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" sheetId="4" r:id="rId1"/>
  </sheets>
  <calcPr calcId="152511"/>
</workbook>
</file>

<file path=xl/calcChain.xml><?xml version="1.0" encoding="utf-8"?>
<calcChain xmlns="http://schemas.openxmlformats.org/spreadsheetml/2006/main">
  <c r="K52" i="4" l="1"/>
  <c r="E52" i="4" l="1"/>
  <c r="J14" i="4"/>
  <c r="L14" i="4"/>
  <c r="K14" i="4" s="1"/>
  <c r="J15" i="4"/>
  <c r="L15" i="4" s="1"/>
  <c r="K15" i="4" s="1"/>
  <c r="J16" i="4"/>
  <c r="L16" i="4" s="1"/>
  <c r="K16" i="4" s="1"/>
  <c r="J17" i="4"/>
  <c r="L17" i="4"/>
  <c r="K17" i="4" s="1"/>
  <c r="J18" i="4"/>
  <c r="L18" i="4"/>
  <c r="K18" i="4" s="1"/>
  <c r="J19" i="4"/>
  <c r="L19" i="4" s="1"/>
  <c r="K19" i="4" s="1"/>
  <c r="J20" i="4"/>
  <c r="L20" i="4" s="1"/>
  <c r="K20" i="4" s="1"/>
  <c r="J21" i="4"/>
  <c r="L21" i="4"/>
  <c r="K21" i="4" s="1"/>
  <c r="J22" i="4"/>
  <c r="L22" i="4"/>
  <c r="K22" i="4" s="1"/>
  <c r="J23" i="4"/>
  <c r="L23" i="4" s="1"/>
  <c r="K23" i="4" s="1"/>
  <c r="J24" i="4"/>
  <c r="L24" i="4" s="1"/>
  <c r="K24" i="4" s="1"/>
  <c r="J25" i="4"/>
  <c r="L25" i="4"/>
  <c r="K25" i="4" s="1"/>
  <c r="J26" i="4"/>
  <c r="L26" i="4" s="1"/>
  <c r="K26" i="4" s="1"/>
  <c r="J27" i="4"/>
  <c r="L27" i="4" s="1"/>
  <c r="K27" i="4" s="1"/>
  <c r="J28" i="4"/>
  <c r="L28" i="4" s="1"/>
  <c r="K28" i="4" s="1"/>
  <c r="J29" i="4"/>
  <c r="L29" i="4" s="1"/>
  <c r="K29" i="4" s="1"/>
  <c r="J30" i="4"/>
  <c r="L30" i="4"/>
  <c r="K30" i="4" s="1"/>
  <c r="J31" i="4"/>
  <c r="L31" i="4" s="1"/>
  <c r="K31" i="4" s="1"/>
  <c r="J32" i="4"/>
  <c r="L32" i="4" s="1"/>
  <c r="K32" i="4" s="1"/>
  <c r="J33" i="4"/>
  <c r="L33" i="4" s="1"/>
  <c r="K33" i="4" s="1"/>
  <c r="J34" i="4"/>
  <c r="L34" i="4" s="1"/>
  <c r="K34" i="4" s="1"/>
  <c r="J35" i="4"/>
  <c r="L35" i="4" s="1"/>
  <c r="K35" i="4" s="1"/>
  <c r="J36" i="4"/>
  <c r="L36" i="4" s="1"/>
  <c r="K36" i="4" s="1"/>
  <c r="J37" i="4"/>
  <c r="L37" i="4"/>
  <c r="K37" i="4" s="1"/>
  <c r="J38" i="4"/>
  <c r="L38" i="4"/>
  <c r="K38" i="4" s="1"/>
  <c r="J39" i="4"/>
  <c r="L39" i="4" s="1"/>
  <c r="K39" i="4" s="1"/>
  <c r="J40" i="4"/>
  <c r="L40" i="4" s="1"/>
  <c r="K40" i="4" s="1"/>
  <c r="J41" i="4"/>
  <c r="L41" i="4" s="1"/>
  <c r="K41" i="4" s="1"/>
  <c r="J42" i="4"/>
  <c r="L42" i="4" s="1"/>
  <c r="K42" i="4" s="1"/>
  <c r="J43" i="4"/>
  <c r="L43" i="4" s="1"/>
  <c r="K43" i="4" s="1"/>
  <c r="J44" i="4"/>
  <c r="L44" i="4" s="1"/>
  <c r="K44" i="4" s="1"/>
  <c r="J45" i="4"/>
  <c r="L45" i="4" s="1"/>
  <c r="K45" i="4" s="1"/>
  <c r="J46" i="4"/>
  <c r="L46" i="4" s="1"/>
  <c r="K46" i="4" s="1"/>
  <c r="J47" i="4"/>
  <c r="L47" i="4" s="1"/>
  <c r="K47" i="4" s="1"/>
  <c r="J48" i="4"/>
  <c r="L48" i="4" s="1"/>
  <c r="K48" i="4" s="1"/>
  <c r="J49" i="4"/>
  <c r="L49" i="4" s="1"/>
  <c r="K49" i="4" s="1"/>
  <c r="J50" i="4"/>
  <c r="L50" i="4" s="1"/>
  <c r="K50" i="4" s="1"/>
  <c r="J51" i="4"/>
  <c r="L51" i="4" s="1"/>
  <c r="K51" i="4" s="1"/>
  <c r="J3" i="4" l="1"/>
  <c r="L3" i="4" s="1"/>
  <c r="K3" i="4" s="1"/>
  <c r="J4" i="4"/>
  <c r="L4" i="4" s="1"/>
  <c r="K4" i="4" s="1"/>
  <c r="J5" i="4"/>
  <c r="L5" i="4" s="1"/>
  <c r="K5" i="4" s="1"/>
  <c r="J6" i="4"/>
  <c r="L6" i="4" s="1"/>
  <c r="K6" i="4" s="1"/>
  <c r="J7" i="4"/>
  <c r="L7" i="4" s="1"/>
  <c r="K7" i="4" s="1"/>
  <c r="J8" i="4"/>
  <c r="L8" i="4" s="1"/>
  <c r="K8" i="4" s="1"/>
  <c r="J9" i="4"/>
  <c r="L9" i="4" s="1"/>
  <c r="K9" i="4" s="1"/>
  <c r="J10" i="4"/>
  <c r="L10" i="4" s="1"/>
  <c r="K10" i="4" s="1"/>
  <c r="J11" i="4"/>
  <c r="L11" i="4" s="1"/>
  <c r="K11" i="4" s="1"/>
  <c r="J12" i="4"/>
  <c r="L12" i="4" s="1"/>
  <c r="K12" i="4" s="1"/>
  <c r="J13" i="4"/>
  <c r="L13" i="4" s="1"/>
  <c r="K13" i="4" s="1"/>
  <c r="J2" i="4"/>
  <c r="J52" i="4" l="1"/>
  <c r="L2" i="4"/>
  <c r="K2" i="4" l="1"/>
</calcChain>
</file>

<file path=xl/sharedStrings.xml><?xml version="1.0" encoding="utf-8"?>
<sst xmlns="http://schemas.openxmlformats.org/spreadsheetml/2006/main" count="365" uniqueCount="87">
  <si>
    <t>№</t>
  </si>
  <si>
    <t>Описание позиции для извещения</t>
  </si>
  <si>
    <t>Тип, марка, характеристики</t>
  </si>
  <si>
    <t>Допустимость эквивалентов</t>
  </si>
  <si>
    <t>Количество</t>
  </si>
  <si>
    <t>Ед. изм.</t>
  </si>
  <si>
    <t>Валюта</t>
  </si>
  <si>
    <t>Ставка НДС</t>
  </si>
  <si>
    <t>Цена без НДС</t>
  </si>
  <si>
    <t>Сумма без НДС</t>
  </si>
  <si>
    <t>Сумма НДС</t>
  </si>
  <si>
    <t>Сумма с НДС</t>
  </si>
  <si>
    <t>Плановая дата поставки/ Срок поставки</t>
  </si>
  <si>
    <t>Заказчик/Место поставки</t>
  </si>
  <si>
    <t>RUB</t>
  </si>
  <si>
    <t>Итого:</t>
  </si>
  <si>
    <t>Не допустимо</t>
  </si>
  <si>
    <t>шт</t>
  </si>
  <si>
    <t>АО "Челябинскгоргаз" г. Челябинск, ул. Рылеева, д. 8</t>
  </si>
  <si>
    <t>Чистящее средство DONNI-NX  "Антинагар" с триггером 0.5 л</t>
  </si>
  <si>
    <t>Чистящее средство DONNI-NX "Антижир" 0.5 л</t>
  </si>
  <si>
    <t xml:space="preserve">Бахилы 2,5гр синие свехпрочные *50/1500  </t>
  </si>
  <si>
    <t>Белизна 1 л</t>
  </si>
  <si>
    <t>Бумага туалетная</t>
  </si>
  <si>
    <t>Губка "Эффект" 13х9х5мм (по 3 шт)</t>
  </si>
  <si>
    <t>Жидкое мыло с курком 0.5 л</t>
  </si>
  <si>
    <t>Марля медицинская ш.90см пл.28г/м</t>
  </si>
  <si>
    <t>Мешки для мусора  на 120л/20 шт, ПВД 40 мкм</t>
  </si>
  <si>
    <t>Мешки для мусора  на 60л/20 шт, ПВД 35 мкм</t>
  </si>
  <si>
    <t>Мешки для мусора 30 л/20 шт, ПВД 12 мкм</t>
  </si>
  <si>
    <t>Мешки полипропиленовые белые 50кг, 50х90 см</t>
  </si>
  <si>
    <t>Мыло жидкое 5 л</t>
  </si>
  <si>
    <t>Мыло туалетное в обёртке 100 гр</t>
  </si>
  <si>
    <t>Мыло хозяйственное 72% 200 гр</t>
  </si>
  <si>
    <t>Ника - Свежесть антибактериальное мыло 5 л</t>
  </si>
  <si>
    <t>НИКА 2 щелочь, дез. средство с моющим эффектом 5 кг</t>
  </si>
  <si>
    <t>Ника-хлор средство дезинфицирующее 1 кг, 300 табл.</t>
  </si>
  <si>
    <t>Ника-изосептик средство дезинфицирующее 1 л</t>
  </si>
  <si>
    <t>НИКА Супер моющее средство для посуды 5 л</t>
  </si>
  <si>
    <t>Шапочка нетканая одноразовая голубая</t>
  </si>
  <si>
    <t>Освежитель воздуха 300 мл</t>
  </si>
  <si>
    <t>Перчатки одноразовые, виниловые, синий цвет, размер М</t>
  </si>
  <si>
    <t>Перчатки одноразовые 1 упаковка по 100 штук, полиэтилен, размер L</t>
  </si>
  <si>
    <t>Перчатки одноразовые 1 упаковка по 100 штук, полиэтилен, размер М</t>
  </si>
  <si>
    <t>Пленка-стрейч 500х300 17мкр (эконом) 900гр *8</t>
  </si>
  <si>
    <t>Полироль-очиститель для мебели аэрозоль 300 мл</t>
  </si>
  <si>
    <t>Полотенце бумажное одноразовое 2-х слойное</t>
  </si>
  <si>
    <t>Полотно нетканое арт.1.2.2 шир.1,5 м (ч) 100% хл. пл. 180г/кв.м ч/п 2,5 мм 50 м</t>
  </si>
  <si>
    <t>Порошок стиральный универсал 400 гр</t>
  </si>
  <si>
    <t>Порошок стиральный автомат 400 гр</t>
  </si>
  <si>
    <t>Салфетка микрофибра 30*30</t>
  </si>
  <si>
    <t>Салфетки бумажные белые 100 листов</t>
  </si>
  <si>
    <t>Салфетки хозяйственные вискозные 30х38 см  по 3 шт</t>
  </si>
  <si>
    <t>Сода кальцинированная 600 гр</t>
  </si>
  <si>
    <t>Моющее средство для посуды "Фейри" 0.45 л</t>
  </si>
  <si>
    <t>Средство для мытья стекол с курком 500 мл</t>
  </si>
  <si>
    <t>Чистящее средство для туалета "Утенок-актив" 500 мл</t>
  </si>
  <si>
    <t>Средство моющее уневерсальное 1 л</t>
  </si>
  <si>
    <t>Чистящее средство для сантехники Гель с кислотами 750 мл</t>
  </si>
  <si>
    <t>Ткань полотенечная вафельная белая ш.45см</t>
  </si>
  <si>
    <t>Пакеты фасовочные для пищевых продуктов, 24*37см, 10 мкм, 100 шт</t>
  </si>
  <si>
    <t>Фланель б/з</t>
  </si>
  <si>
    <t>Фольга пищевая 10 м</t>
  </si>
  <si>
    <t>Чистящее ср-во от налета и ржавчины (спрей) 750 мл</t>
  </si>
  <si>
    <t>Чистящий порошок Пемолюкс 480 гр</t>
  </si>
  <si>
    <t>Чистящий порошок Комет 475 гр</t>
  </si>
  <si>
    <t>Щетки капроновые для мытья посуды с ручкой</t>
  </si>
  <si>
    <t>Щетки капроновые для мытья рук</t>
  </si>
  <si>
    <t>Коврики дезинфицирующие с пропиткой 50х100х3 см</t>
  </si>
  <si>
    <t>Средство высокощелочное моющее Антинагар 0, 5кг, флакон с триггером. Профессиональное средство для удаления нагара в коптильнях, духовках, грилях, СВЧ-печах, удаления нагара, сажи, копоти, жиров с хлебно-кондитерских форм, противней, коптильных камер и печей, духовок в пунктах общественного питания.</t>
  </si>
  <si>
    <t>Антижир-гель - усиленная формула для чистки духовок, плит, барбекю, казанов, сковородок, вытяжек, а также для мытья полов на кухне. Средство предназначено так же для удаления нагара, сажи, копоти, жиров с хлебно-кондитерских форм, противней, коптильных камер и печей, духовок в пунктах общественного питания.</t>
  </si>
  <si>
    <t>Антибактериальное мыло для применения на предприятиях общественного питания, в лечебно-профилактических, детских учереждениях. Обеспечено сертификатом соответствия с указанием «Соответствует требованиям ГОСТ Р 51705.1-2001, ГОСТ Р ИСО 22000-2007 (ISO 22000:2005)» и инструкцией по применению.</t>
  </si>
  <si>
    <t>Дазинфицирующее средство с моющим эффектом для применения на предприятиях общественного питания, в лечебно-профилактических, детских учереждениях. Обеспечено сертификатом соответствия с указанием «Соответствует требованиям ГОСТ Р 51705.1-2001, ГОСТ Р ИСО 22000-2007 (ISO 22000:2005)» и инструкцией по применению.</t>
  </si>
  <si>
    <t>Дезинфицирующее средство в таблетках для применения на предприятиях общественного питания, в лечебно-профилактических, детских учереждениях. Обеспечено сертификатом соответствия с указанием «Соответствует требованиям ГОСТ Р 51705.1-2001, ГОСТ Р ИСО 22000-2007 (ISO 22000:2005)» и инструкцией по применению.</t>
  </si>
  <si>
    <t>Дезинфицирующее средство изосептик для применения на предприятиях общественного питания, в лечебно-профилактических, детских учереждениях. Обеспечено сертификатом соответствия с указанием «Соответствует требованиям ГОСТ Р 51705.1-2001, ГОСТ Р ИСО 22000-2007 (ISO 22000:2005)» и инструкцией по применению.</t>
  </si>
  <si>
    <t>Моющее средство для посуды для применения на предприятиях общественного питания, в лечебно-профилактических, детских учереждениях. Обеспечено сертификатом соответствия с указанием «Соответствует требованиям ГОСТ Р 51705.1-2001, ГОСТ Р ИСО 22000-2007 (ISO 22000:2005)» и инструкцией по применению.</t>
  </si>
  <si>
    <t>Средство для мытья посуды в холодной воде.</t>
  </si>
  <si>
    <t xml:space="preserve">Средство для сантехники для быстрого и эффективного удаления застарелых загрязнений, включая те, которые находятся под водой, с антибактериальными свойствами. Для очистки фарфоровых и керамических поверхностей унитазов, раковин, ванн, кафельной плитки, кранов и душевых кабин. Средство против ржавчины, мочевого камня, грязи, плесени. </t>
  </si>
  <si>
    <t>Средство моющее для мытья и обезжиривания различных твердых поверхностей: посуды, поверхностей бытового и производственного оборудования, стен и полов. Также возможно применение на поверхностях из линолеума, камня, металла, стекла, керамики, фаянса, для применения в быту, административных, общественных, медицинских, лечебно-профилактических, учебных, школьных и дошкольных учреждениях, на предприятиях общественного питания</t>
  </si>
  <si>
    <t>пар</t>
  </si>
  <si>
    <t>рулон</t>
  </si>
  <si>
    <t>уп</t>
  </si>
  <si>
    <t>м</t>
  </si>
  <si>
    <t>банка</t>
  </si>
  <si>
    <t>Допустимо</t>
  </si>
  <si>
    <t>В течение 15 календарных дней с момента заключения договора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</si>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</sst>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ill="1"/>
    <xf numFmtId="0" fontId="0" fillId="0" borderId="0" xfId="0" applyNumberFormat="1" applyFill="1" applyAlignment="1">
      <alignment wrapText="1"/>
    </xf>
    <xf numFmtId="0" fontId="3" fillId="0" borderId="2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vertical="top"/>
    </xf>
    <xf numFmtId="4" fontId="2" fillId="0" borderId="2" xfId="0" applyNumberFormat="1" applyFont="1" applyFill="1" applyBorder="1" applyAlignment="1">
      <alignment vertical="top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top" wrapText="1"/>
    </xf>
    <xf numFmtId="0" fontId="0" fillId="0" borderId="1" xfId="0" applyNumberFormat="1" applyFont="1" applyFill="1" applyBorder="1" applyAlignment="1">
      <alignment vertical="top" wrapText="1"/>
    </xf>
    <xf numFmtId="1" fontId="3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zoomScale="90" zoomScaleNormal="90" workbookViewId="0">
      <selection activeCell="K58" sqref="K58"/>
    </sheetView>
  </sheetViews>
  <sheetFormatPr defaultRowHeight="15" x14ac:dyDescent="0.25"/>
  <cols>
    <col min="1" max="1" width="8" customWidth="1"/>
    <col min="2" max="2" width="22.28515625" customWidth="1"/>
    <col min="3" max="3" width="37" style="1" customWidth="1"/>
    <col min="4" max="4" width="15" customWidth="1"/>
    <col min="5" max="5" width="11.28515625" customWidth="1"/>
    <col min="6" max="6" width="6" customWidth="1"/>
    <col min="7" max="7" width="8" customWidth="1"/>
    <col min="8" max="8" width="11.5703125" customWidth="1"/>
    <col min="9" max="9" width="12.140625" customWidth="1"/>
    <col min="10" max="10" width="11.28515625" customWidth="1"/>
    <col min="11" max="11" width="14.85546875" customWidth="1"/>
    <col min="12" max="12" width="11.42578125" customWidth="1"/>
    <col min="13" max="13" width="16.5703125" customWidth="1"/>
    <col min="14" max="14" width="27.42578125" customWidth="1"/>
  </cols>
  <sheetData>
    <row r="1" spans="1:14" ht="4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ht="102" x14ac:dyDescent="0.25">
      <c r="A2" s="7">
        <v>1</v>
      </c>
      <c r="B2" s="8" t="s">
        <v>19</v>
      </c>
      <c r="C2" s="3" t="s">
        <v>69</v>
      </c>
      <c r="D2" s="9" t="s">
        <v>84</v>
      </c>
      <c r="E2" s="10">
        <v>8</v>
      </c>
      <c r="F2" s="7" t="s">
        <v>17</v>
      </c>
      <c r="G2" s="11" t="s">
        <v>14</v>
      </c>
      <c r="H2" s="12">
        <v>0.2</v>
      </c>
      <c r="I2" s="13">
        <v>121.37</v>
      </c>
      <c r="J2" s="13">
        <f>E2*I2</f>
        <v>970.96</v>
      </c>
      <c r="K2" s="13">
        <f>L2-J2</f>
        <v>194.19200000000001</v>
      </c>
      <c r="L2" s="13">
        <f>J2*1.2</f>
        <v>1165.152</v>
      </c>
      <c r="M2" s="14" t="s">
        <v>85</v>
      </c>
      <c r="N2" s="15" t="s">
        <v>18</v>
      </c>
    </row>
    <row r="3" spans="1:14" ht="102" x14ac:dyDescent="0.25">
      <c r="A3" s="7">
        <v>2</v>
      </c>
      <c r="B3" s="8" t="s">
        <v>20</v>
      </c>
      <c r="C3" s="3" t="s">
        <v>70</v>
      </c>
      <c r="D3" s="9" t="s">
        <v>84</v>
      </c>
      <c r="E3" s="10">
        <v>8</v>
      </c>
      <c r="F3" s="7" t="s">
        <v>17</v>
      </c>
      <c r="G3" s="11" t="s">
        <v>14</v>
      </c>
      <c r="H3" s="12">
        <v>0.2</v>
      </c>
      <c r="I3" s="13">
        <v>79.319999999999993</v>
      </c>
      <c r="J3" s="13">
        <f t="shared" ref="J3:J13" si="0">E3*I3</f>
        <v>634.55999999999995</v>
      </c>
      <c r="K3" s="13">
        <f t="shared" ref="K3:K13" si="1">L3-J3</f>
        <v>126.91199999999992</v>
      </c>
      <c r="L3" s="13">
        <f t="shared" ref="L3:L13" si="2">J3*1.2</f>
        <v>761.47199999999987</v>
      </c>
      <c r="M3" s="14" t="s">
        <v>85</v>
      </c>
      <c r="N3" s="15" t="s">
        <v>18</v>
      </c>
    </row>
    <row r="4" spans="1:14" ht="75" x14ac:dyDescent="0.25">
      <c r="A4" s="7">
        <v>3</v>
      </c>
      <c r="B4" s="8" t="s">
        <v>21</v>
      </c>
      <c r="C4" s="18" t="s">
        <v>86</v>
      </c>
      <c r="D4" s="9" t="s">
        <v>16</v>
      </c>
      <c r="E4" s="10">
        <v>100</v>
      </c>
      <c r="F4" s="7" t="s">
        <v>79</v>
      </c>
      <c r="G4" s="11" t="s">
        <v>14</v>
      </c>
      <c r="H4" s="12">
        <v>0.2</v>
      </c>
      <c r="I4" s="13">
        <v>2.14</v>
      </c>
      <c r="J4" s="13">
        <f t="shared" si="0"/>
        <v>214</v>
      </c>
      <c r="K4" s="13">
        <f t="shared" si="1"/>
        <v>42.800000000000011</v>
      </c>
      <c r="L4" s="13">
        <f t="shared" si="2"/>
        <v>256.8</v>
      </c>
      <c r="M4" s="14" t="s">
        <v>85</v>
      </c>
      <c r="N4" s="15" t="s">
        <v>18</v>
      </c>
    </row>
    <row r="5" spans="1:14" ht="75" x14ac:dyDescent="0.25">
      <c r="A5" s="7">
        <v>4</v>
      </c>
      <c r="B5" s="8" t="s">
        <v>22</v>
      </c>
      <c r="C5" s="18" t="s">
        <v>86</v>
      </c>
      <c r="D5" s="9" t="s">
        <v>16</v>
      </c>
      <c r="E5" s="10">
        <v>36</v>
      </c>
      <c r="F5" s="7" t="s">
        <v>17</v>
      </c>
      <c r="G5" s="11" t="s">
        <v>14</v>
      </c>
      <c r="H5" s="12">
        <v>0.2</v>
      </c>
      <c r="I5" s="13">
        <v>24.49</v>
      </c>
      <c r="J5" s="13">
        <f t="shared" si="0"/>
        <v>881.64</v>
      </c>
      <c r="K5" s="13">
        <f t="shared" si="1"/>
        <v>176.32799999999986</v>
      </c>
      <c r="L5" s="13">
        <f t="shared" si="2"/>
        <v>1057.9679999999998</v>
      </c>
      <c r="M5" s="14" t="s">
        <v>85</v>
      </c>
      <c r="N5" s="15" t="s">
        <v>18</v>
      </c>
    </row>
    <row r="6" spans="1:14" ht="75" x14ac:dyDescent="0.25">
      <c r="A6" s="7">
        <v>5</v>
      </c>
      <c r="B6" s="8" t="s">
        <v>23</v>
      </c>
      <c r="C6" s="18" t="s">
        <v>86</v>
      </c>
      <c r="D6" s="9" t="s">
        <v>16</v>
      </c>
      <c r="E6" s="10">
        <v>60</v>
      </c>
      <c r="F6" s="7" t="s">
        <v>80</v>
      </c>
      <c r="G6" s="11" t="s">
        <v>14</v>
      </c>
      <c r="H6" s="12">
        <v>0.2</v>
      </c>
      <c r="I6" s="13">
        <v>13.91</v>
      </c>
      <c r="J6" s="13">
        <f t="shared" si="0"/>
        <v>834.6</v>
      </c>
      <c r="K6" s="13">
        <f t="shared" si="1"/>
        <v>166.91999999999996</v>
      </c>
      <c r="L6" s="13">
        <f t="shared" si="2"/>
        <v>1001.52</v>
      </c>
      <c r="M6" s="14" t="s">
        <v>85</v>
      </c>
      <c r="N6" s="15" t="s">
        <v>18</v>
      </c>
    </row>
    <row r="7" spans="1:14" ht="75" x14ac:dyDescent="0.25">
      <c r="A7" s="7">
        <v>6</v>
      </c>
      <c r="B7" s="8" t="s">
        <v>24</v>
      </c>
      <c r="C7" s="18" t="s">
        <v>86</v>
      </c>
      <c r="D7" s="9" t="s">
        <v>84</v>
      </c>
      <c r="E7" s="10">
        <v>24</v>
      </c>
      <c r="F7" s="7" t="s">
        <v>81</v>
      </c>
      <c r="G7" s="11" t="s">
        <v>14</v>
      </c>
      <c r="H7" s="12">
        <v>0.2</v>
      </c>
      <c r="I7" s="13">
        <v>6.36</v>
      </c>
      <c r="J7" s="13">
        <f t="shared" si="0"/>
        <v>152.64000000000001</v>
      </c>
      <c r="K7" s="13">
        <f t="shared" si="1"/>
        <v>30.527999999999992</v>
      </c>
      <c r="L7" s="13">
        <f t="shared" si="2"/>
        <v>183.16800000000001</v>
      </c>
      <c r="M7" s="14" t="s">
        <v>85</v>
      </c>
      <c r="N7" s="15" t="s">
        <v>18</v>
      </c>
    </row>
    <row r="8" spans="1:14" ht="75" x14ac:dyDescent="0.25">
      <c r="A8" s="7">
        <v>7</v>
      </c>
      <c r="B8" s="8" t="s">
        <v>25</v>
      </c>
      <c r="C8" s="18" t="s">
        <v>86</v>
      </c>
      <c r="D8" s="9" t="s">
        <v>16</v>
      </c>
      <c r="E8" s="10">
        <v>50</v>
      </c>
      <c r="F8" s="7" t="s">
        <v>17</v>
      </c>
      <c r="G8" s="11" t="s">
        <v>14</v>
      </c>
      <c r="H8" s="12">
        <v>0.2</v>
      </c>
      <c r="I8" s="13">
        <v>47.13</v>
      </c>
      <c r="J8" s="13">
        <f t="shared" si="0"/>
        <v>2356.5</v>
      </c>
      <c r="K8" s="13">
        <f t="shared" si="1"/>
        <v>471.29999999999973</v>
      </c>
      <c r="L8" s="13">
        <f t="shared" si="2"/>
        <v>2827.7999999999997</v>
      </c>
      <c r="M8" s="14" t="s">
        <v>85</v>
      </c>
      <c r="N8" s="15" t="s">
        <v>18</v>
      </c>
    </row>
    <row r="9" spans="1:14" ht="75" x14ac:dyDescent="0.25">
      <c r="A9" s="7">
        <v>8</v>
      </c>
      <c r="B9" s="8" t="s">
        <v>26</v>
      </c>
      <c r="C9" s="18" t="s">
        <v>86</v>
      </c>
      <c r="D9" s="9" t="s">
        <v>16</v>
      </c>
      <c r="E9" s="10">
        <v>200</v>
      </c>
      <c r="F9" s="7" t="s">
        <v>82</v>
      </c>
      <c r="G9" s="11" t="s">
        <v>14</v>
      </c>
      <c r="H9" s="12">
        <v>0.2</v>
      </c>
      <c r="I9" s="13">
        <v>20.58</v>
      </c>
      <c r="J9" s="13">
        <f t="shared" si="0"/>
        <v>4116</v>
      </c>
      <c r="K9" s="13">
        <f t="shared" si="1"/>
        <v>823.19999999999982</v>
      </c>
      <c r="L9" s="13">
        <f t="shared" si="2"/>
        <v>4939.2</v>
      </c>
      <c r="M9" s="14" t="s">
        <v>85</v>
      </c>
      <c r="N9" s="15" t="s">
        <v>18</v>
      </c>
    </row>
    <row r="10" spans="1:14" ht="75" x14ac:dyDescent="0.25">
      <c r="A10" s="7">
        <v>9</v>
      </c>
      <c r="B10" s="8" t="s">
        <v>27</v>
      </c>
      <c r="C10" s="18" t="s">
        <v>86</v>
      </c>
      <c r="D10" s="9" t="s">
        <v>16</v>
      </c>
      <c r="E10" s="16">
        <v>54</v>
      </c>
      <c r="F10" s="9" t="s">
        <v>80</v>
      </c>
      <c r="G10" s="11" t="s">
        <v>14</v>
      </c>
      <c r="H10" s="12">
        <v>0.2</v>
      </c>
      <c r="I10" s="17">
        <v>116</v>
      </c>
      <c r="J10" s="13">
        <f t="shared" si="0"/>
        <v>6264</v>
      </c>
      <c r="K10" s="13">
        <f t="shared" si="1"/>
        <v>1252.7999999999993</v>
      </c>
      <c r="L10" s="13">
        <f t="shared" si="2"/>
        <v>7516.7999999999993</v>
      </c>
      <c r="M10" s="14" t="s">
        <v>85</v>
      </c>
      <c r="N10" s="15" t="s">
        <v>18</v>
      </c>
    </row>
    <row r="11" spans="1:14" ht="75" x14ac:dyDescent="0.25">
      <c r="A11" s="7">
        <v>10</v>
      </c>
      <c r="B11" s="8" t="s">
        <v>28</v>
      </c>
      <c r="C11" s="18" t="s">
        <v>86</v>
      </c>
      <c r="D11" s="9" t="s">
        <v>16</v>
      </c>
      <c r="E11" s="16">
        <v>6</v>
      </c>
      <c r="F11" s="9" t="s">
        <v>80</v>
      </c>
      <c r="G11" s="11" t="s">
        <v>14</v>
      </c>
      <c r="H11" s="12">
        <v>0.2</v>
      </c>
      <c r="I11" s="17">
        <v>50.75</v>
      </c>
      <c r="J11" s="13">
        <f t="shared" si="0"/>
        <v>304.5</v>
      </c>
      <c r="K11" s="13">
        <f t="shared" si="1"/>
        <v>60.899999999999977</v>
      </c>
      <c r="L11" s="13">
        <f t="shared" si="2"/>
        <v>365.4</v>
      </c>
      <c r="M11" s="14" t="s">
        <v>85</v>
      </c>
      <c r="N11" s="15" t="s">
        <v>18</v>
      </c>
    </row>
    <row r="12" spans="1:14" ht="75" x14ac:dyDescent="0.25">
      <c r="A12" s="7">
        <v>11</v>
      </c>
      <c r="B12" s="8" t="s">
        <v>29</v>
      </c>
      <c r="C12" s="18" t="s">
        <v>86</v>
      </c>
      <c r="D12" s="9" t="s">
        <v>16</v>
      </c>
      <c r="E12" s="16">
        <v>30</v>
      </c>
      <c r="F12" s="9" t="s">
        <v>80</v>
      </c>
      <c r="G12" s="11" t="s">
        <v>14</v>
      </c>
      <c r="H12" s="12">
        <v>0.2</v>
      </c>
      <c r="I12" s="17">
        <v>19.329999999999998</v>
      </c>
      <c r="J12" s="13">
        <f t="shared" si="0"/>
        <v>579.9</v>
      </c>
      <c r="K12" s="13">
        <f t="shared" si="1"/>
        <v>115.98000000000002</v>
      </c>
      <c r="L12" s="13">
        <f t="shared" si="2"/>
        <v>695.88</v>
      </c>
      <c r="M12" s="14" t="s">
        <v>85</v>
      </c>
      <c r="N12" s="15" t="s">
        <v>18</v>
      </c>
    </row>
    <row r="13" spans="1:14" ht="75" x14ac:dyDescent="0.25">
      <c r="A13" s="7">
        <v>12</v>
      </c>
      <c r="B13" s="8" t="s">
        <v>30</v>
      </c>
      <c r="C13" s="18" t="s">
        <v>86</v>
      </c>
      <c r="D13" s="9" t="s">
        <v>16</v>
      </c>
      <c r="E13" s="16">
        <v>400</v>
      </c>
      <c r="F13" s="9" t="s">
        <v>17</v>
      </c>
      <c r="G13" s="11" t="s">
        <v>14</v>
      </c>
      <c r="H13" s="12">
        <v>0.2</v>
      </c>
      <c r="I13" s="17">
        <v>11.25</v>
      </c>
      <c r="J13" s="13">
        <f t="shared" si="0"/>
        <v>4500</v>
      </c>
      <c r="K13" s="13">
        <f t="shared" si="1"/>
        <v>900</v>
      </c>
      <c r="L13" s="13">
        <f t="shared" si="2"/>
        <v>5400</v>
      </c>
      <c r="M13" s="14" t="s">
        <v>85</v>
      </c>
      <c r="N13" s="15" t="s">
        <v>18</v>
      </c>
    </row>
    <row r="14" spans="1:14" ht="75" x14ac:dyDescent="0.25">
      <c r="A14" s="7">
        <v>13</v>
      </c>
      <c r="B14" s="8" t="s">
        <v>31</v>
      </c>
      <c r="C14" s="18" t="s">
        <v>86</v>
      </c>
      <c r="D14" s="9" t="s">
        <v>16</v>
      </c>
      <c r="E14" s="16">
        <v>4</v>
      </c>
      <c r="F14" s="9" t="s">
        <v>17</v>
      </c>
      <c r="G14" s="11" t="s">
        <v>14</v>
      </c>
      <c r="H14" s="12">
        <v>0.2</v>
      </c>
      <c r="I14" s="17">
        <v>113.37</v>
      </c>
      <c r="J14" s="13">
        <f t="shared" ref="J14:J51" si="3">E14*I14</f>
        <v>453.48</v>
      </c>
      <c r="K14" s="13">
        <f t="shared" ref="K14:K51" si="4">L14-J14</f>
        <v>90.696000000000026</v>
      </c>
      <c r="L14" s="13">
        <f t="shared" ref="L14:L51" si="5">J14*1.2</f>
        <v>544.17600000000004</v>
      </c>
      <c r="M14" s="14" t="s">
        <v>85</v>
      </c>
      <c r="N14" s="15" t="s">
        <v>18</v>
      </c>
    </row>
    <row r="15" spans="1:14" ht="75" x14ac:dyDescent="0.25">
      <c r="A15" s="7">
        <v>14</v>
      </c>
      <c r="B15" s="8" t="s">
        <v>32</v>
      </c>
      <c r="C15" s="18" t="s">
        <v>86</v>
      </c>
      <c r="D15" s="9" t="s">
        <v>16</v>
      </c>
      <c r="E15" s="16">
        <v>3500</v>
      </c>
      <c r="F15" s="9" t="s">
        <v>17</v>
      </c>
      <c r="G15" s="11" t="s">
        <v>14</v>
      </c>
      <c r="H15" s="12">
        <v>0.2</v>
      </c>
      <c r="I15" s="17">
        <v>9.3699999999999992</v>
      </c>
      <c r="J15" s="13">
        <f t="shared" si="3"/>
        <v>32795</v>
      </c>
      <c r="K15" s="13">
        <f t="shared" si="4"/>
        <v>6559</v>
      </c>
      <c r="L15" s="13">
        <f t="shared" si="5"/>
        <v>39354</v>
      </c>
      <c r="M15" s="14" t="s">
        <v>85</v>
      </c>
      <c r="N15" s="15" t="s">
        <v>18</v>
      </c>
    </row>
    <row r="16" spans="1:14" ht="75" x14ac:dyDescent="0.25">
      <c r="A16" s="7">
        <v>15</v>
      </c>
      <c r="B16" s="8" t="s">
        <v>33</v>
      </c>
      <c r="C16" s="18" t="s">
        <v>86</v>
      </c>
      <c r="D16" s="9" t="s">
        <v>16</v>
      </c>
      <c r="E16" s="16">
        <v>218</v>
      </c>
      <c r="F16" s="9" t="s">
        <v>17</v>
      </c>
      <c r="G16" s="11" t="s">
        <v>14</v>
      </c>
      <c r="H16" s="12">
        <v>0.2</v>
      </c>
      <c r="I16" s="17">
        <v>14.42</v>
      </c>
      <c r="J16" s="13">
        <f t="shared" si="3"/>
        <v>3143.56</v>
      </c>
      <c r="K16" s="13">
        <f t="shared" si="4"/>
        <v>628.71199999999999</v>
      </c>
      <c r="L16" s="13">
        <f t="shared" si="5"/>
        <v>3772.2719999999999</v>
      </c>
      <c r="M16" s="14" t="s">
        <v>85</v>
      </c>
      <c r="N16" s="15" t="s">
        <v>18</v>
      </c>
    </row>
    <row r="17" spans="1:14" ht="102" x14ac:dyDescent="0.25">
      <c r="A17" s="7">
        <v>16</v>
      </c>
      <c r="B17" s="8" t="s">
        <v>34</v>
      </c>
      <c r="C17" s="3" t="s">
        <v>71</v>
      </c>
      <c r="D17" s="9" t="s">
        <v>84</v>
      </c>
      <c r="E17" s="16">
        <v>4</v>
      </c>
      <c r="F17" s="9" t="s">
        <v>17</v>
      </c>
      <c r="G17" s="11" t="s">
        <v>14</v>
      </c>
      <c r="H17" s="12">
        <v>0.2</v>
      </c>
      <c r="I17" s="17">
        <v>729.83</v>
      </c>
      <c r="J17" s="13">
        <f t="shared" si="3"/>
        <v>2919.32</v>
      </c>
      <c r="K17" s="13">
        <f t="shared" si="4"/>
        <v>583.86400000000003</v>
      </c>
      <c r="L17" s="13">
        <f t="shared" si="5"/>
        <v>3503.1840000000002</v>
      </c>
      <c r="M17" s="14" t="s">
        <v>85</v>
      </c>
      <c r="N17" s="15" t="s">
        <v>18</v>
      </c>
    </row>
    <row r="18" spans="1:14" ht="114.75" x14ac:dyDescent="0.25">
      <c r="A18" s="7">
        <v>17</v>
      </c>
      <c r="B18" s="8" t="s">
        <v>35</v>
      </c>
      <c r="C18" s="3" t="s">
        <v>72</v>
      </c>
      <c r="D18" s="9" t="s">
        <v>84</v>
      </c>
      <c r="E18" s="16">
        <v>4</v>
      </c>
      <c r="F18" s="9" t="s">
        <v>17</v>
      </c>
      <c r="G18" s="11" t="s">
        <v>14</v>
      </c>
      <c r="H18" s="12">
        <v>0.2</v>
      </c>
      <c r="I18" s="17">
        <v>475</v>
      </c>
      <c r="J18" s="13">
        <f t="shared" si="3"/>
        <v>1900</v>
      </c>
      <c r="K18" s="13">
        <f t="shared" si="4"/>
        <v>380</v>
      </c>
      <c r="L18" s="13">
        <f t="shared" si="5"/>
        <v>2280</v>
      </c>
      <c r="M18" s="14" t="s">
        <v>85</v>
      </c>
      <c r="N18" s="15" t="s">
        <v>18</v>
      </c>
    </row>
    <row r="19" spans="1:14" ht="114.75" x14ac:dyDescent="0.25">
      <c r="A19" s="7">
        <v>18</v>
      </c>
      <c r="B19" s="8" t="s">
        <v>36</v>
      </c>
      <c r="C19" s="3" t="s">
        <v>73</v>
      </c>
      <c r="D19" s="9" t="s">
        <v>84</v>
      </c>
      <c r="E19" s="16">
        <v>8</v>
      </c>
      <c r="F19" s="9" t="s">
        <v>83</v>
      </c>
      <c r="G19" s="11" t="s">
        <v>14</v>
      </c>
      <c r="H19" s="12">
        <v>0.2</v>
      </c>
      <c r="I19" s="17">
        <v>653.28</v>
      </c>
      <c r="J19" s="13">
        <f t="shared" si="3"/>
        <v>5226.24</v>
      </c>
      <c r="K19" s="13">
        <f t="shared" si="4"/>
        <v>1045.2479999999996</v>
      </c>
      <c r="L19" s="13">
        <f t="shared" si="5"/>
        <v>6271.4879999999994</v>
      </c>
      <c r="M19" s="14" t="s">
        <v>85</v>
      </c>
      <c r="N19" s="15" t="s">
        <v>18</v>
      </c>
    </row>
    <row r="20" spans="1:14" ht="114.75" x14ac:dyDescent="0.25">
      <c r="A20" s="7">
        <v>19</v>
      </c>
      <c r="B20" s="8" t="s">
        <v>37</v>
      </c>
      <c r="C20" s="3" t="s">
        <v>74</v>
      </c>
      <c r="D20" s="9" t="s">
        <v>84</v>
      </c>
      <c r="E20" s="16">
        <v>30</v>
      </c>
      <c r="F20" s="9" t="s">
        <v>17</v>
      </c>
      <c r="G20" s="11" t="s">
        <v>14</v>
      </c>
      <c r="H20" s="12">
        <v>0.2</v>
      </c>
      <c r="I20" s="17">
        <v>676.67</v>
      </c>
      <c r="J20" s="13">
        <f t="shared" si="3"/>
        <v>20300.099999999999</v>
      </c>
      <c r="K20" s="13">
        <f t="shared" si="4"/>
        <v>4060.0200000000004</v>
      </c>
      <c r="L20" s="13">
        <f t="shared" si="5"/>
        <v>24360.12</v>
      </c>
      <c r="M20" s="14" t="s">
        <v>85</v>
      </c>
      <c r="N20" s="15" t="s">
        <v>18</v>
      </c>
    </row>
    <row r="21" spans="1:14" ht="114.75" x14ac:dyDescent="0.25">
      <c r="A21" s="7">
        <v>20</v>
      </c>
      <c r="B21" s="8" t="s">
        <v>38</v>
      </c>
      <c r="C21" s="3" t="s">
        <v>75</v>
      </c>
      <c r="D21" s="9" t="s">
        <v>84</v>
      </c>
      <c r="E21" s="16">
        <v>4</v>
      </c>
      <c r="F21" s="9" t="s">
        <v>17</v>
      </c>
      <c r="G21" s="11" t="s">
        <v>14</v>
      </c>
      <c r="H21" s="12">
        <v>0.2</v>
      </c>
      <c r="I21" s="17">
        <v>273.89</v>
      </c>
      <c r="J21" s="13">
        <f t="shared" si="3"/>
        <v>1095.56</v>
      </c>
      <c r="K21" s="13">
        <f t="shared" si="4"/>
        <v>219.11199999999985</v>
      </c>
      <c r="L21" s="13">
        <f t="shared" si="5"/>
        <v>1314.6719999999998</v>
      </c>
      <c r="M21" s="14" t="s">
        <v>85</v>
      </c>
      <c r="N21" s="15" t="s">
        <v>18</v>
      </c>
    </row>
    <row r="22" spans="1:14" ht="75" x14ac:dyDescent="0.25">
      <c r="A22" s="7">
        <v>21</v>
      </c>
      <c r="B22" s="8" t="s">
        <v>39</v>
      </c>
      <c r="C22" s="18" t="s">
        <v>86</v>
      </c>
      <c r="D22" s="9" t="s">
        <v>16</v>
      </c>
      <c r="E22" s="16">
        <v>100</v>
      </c>
      <c r="F22" s="9" t="s">
        <v>17</v>
      </c>
      <c r="G22" s="11" t="s">
        <v>14</v>
      </c>
      <c r="H22" s="12">
        <v>0.2</v>
      </c>
      <c r="I22" s="17">
        <v>2.84</v>
      </c>
      <c r="J22" s="13">
        <f t="shared" si="3"/>
        <v>284</v>
      </c>
      <c r="K22" s="13">
        <f t="shared" si="4"/>
        <v>56.800000000000011</v>
      </c>
      <c r="L22" s="13">
        <f t="shared" si="5"/>
        <v>340.8</v>
      </c>
      <c r="M22" s="14" t="s">
        <v>85</v>
      </c>
      <c r="N22" s="15" t="s">
        <v>18</v>
      </c>
    </row>
    <row r="23" spans="1:14" ht="75" x14ac:dyDescent="0.25">
      <c r="A23" s="7">
        <v>22</v>
      </c>
      <c r="B23" s="8" t="s">
        <v>40</v>
      </c>
      <c r="C23" s="18" t="s">
        <v>86</v>
      </c>
      <c r="D23" s="9" t="s">
        <v>16</v>
      </c>
      <c r="E23" s="16">
        <v>42</v>
      </c>
      <c r="F23" s="9" t="s">
        <v>17</v>
      </c>
      <c r="G23" s="11" t="s">
        <v>14</v>
      </c>
      <c r="H23" s="12">
        <v>0.2</v>
      </c>
      <c r="I23" s="17">
        <v>36.14</v>
      </c>
      <c r="J23" s="13">
        <f t="shared" si="3"/>
        <v>1517.88</v>
      </c>
      <c r="K23" s="13">
        <f t="shared" si="4"/>
        <v>303.57600000000002</v>
      </c>
      <c r="L23" s="13">
        <f t="shared" si="5"/>
        <v>1821.4560000000001</v>
      </c>
      <c r="M23" s="14" t="s">
        <v>85</v>
      </c>
      <c r="N23" s="15" t="s">
        <v>18</v>
      </c>
    </row>
    <row r="24" spans="1:14" ht="75" x14ac:dyDescent="0.25">
      <c r="A24" s="7">
        <v>23</v>
      </c>
      <c r="B24" s="8" t="s">
        <v>41</v>
      </c>
      <c r="C24" s="18" t="s">
        <v>86</v>
      </c>
      <c r="D24" s="9" t="s">
        <v>16</v>
      </c>
      <c r="E24" s="16">
        <v>300</v>
      </c>
      <c r="F24" s="9" t="s">
        <v>79</v>
      </c>
      <c r="G24" s="11" t="s">
        <v>14</v>
      </c>
      <c r="H24" s="12">
        <v>0.2</v>
      </c>
      <c r="I24" s="17">
        <v>13.27</v>
      </c>
      <c r="J24" s="13">
        <f t="shared" si="3"/>
        <v>3981</v>
      </c>
      <c r="K24" s="13">
        <f t="shared" si="4"/>
        <v>796.19999999999982</v>
      </c>
      <c r="L24" s="13">
        <f t="shared" si="5"/>
        <v>4777.2</v>
      </c>
      <c r="M24" s="14" t="s">
        <v>85</v>
      </c>
      <c r="N24" s="15" t="s">
        <v>18</v>
      </c>
    </row>
    <row r="25" spans="1:14" ht="75" x14ac:dyDescent="0.25">
      <c r="A25" s="7">
        <v>24</v>
      </c>
      <c r="B25" s="8" t="s">
        <v>42</v>
      </c>
      <c r="C25" s="18" t="s">
        <v>86</v>
      </c>
      <c r="D25" s="9" t="s">
        <v>16</v>
      </c>
      <c r="E25" s="16">
        <v>6</v>
      </c>
      <c r="F25" s="9" t="s">
        <v>81</v>
      </c>
      <c r="G25" s="11" t="s">
        <v>14</v>
      </c>
      <c r="H25" s="12">
        <v>0.2</v>
      </c>
      <c r="I25" s="17">
        <v>60.42</v>
      </c>
      <c r="J25" s="13">
        <f t="shared" si="3"/>
        <v>362.52</v>
      </c>
      <c r="K25" s="13">
        <f t="shared" si="4"/>
        <v>72.503999999999962</v>
      </c>
      <c r="L25" s="13">
        <f t="shared" si="5"/>
        <v>435.02399999999994</v>
      </c>
      <c r="M25" s="14" t="s">
        <v>85</v>
      </c>
      <c r="N25" s="15" t="s">
        <v>18</v>
      </c>
    </row>
    <row r="26" spans="1:14" ht="75" x14ac:dyDescent="0.25">
      <c r="A26" s="7">
        <v>25</v>
      </c>
      <c r="B26" s="8" t="s">
        <v>43</v>
      </c>
      <c r="C26" s="18" t="s">
        <v>86</v>
      </c>
      <c r="D26" s="9" t="s">
        <v>16</v>
      </c>
      <c r="E26" s="16">
        <v>36</v>
      </c>
      <c r="F26" s="9" t="s">
        <v>81</v>
      </c>
      <c r="G26" s="11" t="s">
        <v>14</v>
      </c>
      <c r="H26" s="12">
        <v>0.2</v>
      </c>
      <c r="I26" s="17">
        <v>60.42</v>
      </c>
      <c r="J26" s="13">
        <f t="shared" si="3"/>
        <v>2175.12</v>
      </c>
      <c r="K26" s="13">
        <f t="shared" si="4"/>
        <v>435.02399999999989</v>
      </c>
      <c r="L26" s="13">
        <f t="shared" si="5"/>
        <v>2610.1439999999998</v>
      </c>
      <c r="M26" s="14" t="s">
        <v>85</v>
      </c>
      <c r="N26" s="15" t="s">
        <v>18</v>
      </c>
    </row>
    <row r="27" spans="1:14" ht="75" x14ac:dyDescent="0.25">
      <c r="A27" s="7">
        <v>26</v>
      </c>
      <c r="B27" s="8" t="s">
        <v>44</v>
      </c>
      <c r="C27" s="18" t="s">
        <v>86</v>
      </c>
      <c r="D27" s="9" t="s">
        <v>16</v>
      </c>
      <c r="E27" s="16">
        <v>12</v>
      </c>
      <c r="F27" s="9" t="s">
        <v>17</v>
      </c>
      <c r="G27" s="11" t="s">
        <v>14</v>
      </c>
      <c r="H27" s="12">
        <v>0.2</v>
      </c>
      <c r="I27" s="17">
        <v>183.37</v>
      </c>
      <c r="J27" s="13">
        <f t="shared" si="3"/>
        <v>2200.44</v>
      </c>
      <c r="K27" s="13">
        <f t="shared" si="4"/>
        <v>440.08799999999974</v>
      </c>
      <c r="L27" s="13">
        <f t="shared" si="5"/>
        <v>2640.5279999999998</v>
      </c>
      <c r="M27" s="14" t="s">
        <v>85</v>
      </c>
      <c r="N27" s="15" t="s">
        <v>18</v>
      </c>
    </row>
    <row r="28" spans="1:14" ht="75" x14ac:dyDescent="0.25">
      <c r="A28" s="7">
        <v>27</v>
      </c>
      <c r="B28" s="8" t="s">
        <v>45</v>
      </c>
      <c r="C28" s="18" t="s">
        <v>86</v>
      </c>
      <c r="D28" s="9" t="s">
        <v>16</v>
      </c>
      <c r="E28" s="16">
        <v>1</v>
      </c>
      <c r="F28" s="9" t="s">
        <v>17</v>
      </c>
      <c r="G28" s="11" t="s">
        <v>14</v>
      </c>
      <c r="H28" s="12">
        <v>0.2</v>
      </c>
      <c r="I28" s="17">
        <v>91.23</v>
      </c>
      <c r="J28" s="13">
        <f t="shared" si="3"/>
        <v>91.23</v>
      </c>
      <c r="K28" s="13">
        <f t="shared" si="4"/>
        <v>18.245999999999995</v>
      </c>
      <c r="L28" s="13">
        <f t="shared" si="5"/>
        <v>109.476</v>
      </c>
      <c r="M28" s="14" t="s">
        <v>85</v>
      </c>
      <c r="N28" s="15" t="s">
        <v>18</v>
      </c>
    </row>
    <row r="29" spans="1:14" ht="75" x14ac:dyDescent="0.25">
      <c r="A29" s="7">
        <v>28</v>
      </c>
      <c r="B29" s="8" t="s">
        <v>46</v>
      </c>
      <c r="C29" s="18" t="s">
        <v>86</v>
      </c>
      <c r="D29" s="9" t="s">
        <v>16</v>
      </c>
      <c r="E29" s="16">
        <v>15</v>
      </c>
      <c r="F29" s="9" t="s">
        <v>17</v>
      </c>
      <c r="G29" s="11" t="s">
        <v>14</v>
      </c>
      <c r="H29" s="12">
        <v>0.2</v>
      </c>
      <c r="I29" s="17">
        <v>46</v>
      </c>
      <c r="J29" s="13">
        <f t="shared" si="3"/>
        <v>690</v>
      </c>
      <c r="K29" s="13">
        <f t="shared" si="4"/>
        <v>138</v>
      </c>
      <c r="L29" s="13">
        <f t="shared" si="5"/>
        <v>828</v>
      </c>
      <c r="M29" s="14" t="s">
        <v>85</v>
      </c>
      <c r="N29" s="15" t="s">
        <v>18</v>
      </c>
    </row>
    <row r="30" spans="1:14" ht="75" x14ac:dyDescent="0.25">
      <c r="A30" s="7">
        <v>29</v>
      </c>
      <c r="B30" s="8" t="s">
        <v>47</v>
      </c>
      <c r="C30" s="18" t="s">
        <v>86</v>
      </c>
      <c r="D30" s="9" t="s">
        <v>16</v>
      </c>
      <c r="E30" s="16">
        <v>150</v>
      </c>
      <c r="F30" s="9" t="s">
        <v>82</v>
      </c>
      <c r="G30" s="11" t="s">
        <v>14</v>
      </c>
      <c r="H30" s="12">
        <v>0.2</v>
      </c>
      <c r="I30" s="17">
        <v>34.08</v>
      </c>
      <c r="J30" s="13">
        <f t="shared" si="3"/>
        <v>5112</v>
      </c>
      <c r="K30" s="13">
        <f t="shared" si="4"/>
        <v>1022.3999999999996</v>
      </c>
      <c r="L30" s="13">
        <f t="shared" si="5"/>
        <v>6134.4</v>
      </c>
      <c r="M30" s="14" t="s">
        <v>85</v>
      </c>
      <c r="N30" s="15" t="s">
        <v>18</v>
      </c>
    </row>
    <row r="31" spans="1:14" ht="75" x14ac:dyDescent="0.25">
      <c r="A31" s="7">
        <v>30</v>
      </c>
      <c r="B31" s="8" t="s">
        <v>48</v>
      </c>
      <c r="C31" s="18" t="s">
        <v>86</v>
      </c>
      <c r="D31" s="9" t="s">
        <v>16</v>
      </c>
      <c r="E31" s="16">
        <v>66</v>
      </c>
      <c r="F31" s="9" t="s">
        <v>17</v>
      </c>
      <c r="G31" s="11" t="s">
        <v>14</v>
      </c>
      <c r="H31" s="12">
        <v>0.2</v>
      </c>
      <c r="I31" s="17">
        <v>16.87</v>
      </c>
      <c r="J31" s="13">
        <f t="shared" si="3"/>
        <v>1113.42</v>
      </c>
      <c r="K31" s="13">
        <f t="shared" si="4"/>
        <v>222.68399999999997</v>
      </c>
      <c r="L31" s="13">
        <f t="shared" si="5"/>
        <v>1336.104</v>
      </c>
      <c r="M31" s="14" t="s">
        <v>85</v>
      </c>
      <c r="N31" s="15" t="s">
        <v>18</v>
      </c>
    </row>
    <row r="32" spans="1:14" ht="75" x14ac:dyDescent="0.25">
      <c r="A32" s="7">
        <v>31</v>
      </c>
      <c r="B32" s="8" t="s">
        <v>49</v>
      </c>
      <c r="C32" s="18" t="s">
        <v>86</v>
      </c>
      <c r="D32" s="9" t="s">
        <v>16</v>
      </c>
      <c r="E32" s="16">
        <v>30</v>
      </c>
      <c r="F32" s="9" t="s">
        <v>17</v>
      </c>
      <c r="G32" s="11" t="s">
        <v>14</v>
      </c>
      <c r="H32" s="12">
        <v>0.2</v>
      </c>
      <c r="I32" s="17">
        <v>21.38</v>
      </c>
      <c r="J32" s="13">
        <f t="shared" si="3"/>
        <v>641.4</v>
      </c>
      <c r="K32" s="13">
        <f t="shared" si="4"/>
        <v>128.27999999999997</v>
      </c>
      <c r="L32" s="13">
        <f t="shared" si="5"/>
        <v>769.68</v>
      </c>
      <c r="M32" s="14" t="s">
        <v>85</v>
      </c>
      <c r="N32" s="15" t="s">
        <v>18</v>
      </c>
    </row>
    <row r="33" spans="1:14" ht="75" x14ac:dyDescent="0.25">
      <c r="A33" s="7">
        <v>32</v>
      </c>
      <c r="B33" s="8" t="s">
        <v>50</v>
      </c>
      <c r="C33" s="18" t="s">
        <v>86</v>
      </c>
      <c r="D33" s="9" t="s">
        <v>16</v>
      </c>
      <c r="E33" s="16">
        <v>56</v>
      </c>
      <c r="F33" s="9" t="s">
        <v>17</v>
      </c>
      <c r="G33" s="11" t="s">
        <v>14</v>
      </c>
      <c r="H33" s="12">
        <v>0.2</v>
      </c>
      <c r="I33" s="17">
        <v>19.54</v>
      </c>
      <c r="J33" s="13">
        <f t="shared" si="3"/>
        <v>1094.24</v>
      </c>
      <c r="K33" s="13">
        <f t="shared" si="4"/>
        <v>218.84799999999996</v>
      </c>
      <c r="L33" s="13">
        <f t="shared" si="5"/>
        <v>1313.088</v>
      </c>
      <c r="M33" s="14" t="s">
        <v>85</v>
      </c>
      <c r="N33" s="15" t="s">
        <v>18</v>
      </c>
    </row>
    <row r="34" spans="1:14" ht="75" x14ac:dyDescent="0.25">
      <c r="A34" s="7">
        <v>33</v>
      </c>
      <c r="B34" s="8" t="s">
        <v>51</v>
      </c>
      <c r="C34" s="18" t="s">
        <v>86</v>
      </c>
      <c r="D34" s="9" t="s">
        <v>16</v>
      </c>
      <c r="E34" s="16">
        <v>36</v>
      </c>
      <c r="F34" s="9" t="s">
        <v>81</v>
      </c>
      <c r="G34" s="11" t="s">
        <v>14</v>
      </c>
      <c r="H34" s="12">
        <v>0.2</v>
      </c>
      <c r="I34" s="17">
        <v>13.53</v>
      </c>
      <c r="J34" s="13">
        <f t="shared" si="3"/>
        <v>487.08</v>
      </c>
      <c r="K34" s="13">
        <f t="shared" si="4"/>
        <v>97.415999999999997</v>
      </c>
      <c r="L34" s="13">
        <f t="shared" si="5"/>
        <v>584.49599999999998</v>
      </c>
      <c r="M34" s="14" t="s">
        <v>85</v>
      </c>
      <c r="N34" s="15" t="s">
        <v>18</v>
      </c>
    </row>
    <row r="35" spans="1:14" ht="75" x14ac:dyDescent="0.25">
      <c r="A35" s="7">
        <v>34</v>
      </c>
      <c r="B35" s="8" t="s">
        <v>52</v>
      </c>
      <c r="C35" s="18" t="s">
        <v>86</v>
      </c>
      <c r="D35" s="9" t="s">
        <v>16</v>
      </c>
      <c r="E35" s="16">
        <v>56</v>
      </c>
      <c r="F35" s="9" t="s">
        <v>17</v>
      </c>
      <c r="G35" s="11" t="s">
        <v>14</v>
      </c>
      <c r="H35" s="12">
        <v>0.2</v>
      </c>
      <c r="I35" s="17">
        <v>16.399999999999999</v>
      </c>
      <c r="J35" s="13">
        <f t="shared" si="3"/>
        <v>918.39999999999986</v>
      </c>
      <c r="K35" s="13">
        <f t="shared" si="4"/>
        <v>183.67999999999984</v>
      </c>
      <c r="L35" s="13">
        <f t="shared" si="5"/>
        <v>1102.0799999999997</v>
      </c>
      <c r="M35" s="14" t="s">
        <v>85</v>
      </c>
      <c r="N35" s="15" t="s">
        <v>18</v>
      </c>
    </row>
    <row r="36" spans="1:14" ht="75" x14ac:dyDescent="0.25">
      <c r="A36" s="7">
        <v>35</v>
      </c>
      <c r="B36" s="8" t="s">
        <v>53</v>
      </c>
      <c r="C36" s="18" t="s">
        <v>86</v>
      </c>
      <c r="D36" s="9" t="s">
        <v>16</v>
      </c>
      <c r="E36" s="16">
        <v>42</v>
      </c>
      <c r="F36" s="9" t="s">
        <v>17</v>
      </c>
      <c r="G36" s="11" t="s">
        <v>14</v>
      </c>
      <c r="H36" s="12">
        <v>0.2</v>
      </c>
      <c r="I36" s="17">
        <v>25.62</v>
      </c>
      <c r="J36" s="13">
        <f t="shared" si="3"/>
        <v>1076.04</v>
      </c>
      <c r="K36" s="13">
        <f t="shared" si="4"/>
        <v>215.20799999999986</v>
      </c>
      <c r="L36" s="13">
        <f t="shared" si="5"/>
        <v>1291.2479999999998</v>
      </c>
      <c r="M36" s="14" t="s">
        <v>85</v>
      </c>
      <c r="N36" s="15" t="s">
        <v>18</v>
      </c>
    </row>
    <row r="37" spans="1:14" ht="75" x14ac:dyDescent="0.25">
      <c r="A37" s="7">
        <v>36</v>
      </c>
      <c r="B37" s="8" t="s">
        <v>54</v>
      </c>
      <c r="C37" s="3" t="s">
        <v>76</v>
      </c>
      <c r="D37" s="9" t="s">
        <v>84</v>
      </c>
      <c r="E37" s="16">
        <v>12</v>
      </c>
      <c r="F37" s="9" t="s">
        <v>17</v>
      </c>
      <c r="G37" s="11" t="s">
        <v>14</v>
      </c>
      <c r="H37" s="12">
        <v>0.2</v>
      </c>
      <c r="I37" s="17">
        <v>75</v>
      </c>
      <c r="J37" s="13">
        <f t="shared" si="3"/>
        <v>900</v>
      </c>
      <c r="K37" s="13">
        <f t="shared" si="4"/>
        <v>180</v>
      </c>
      <c r="L37" s="13">
        <f t="shared" si="5"/>
        <v>1080</v>
      </c>
      <c r="M37" s="14" t="s">
        <v>85</v>
      </c>
      <c r="N37" s="15" t="s">
        <v>18</v>
      </c>
    </row>
    <row r="38" spans="1:14" ht="75" x14ac:dyDescent="0.25">
      <c r="A38" s="7">
        <v>37</v>
      </c>
      <c r="B38" s="8" t="s">
        <v>55</v>
      </c>
      <c r="C38" s="18" t="s">
        <v>86</v>
      </c>
      <c r="D38" s="9" t="s">
        <v>16</v>
      </c>
      <c r="E38" s="16">
        <v>24</v>
      </c>
      <c r="F38" s="9" t="s">
        <v>17</v>
      </c>
      <c r="G38" s="11" t="s">
        <v>14</v>
      </c>
      <c r="H38" s="12">
        <v>0.2</v>
      </c>
      <c r="I38" s="17">
        <v>42.92</v>
      </c>
      <c r="J38" s="13">
        <f t="shared" si="3"/>
        <v>1030.08</v>
      </c>
      <c r="K38" s="13">
        <f t="shared" si="4"/>
        <v>206.01599999999985</v>
      </c>
      <c r="L38" s="13">
        <f t="shared" si="5"/>
        <v>1236.0959999999998</v>
      </c>
      <c r="M38" s="14" t="s">
        <v>85</v>
      </c>
      <c r="N38" s="15" t="s">
        <v>18</v>
      </c>
    </row>
    <row r="39" spans="1:14" ht="114.75" x14ac:dyDescent="0.25">
      <c r="A39" s="7">
        <v>38</v>
      </c>
      <c r="B39" s="8" t="s">
        <v>56</v>
      </c>
      <c r="C39" s="3" t="s">
        <v>77</v>
      </c>
      <c r="D39" s="9" t="s">
        <v>84</v>
      </c>
      <c r="E39" s="16">
        <v>24</v>
      </c>
      <c r="F39" s="9" t="s">
        <v>17</v>
      </c>
      <c r="G39" s="11" t="s">
        <v>14</v>
      </c>
      <c r="H39" s="12">
        <v>0.2</v>
      </c>
      <c r="I39" s="17">
        <v>101.68</v>
      </c>
      <c r="J39" s="13">
        <f t="shared" si="3"/>
        <v>2440.3200000000002</v>
      </c>
      <c r="K39" s="13">
        <f t="shared" si="4"/>
        <v>488.06399999999985</v>
      </c>
      <c r="L39" s="13">
        <f t="shared" si="5"/>
        <v>2928.384</v>
      </c>
      <c r="M39" s="14" t="s">
        <v>85</v>
      </c>
      <c r="N39" s="15" t="s">
        <v>18</v>
      </c>
    </row>
    <row r="40" spans="1:14" ht="165.75" x14ac:dyDescent="0.25">
      <c r="A40" s="7">
        <v>39</v>
      </c>
      <c r="B40" s="8" t="s">
        <v>57</v>
      </c>
      <c r="C40" s="3" t="s">
        <v>78</v>
      </c>
      <c r="D40" s="9" t="s">
        <v>16</v>
      </c>
      <c r="E40" s="16">
        <v>66</v>
      </c>
      <c r="F40" s="9" t="s">
        <v>17</v>
      </c>
      <c r="G40" s="11" t="s">
        <v>14</v>
      </c>
      <c r="H40" s="12">
        <v>0.2</v>
      </c>
      <c r="I40" s="17">
        <v>32.75</v>
      </c>
      <c r="J40" s="13">
        <f t="shared" si="3"/>
        <v>2161.5</v>
      </c>
      <c r="K40" s="13">
        <f t="shared" si="4"/>
        <v>432.29999999999973</v>
      </c>
      <c r="L40" s="13">
        <f t="shared" si="5"/>
        <v>2593.7999999999997</v>
      </c>
      <c r="M40" s="14" t="s">
        <v>85</v>
      </c>
      <c r="N40" s="15" t="s">
        <v>18</v>
      </c>
    </row>
    <row r="41" spans="1:14" ht="75" x14ac:dyDescent="0.25">
      <c r="A41" s="7">
        <v>40</v>
      </c>
      <c r="B41" s="8" t="s">
        <v>58</v>
      </c>
      <c r="C41" s="18" t="s">
        <v>86</v>
      </c>
      <c r="D41" s="9" t="s">
        <v>16</v>
      </c>
      <c r="E41" s="16">
        <v>18</v>
      </c>
      <c r="F41" s="9" t="s">
        <v>17</v>
      </c>
      <c r="G41" s="11" t="s">
        <v>14</v>
      </c>
      <c r="H41" s="12">
        <v>0.2</v>
      </c>
      <c r="I41" s="17">
        <v>43.51</v>
      </c>
      <c r="J41" s="13">
        <f t="shared" si="3"/>
        <v>783.18</v>
      </c>
      <c r="K41" s="13">
        <f t="shared" si="4"/>
        <v>156.63599999999997</v>
      </c>
      <c r="L41" s="13">
        <f t="shared" si="5"/>
        <v>939.81599999999992</v>
      </c>
      <c r="M41" s="14" t="s">
        <v>85</v>
      </c>
      <c r="N41" s="15" t="s">
        <v>18</v>
      </c>
    </row>
    <row r="42" spans="1:14" ht="75" x14ac:dyDescent="0.25">
      <c r="A42" s="7">
        <v>41</v>
      </c>
      <c r="B42" s="8" t="s">
        <v>59</v>
      </c>
      <c r="C42" s="18" t="s">
        <v>86</v>
      </c>
      <c r="D42" s="9" t="s">
        <v>16</v>
      </c>
      <c r="E42" s="16">
        <v>90</v>
      </c>
      <c r="F42" s="9" t="s">
        <v>82</v>
      </c>
      <c r="G42" s="11" t="s">
        <v>14</v>
      </c>
      <c r="H42" s="12">
        <v>0.2</v>
      </c>
      <c r="I42" s="17">
        <v>30.83</v>
      </c>
      <c r="J42" s="13">
        <f t="shared" si="3"/>
        <v>2774.7</v>
      </c>
      <c r="K42" s="13">
        <f t="shared" si="4"/>
        <v>554.94000000000005</v>
      </c>
      <c r="L42" s="13">
        <f t="shared" si="5"/>
        <v>3329.64</v>
      </c>
      <c r="M42" s="14" t="s">
        <v>85</v>
      </c>
      <c r="N42" s="15" t="s">
        <v>18</v>
      </c>
    </row>
    <row r="43" spans="1:14" ht="75" x14ac:dyDescent="0.25">
      <c r="A43" s="7">
        <v>42</v>
      </c>
      <c r="B43" s="8" t="s">
        <v>60</v>
      </c>
      <c r="C43" s="18" t="s">
        <v>86</v>
      </c>
      <c r="D43" s="9" t="s">
        <v>16</v>
      </c>
      <c r="E43" s="16">
        <v>30</v>
      </c>
      <c r="F43" s="9" t="s">
        <v>81</v>
      </c>
      <c r="G43" s="11" t="s">
        <v>14</v>
      </c>
      <c r="H43" s="12">
        <v>0.2</v>
      </c>
      <c r="I43" s="17">
        <v>23.17</v>
      </c>
      <c r="J43" s="13">
        <f t="shared" si="3"/>
        <v>695.1</v>
      </c>
      <c r="K43" s="13">
        <f t="shared" si="4"/>
        <v>139.01999999999998</v>
      </c>
      <c r="L43" s="13">
        <f t="shared" si="5"/>
        <v>834.12</v>
      </c>
      <c r="M43" s="14" t="s">
        <v>85</v>
      </c>
      <c r="N43" s="15" t="s">
        <v>18</v>
      </c>
    </row>
    <row r="44" spans="1:14" ht="75" x14ac:dyDescent="0.25">
      <c r="A44" s="7">
        <v>43</v>
      </c>
      <c r="B44" s="8" t="s">
        <v>61</v>
      </c>
      <c r="C44" s="18" t="s">
        <v>86</v>
      </c>
      <c r="D44" s="9" t="s">
        <v>16</v>
      </c>
      <c r="E44" s="16">
        <v>200</v>
      </c>
      <c r="F44" s="9" t="s">
        <v>82</v>
      </c>
      <c r="G44" s="11" t="s">
        <v>14</v>
      </c>
      <c r="H44" s="12">
        <v>0.2</v>
      </c>
      <c r="I44" s="17">
        <v>77.33</v>
      </c>
      <c r="J44" s="13">
        <f t="shared" si="3"/>
        <v>15466</v>
      </c>
      <c r="K44" s="13">
        <f t="shared" si="4"/>
        <v>3093.2000000000007</v>
      </c>
      <c r="L44" s="13">
        <f t="shared" si="5"/>
        <v>18559.2</v>
      </c>
      <c r="M44" s="14" t="s">
        <v>85</v>
      </c>
      <c r="N44" s="15" t="s">
        <v>18</v>
      </c>
    </row>
    <row r="45" spans="1:14" ht="75" x14ac:dyDescent="0.25">
      <c r="A45" s="7">
        <v>44</v>
      </c>
      <c r="B45" s="8" t="s">
        <v>62</v>
      </c>
      <c r="C45" s="18" t="s">
        <v>86</v>
      </c>
      <c r="D45" s="9" t="s">
        <v>16</v>
      </c>
      <c r="E45" s="16">
        <v>12</v>
      </c>
      <c r="F45" s="9" t="s">
        <v>17</v>
      </c>
      <c r="G45" s="11" t="s">
        <v>14</v>
      </c>
      <c r="H45" s="12">
        <v>0.2</v>
      </c>
      <c r="I45" s="17">
        <v>55.15</v>
      </c>
      <c r="J45" s="13">
        <f t="shared" si="3"/>
        <v>661.8</v>
      </c>
      <c r="K45" s="13">
        <f t="shared" si="4"/>
        <v>132.36000000000001</v>
      </c>
      <c r="L45" s="13">
        <f t="shared" si="5"/>
        <v>794.16</v>
      </c>
      <c r="M45" s="14" t="s">
        <v>85</v>
      </c>
      <c r="N45" s="15" t="s">
        <v>18</v>
      </c>
    </row>
    <row r="46" spans="1:14" ht="75" x14ac:dyDescent="0.25">
      <c r="A46" s="7">
        <v>45</v>
      </c>
      <c r="B46" s="8" t="s">
        <v>63</v>
      </c>
      <c r="C46" s="18" t="s">
        <v>86</v>
      </c>
      <c r="D46" s="9" t="s">
        <v>16</v>
      </c>
      <c r="E46" s="16">
        <v>1</v>
      </c>
      <c r="F46" s="9" t="s">
        <v>17</v>
      </c>
      <c r="G46" s="11" t="s">
        <v>14</v>
      </c>
      <c r="H46" s="12">
        <v>0.2</v>
      </c>
      <c r="I46" s="17">
        <v>233.33</v>
      </c>
      <c r="J46" s="13">
        <f t="shared" si="3"/>
        <v>233.33</v>
      </c>
      <c r="K46" s="13">
        <f t="shared" si="4"/>
        <v>46.665999999999968</v>
      </c>
      <c r="L46" s="13">
        <f t="shared" si="5"/>
        <v>279.99599999999998</v>
      </c>
      <c r="M46" s="14" t="s">
        <v>85</v>
      </c>
      <c r="N46" s="15" t="s">
        <v>18</v>
      </c>
    </row>
    <row r="47" spans="1:14" ht="75" x14ac:dyDescent="0.25">
      <c r="A47" s="7">
        <v>46</v>
      </c>
      <c r="B47" s="8" t="s">
        <v>64</v>
      </c>
      <c r="C47" s="18" t="s">
        <v>86</v>
      </c>
      <c r="D47" s="9" t="s">
        <v>84</v>
      </c>
      <c r="E47" s="16">
        <v>6</v>
      </c>
      <c r="F47" s="9" t="s">
        <v>17</v>
      </c>
      <c r="G47" s="11" t="s">
        <v>14</v>
      </c>
      <c r="H47" s="12">
        <v>0.2</v>
      </c>
      <c r="I47" s="17">
        <v>45.83</v>
      </c>
      <c r="J47" s="13">
        <f t="shared" si="3"/>
        <v>274.98</v>
      </c>
      <c r="K47" s="13">
        <f t="shared" si="4"/>
        <v>54.995999999999981</v>
      </c>
      <c r="L47" s="13">
        <f t="shared" si="5"/>
        <v>329.976</v>
      </c>
      <c r="M47" s="14" t="s">
        <v>85</v>
      </c>
      <c r="N47" s="15" t="s">
        <v>18</v>
      </c>
    </row>
    <row r="48" spans="1:14" ht="75" x14ac:dyDescent="0.25">
      <c r="A48" s="7">
        <v>47</v>
      </c>
      <c r="B48" s="8" t="s">
        <v>65</v>
      </c>
      <c r="C48" s="18" t="s">
        <v>86</v>
      </c>
      <c r="D48" s="9" t="s">
        <v>84</v>
      </c>
      <c r="E48" s="16">
        <v>36</v>
      </c>
      <c r="F48" s="9" t="s">
        <v>17</v>
      </c>
      <c r="G48" s="11" t="s">
        <v>14</v>
      </c>
      <c r="H48" s="12">
        <v>0.2</v>
      </c>
      <c r="I48" s="17">
        <v>70.569999999999993</v>
      </c>
      <c r="J48" s="13">
        <f t="shared" si="3"/>
        <v>2540.5199999999995</v>
      </c>
      <c r="K48" s="13">
        <f t="shared" si="4"/>
        <v>508.10399999999981</v>
      </c>
      <c r="L48" s="13">
        <f t="shared" si="5"/>
        <v>3048.6239999999993</v>
      </c>
      <c r="M48" s="14" t="s">
        <v>85</v>
      </c>
      <c r="N48" s="15" t="s">
        <v>18</v>
      </c>
    </row>
    <row r="49" spans="1:14" ht="75" x14ac:dyDescent="0.25">
      <c r="A49" s="7">
        <v>48</v>
      </c>
      <c r="B49" s="8" t="s">
        <v>66</v>
      </c>
      <c r="C49" s="18" t="s">
        <v>86</v>
      </c>
      <c r="D49" s="9" t="s">
        <v>16</v>
      </c>
      <c r="E49" s="16">
        <v>11</v>
      </c>
      <c r="F49" s="9" t="s">
        <v>17</v>
      </c>
      <c r="G49" s="11" t="s">
        <v>14</v>
      </c>
      <c r="H49" s="12">
        <v>0.2</v>
      </c>
      <c r="I49" s="17">
        <v>30.69</v>
      </c>
      <c r="J49" s="13">
        <f t="shared" si="3"/>
        <v>337.59000000000003</v>
      </c>
      <c r="K49" s="13">
        <f t="shared" si="4"/>
        <v>67.517999999999972</v>
      </c>
      <c r="L49" s="13">
        <f t="shared" si="5"/>
        <v>405.108</v>
      </c>
      <c r="M49" s="14" t="s">
        <v>85</v>
      </c>
      <c r="N49" s="15" t="s">
        <v>18</v>
      </c>
    </row>
    <row r="50" spans="1:14" ht="75" x14ac:dyDescent="0.25">
      <c r="A50" s="7">
        <v>49</v>
      </c>
      <c r="B50" s="8" t="s">
        <v>67</v>
      </c>
      <c r="C50" s="18" t="s">
        <v>86</v>
      </c>
      <c r="D50" s="9" t="s">
        <v>16</v>
      </c>
      <c r="E50" s="16">
        <v>10</v>
      </c>
      <c r="F50" s="9" t="s">
        <v>17</v>
      </c>
      <c r="G50" s="11" t="s">
        <v>14</v>
      </c>
      <c r="H50" s="12">
        <v>0.2</v>
      </c>
      <c r="I50" s="17">
        <v>39.92</v>
      </c>
      <c r="J50" s="13">
        <f t="shared" si="3"/>
        <v>399.20000000000005</v>
      </c>
      <c r="K50" s="13">
        <f t="shared" si="4"/>
        <v>79.839999999999975</v>
      </c>
      <c r="L50" s="13">
        <f t="shared" si="5"/>
        <v>479.04</v>
      </c>
      <c r="M50" s="14" t="s">
        <v>85</v>
      </c>
      <c r="N50" s="15" t="s">
        <v>18</v>
      </c>
    </row>
    <row r="51" spans="1:14" ht="75" x14ac:dyDescent="0.25">
      <c r="A51" s="7">
        <v>50</v>
      </c>
      <c r="B51" s="8" t="s">
        <v>68</v>
      </c>
      <c r="C51" s="18" t="s">
        <v>86</v>
      </c>
      <c r="D51" s="9" t="s">
        <v>16</v>
      </c>
      <c r="E51" s="16">
        <v>2</v>
      </c>
      <c r="F51" s="9" t="s">
        <v>17</v>
      </c>
      <c r="G51" s="11" t="s">
        <v>14</v>
      </c>
      <c r="H51" s="12">
        <v>0.2</v>
      </c>
      <c r="I51" s="17">
        <v>2916.67</v>
      </c>
      <c r="J51" s="13">
        <f t="shared" si="3"/>
        <v>5833.34</v>
      </c>
      <c r="K51" s="13">
        <f t="shared" si="4"/>
        <v>1166.6679999999997</v>
      </c>
      <c r="L51" s="13">
        <f t="shared" si="5"/>
        <v>7000.0079999999998</v>
      </c>
      <c r="M51" s="14" t="s">
        <v>85</v>
      </c>
      <c r="N51" s="15" t="s">
        <v>18</v>
      </c>
    </row>
    <row r="52" spans="1:14" x14ac:dyDescent="0.25">
      <c r="A52" s="4" t="s">
        <v>15</v>
      </c>
      <c r="B52" s="2"/>
      <c r="C52" s="2"/>
      <c r="D52" s="2"/>
      <c r="E52" s="5">
        <f>SUM(E2:E51)</f>
        <v>6238</v>
      </c>
      <c r="F52" s="2"/>
      <c r="G52" s="2"/>
      <c r="H52" s="2"/>
      <c r="I52" s="2"/>
      <c r="J52" s="5">
        <f>SUM(J2:J51)</f>
        <v>147918.96999999997</v>
      </c>
      <c r="K52" s="5">
        <f>L52-J52</f>
        <v>29583.810000000027</v>
      </c>
      <c r="L52" s="5">
        <v>177502.78</v>
      </c>
      <c r="M52" s="2"/>
      <c r="N52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2020-11-12T05:57:21Z</dcterms:modified>
</cp:coreProperties>
</file>