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Profiles\DZal\Desktop\864 АП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3" l="1"/>
  <c r="D18" i="23" s="1"/>
  <c r="D19" i="23" s="1"/>
  <c r="E19" i="23"/>
  <c r="H18" i="23"/>
  <c r="E18" i="23"/>
  <c r="H19" i="23" l="1"/>
  <c r="H20" i="23" s="1"/>
  <c r="H16" i="23"/>
  <c r="E17" i="23" l="1"/>
  <c r="H21" i="23" l="1"/>
  <c r="G20" i="23"/>
  <c r="F20" i="23"/>
  <c r="E20" i="23"/>
  <c r="D20" i="23"/>
  <c r="H22" i="23" l="1"/>
  <c r="F10" i="23" l="1"/>
</calcChain>
</file>

<file path=xl/sharedStrings.xml><?xml version="1.0" encoding="utf-8"?>
<sst xmlns="http://schemas.openxmlformats.org/spreadsheetml/2006/main" count="31" uniqueCount="31">
  <si>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</si>
  <si>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</si>
  <si>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</si>
  <si>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</si>
  <si>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</si>
  <si>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</si>
  <si>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</si>
  <si>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</si>
  <si>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</si>
  <si>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</si>
  <si>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</si>
  <si>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на технологическое присоединение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</si>
  <si>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</si>
  <si>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</si>
  <si>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</si>
  <si>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</si>
  <si>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</si>
  <si>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НДС 20%</t>
  </si>
  <si>
    <t>Начальник управления (специализированного в прочих отраслях)</t>
  </si>
  <si>
    <t xml:space="preserve">ИТОГО </t>
  </si>
  <si>
    <t>ВСЕГО c НДС</t>
  </si>
  <si>
    <t>Возмещение доп затрат при производстве СМР в зимне время - 3,3%</t>
  </si>
  <si>
    <t>___________________________/___________________/</t>
  </si>
  <si>
    <t>______________________/ _________________________</t>
  </si>
  <si>
    <t>Составлен (а) в ценах на 4 квартал 2019 года</t>
  </si>
  <si>
    <t>ЛС №1</t>
  </si>
  <si>
    <t>Исп. Романова Т.В.</t>
  </si>
  <si>
    <t>Ю.А. Седов</t>
  </si>
  <si>
    <t>Итого СМР с зимним удорожанием</t>
  </si>
  <si>
    <t>Непредвиденные затраты - 1%</t>
  </si>
  <si>
    <t>Газопровод низкого давления от точки подключения до границы земельного участка по адресу: г. Челябинск, Ленинский район, пос. Сухомесово, ул. Кольцевая, 9. Технологическое присоединение.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</si>
</sst>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40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9" fillId="0" borderId="1" xfId="2" applyBorder="1"/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Layout" zoomScaleNormal="100" zoomScaleSheetLayoutView="120" workbookViewId="0">
      <selection activeCell="E19" sqref="E19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20" t="s">
        <v>7</v>
      </c>
      <c r="F1" s="20"/>
      <c r="G1" s="20"/>
      <c r="H1" s="20"/>
    </row>
    <row r="2" spans="1:11" ht="29.25" customHeight="1" x14ac:dyDescent="0.25">
      <c r="A2" s="27"/>
      <c r="B2" s="27"/>
      <c r="C2" s="27"/>
      <c r="E2" s="21"/>
      <c r="F2" s="21"/>
      <c r="G2" s="21"/>
      <c r="H2" s="21"/>
    </row>
    <row r="3" spans="1:11" x14ac:dyDescent="0.25">
      <c r="A3" s="28" t="s">
        <v>22</v>
      </c>
      <c r="B3" s="28"/>
      <c r="C3" s="28"/>
      <c r="E3" s="20" t="s">
        <v>23</v>
      </c>
      <c r="F3" s="20"/>
      <c r="G3" s="20"/>
      <c r="H3" s="20"/>
    </row>
    <row r="5" spans="1:11" ht="30.75" customHeight="1" x14ac:dyDescent="0.25">
      <c r="A5" s="22" t="s">
        <v>30</v>
      </c>
      <c r="B5" s="22"/>
      <c r="C5" s="22"/>
      <c r="D5" s="22"/>
      <c r="E5" s="22"/>
      <c r="F5" s="22"/>
      <c r="G5" s="22"/>
      <c r="H5" s="22"/>
      <c r="I5" s="10"/>
      <c r="J5" s="10"/>
      <c r="K5" s="10"/>
    </row>
    <row r="7" spans="1:11" ht="17.25" customHeight="1" x14ac:dyDescent="0.25">
      <c r="A7" s="23" t="s">
        <v>6</v>
      </c>
      <c r="B7" s="23"/>
      <c r="C7" s="23"/>
      <c r="D7" s="23"/>
      <c r="E7" s="23"/>
      <c r="F7" s="23"/>
      <c r="G7" s="23"/>
      <c r="H7" s="23"/>
    </row>
    <row r="8" spans="1:11" ht="12.75" customHeight="1" x14ac:dyDescent="0.25">
      <c r="A8" s="35" t="s">
        <v>11</v>
      </c>
      <c r="B8" s="35"/>
      <c r="C8" s="35"/>
      <c r="D8" s="35"/>
      <c r="E8" s="35"/>
      <c r="F8" s="35"/>
      <c r="G8" s="35"/>
      <c r="H8" s="35"/>
    </row>
    <row r="10" spans="1:11" x14ac:dyDescent="0.25">
      <c r="D10" s="11" t="s">
        <v>13</v>
      </c>
      <c r="E10" s="11"/>
      <c r="F10" s="29">
        <f>H22</f>
        <v>346904.29670000001</v>
      </c>
      <c r="G10" s="29"/>
      <c r="H10" t="s">
        <v>16</v>
      </c>
    </row>
    <row r="11" spans="1:11" x14ac:dyDescent="0.25">
      <c r="A11" t="s">
        <v>24</v>
      </c>
    </row>
    <row r="12" spans="1:11" ht="21" customHeight="1" x14ac:dyDescent="0.25">
      <c r="A12" s="30" t="s">
        <v>10</v>
      </c>
      <c r="B12" s="30" t="s">
        <v>15</v>
      </c>
      <c r="C12" s="39" t="s">
        <v>0</v>
      </c>
      <c r="D12" s="32" t="s">
        <v>12</v>
      </c>
      <c r="E12" s="33"/>
      <c r="F12" s="33"/>
      <c r="G12" s="33"/>
      <c r="H12" s="34"/>
    </row>
    <row r="13" spans="1:11" ht="31.5" customHeight="1" x14ac:dyDescent="0.25">
      <c r="A13" s="31"/>
      <c r="B13" s="31"/>
      <c r="C13" s="39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15">
        <v>1</v>
      </c>
      <c r="B15" s="15"/>
      <c r="C15" s="12" t="s">
        <v>14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25</v>
      </c>
      <c r="C16" s="1" t="s">
        <v>8</v>
      </c>
      <c r="D16" s="9">
        <v>276536</v>
      </c>
      <c r="E16" s="9">
        <v>545</v>
      </c>
      <c r="F16" s="9">
        <v>0</v>
      </c>
      <c r="G16" s="9">
        <v>0</v>
      </c>
      <c r="H16" s="9">
        <f>D16+E16</f>
        <v>277081</v>
      </c>
      <c r="I16" s="4"/>
      <c r="J16" s="4"/>
    </row>
    <row r="17" spans="1:10" ht="15.75" customHeight="1" x14ac:dyDescent="0.25">
      <c r="A17" s="13"/>
      <c r="B17" s="13"/>
      <c r="C17" s="1" t="s">
        <v>21</v>
      </c>
      <c r="D17" s="9">
        <f>9125.68</f>
        <v>9125.68</v>
      </c>
      <c r="E17" s="9">
        <f>ROUND(E16*3.3%,2)</f>
        <v>17.989999999999998</v>
      </c>
      <c r="F17" s="9"/>
      <c r="G17" s="9"/>
      <c r="H17" s="9">
        <v>9143.67</v>
      </c>
      <c r="I17" s="4"/>
      <c r="J17" s="4"/>
    </row>
    <row r="18" spans="1:10" ht="15.75" customHeight="1" x14ac:dyDescent="0.25">
      <c r="A18" s="13"/>
      <c r="B18" s="13"/>
      <c r="C18" s="19" t="s">
        <v>28</v>
      </c>
      <c r="D18" s="9">
        <f>D16+D17</f>
        <v>285661.68</v>
      </c>
      <c r="E18" s="9">
        <f>E16+E17</f>
        <v>562.99</v>
      </c>
      <c r="F18" s="9"/>
      <c r="G18" s="9"/>
      <c r="H18" s="9">
        <f>H16+H17</f>
        <v>286224.67</v>
      </c>
      <c r="I18" s="4"/>
      <c r="J18" s="4"/>
    </row>
    <row r="19" spans="1:10" ht="15.75" customHeight="1" x14ac:dyDescent="0.25">
      <c r="A19" s="18"/>
      <c r="B19" s="18"/>
      <c r="C19" s="19" t="s">
        <v>29</v>
      </c>
      <c r="D19" s="9">
        <f>D18*1%</f>
        <v>2856.6167999999998</v>
      </c>
      <c r="E19" s="9">
        <f>E18*1%</f>
        <v>5.6299000000000001</v>
      </c>
      <c r="F19" s="9"/>
      <c r="G19" s="9"/>
      <c r="H19" s="9">
        <f>H18*1%</f>
        <v>2862.2466999999997</v>
      </c>
      <c r="I19" s="4"/>
      <c r="J19" s="4"/>
    </row>
    <row r="20" spans="1:10" ht="15.75" customHeight="1" x14ac:dyDescent="0.25">
      <c r="A20" s="24" t="s">
        <v>19</v>
      </c>
      <c r="B20" s="25"/>
      <c r="C20" s="25"/>
      <c r="D20" s="5">
        <f t="shared" ref="D20:G20" si="0">SUM(D15)</f>
        <v>0</v>
      </c>
      <c r="E20" s="5">
        <f t="shared" si="0"/>
        <v>0</v>
      </c>
      <c r="F20" s="5">
        <f t="shared" si="0"/>
        <v>0</v>
      </c>
      <c r="G20" s="5">
        <f t="shared" si="0"/>
        <v>0</v>
      </c>
      <c r="H20" s="17">
        <f>H18+H19</f>
        <v>289086.9167</v>
      </c>
      <c r="I20" s="4"/>
      <c r="J20" s="4"/>
    </row>
    <row r="21" spans="1:10" ht="15.75" customHeight="1" x14ac:dyDescent="0.25">
      <c r="A21" s="36" t="s">
        <v>17</v>
      </c>
      <c r="B21" s="37"/>
      <c r="C21" s="38"/>
      <c r="D21" s="5"/>
      <c r="E21" s="5"/>
      <c r="F21" s="5"/>
      <c r="G21" s="5"/>
      <c r="H21" s="16">
        <f>ROUND(H20*20%,2)</f>
        <v>57817.38</v>
      </c>
      <c r="I21" s="4"/>
      <c r="J21" s="4"/>
    </row>
    <row r="22" spans="1:10" ht="15.75" customHeight="1" x14ac:dyDescent="0.25">
      <c r="A22" s="24" t="s">
        <v>20</v>
      </c>
      <c r="B22" s="25"/>
      <c r="C22" s="26"/>
      <c r="D22" s="5"/>
      <c r="E22" s="5"/>
      <c r="F22" s="5"/>
      <c r="G22" s="5"/>
      <c r="H22" s="16">
        <f>H20+H21</f>
        <v>346904.29670000001</v>
      </c>
      <c r="I22" s="4"/>
      <c r="J22" s="4"/>
    </row>
    <row r="25" spans="1:10" x14ac:dyDescent="0.25">
      <c r="B25" t="s">
        <v>18</v>
      </c>
      <c r="D25" s="14"/>
      <c r="E25" s="14"/>
      <c r="G25" t="s">
        <v>27</v>
      </c>
    </row>
    <row r="28" spans="1:10" x14ac:dyDescent="0.25">
      <c r="A28" t="s">
        <v>26</v>
      </c>
    </row>
  </sheetData>
  <mergeCells count="16"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2020-02-26T10:13:39Z</cp:lastPrinted>
  <dcterms:created xsi:type="dcterms:W3CDTF">2015-09-28T09:43:35Z</dcterms:created>
  <dcterms:modified xsi:type="dcterms:W3CDTF">2020-03-10T10:05:30Z</dcterms:modified>
</cp:coreProperties>
</file>