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C:\Users\DZal\Desktop\СМР 3 об\"/>
    </mc:Choice>
  </mc:AlternateContent>
  <bookViews>
    <workbookView xWindow="0" yWindow="0" windowWidth="21570" windowHeight="8160" tabRatio="853"/>
  </bookViews>
  <sheets>
    <sheet name="СМР с  непр" sheetId="23" r:id="rId1"/>
  </sheets>
  <definedNames>
    <definedName name="Подрядчик">#REF!</definedName>
    <definedName name="ФИО">#REF!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23" l="1"/>
  <c r="H23" i="23"/>
  <c r="H22" i="23"/>
  <c r="H21" i="23"/>
  <c r="D20" i="23"/>
  <c r="H25" i="23" l="1"/>
  <c r="H14" i="23" l="1"/>
  <c r="H15" i="23" s="1"/>
  <c r="H16" i="23" s="1"/>
  <c r="H17" i="23"/>
  <c r="H18" i="23" s="1"/>
  <c r="H19" i="23" s="1"/>
  <c r="F9" i="23" l="1"/>
</calcChain>
</file>

<file path=xl/sharedStrings.xml><?xml version="1.0" encoding="utf-8"?>
<sst xmlns="http://schemas.openxmlformats.org/spreadsheetml/2006/main" count="39" uniqueCount="29">
  <si>
    <t>Наименование работ</t>
  </si>
  <si>
    <t>строительных работ</t>
  </si>
  <si>
    <t>монтажных работ</t>
  </si>
  <si>
    <t>оборудования, мебели, инвентаря</t>
  </si>
  <si>
    <t>прочих затрат</t>
  </si>
  <si>
    <t>итого</t>
  </si>
  <si>
    <t>РАСЧЕТ СТОИМОСТИ СТРОИТЕЛЬСТВА</t>
  </si>
  <si>
    <t>УТВЕРЖДАЮ:</t>
  </si>
  <si>
    <t>СОГЛАСОВАНО:</t>
  </si>
  <si>
    <t>№ п/п</t>
  </si>
  <si>
    <t>Сметная стоимость, руб</t>
  </si>
  <si>
    <t>ВСЕГО с НДС</t>
  </si>
  <si>
    <t>Сметная стоимость:</t>
  </si>
  <si>
    <t>Строительно-монтажные работы:</t>
  </si>
  <si>
    <t>Основание</t>
  </si>
  <si>
    <t>рублей</t>
  </si>
  <si>
    <t>Итого</t>
  </si>
  <si>
    <t>ЛС № 1</t>
  </si>
  <si>
    <t>НДС 20%</t>
  </si>
  <si>
    <t>Начальник управления (специализированного в прочих отраслях)</t>
  </si>
  <si>
    <t>Ю.А. Седов</t>
  </si>
  <si>
    <t>-</t>
  </si>
  <si>
    <t>Строительство газопроводов от точки подключения до границ земельных участков.                                                                                                                                                            Технологическое присоединение.</t>
  </si>
  <si>
    <t>Резерв средств на непредвиденные работы и затраты 2%</t>
  </si>
  <si>
    <t>____________________/</t>
  </si>
  <si>
    <t>г. Челябинск, ул. Линейная, 55. Тех. присоединение.</t>
  </si>
  <si>
    <t>г. Челябинск, Ленинский район, пос. Сухомесово, ул. Ивлева, ЗУ 74:36:0000000:372. Тех. присоединение.</t>
  </si>
  <si>
    <t xml:space="preserve">ИТОГО </t>
  </si>
  <si>
    <t>г. Челябинск, ул. Елькина, земельный участок с кадастровым номером 74:36:0508007:193 (напротив дома № 32). Технологическое присоединение.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</si>
</sst>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8" fillId="0" borderId="0">
      <alignment horizontal="center"/>
    </xf>
    <xf numFmtId="0" fontId="9" fillId="0" borderId="0"/>
    <xf numFmtId="0" fontId="8" fillId="0" borderId="0"/>
    <xf numFmtId="0" fontId="9" fillId="0" borderId="0"/>
    <xf numFmtId="0" fontId="8" fillId="0" borderId="1">
      <alignment horizontal="center" wrapText="1"/>
    </xf>
    <xf numFmtId="0" fontId="8" fillId="0" borderId="0">
      <alignment horizontal="right" vertical="top" wrapText="1"/>
    </xf>
    <xf numFmtId="0" fontId="8" fillId="0" borderId="0">
      <alignment horizontal="left" vertical="top"/>
    </xf>
  </cellStyleXfs>
  <cellXfs count="43">
    <xf numFmtId="0" fontId="0" fillId="0" borderId="0" xfId="0"/>
    <xf numFmtId="0" fontId="3" fillId="0" borderId="7" xfId="0" applyFont="1" applyBorder="1" applyAlignment="1">
      <alignment horizontal="left" vertical="center" wrapText="1"/>
    </xf>
    <xf numFmtId="0" fontId="1" fillId="0" borderId="0" xfId="0" applyFont="1"/>
    <xf numFmtId="164" fontId="3" fillId="0" borderId="5" xfId="0" applyNumberFormat="1" applyFont="1" applyBorder="1" applyAlignment="1">
      <alignment horizontal="center" vertical="center" wrapText="1"/>
    </xf>
    <xf numFmtId="0" fontId="4" fillId="0" borderId="0" xfId="0" applyFont="1"/>
    <xf numFmtId="164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5" xfId="0" applyFont="1" applyBorder="1" applyAlignment="1">
      <alignment horizontal="center" vertical="top" wrapText="1"/>
    </xf>
    <xf numFmtId="164" fontId="3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Border="1"/>
    <xf numFmtId="0" fontId="5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/>
    <xf numFmtId="164" fontId="5" fillId="0" borderId="1" xfId="0" applyNumberFormat="1" applyFont="1" applyBorder="1" applyAlignment="1">
      <alignment horizontal="right" vertical="center" wrapText="1"/>
    </xf>
    <xf numFmtId="4" fontId="10" fillId="0" borderId="1" xfId="6" applyNumberFormat="1" applyFont="1" applyBorder="1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2" fontId="0" fillId="0" borderId="0" xfId="0" applyNumberFormat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164" fontId="1" fillId="0" borderId="0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</cellXfs>
  <cellStyles count="8">
    <cellStyle name="Итоги" xfId="6"/>
    <cellStyle name="ИтогоБазЦ" xfId="3"/>
    <cellStyle name="ИтогоРесМет" xfId="4"/>
    <cellStyle name="ЛокСмета" xfId="5"/>
    <cellStyle name="Обычный" xfId="0" builtinId="0"/>
    <cellStyle name="Обычный 2" xfId="2"/>
    <cellStyle name="Титул" xfId="1"/>
    <cellStyle name="Хвост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view="pageLayout" zoomScaleNormal="100" zoomScaleSheetLayoutView="120" workbookViewId="0">
      <selection activeCell="F24" sqref="F24"/>
    </sheetView>
  </sheetViews>
  <sheetFormatPr defaultColWidth="9.140625" defaultRowHeight="15" x14ac:dyDescent="0.25"/>
  <cols>
    <col min="1" max="1" width="4.140625" customWidth="1"/>
    <col min="2" max="2" width="9.42578125" customWidth="1"/>
    <col min="3" max="3" width="72.7109375" customWidth="1"/>
    <col min="4" max="4" width="10.42578125" customWidth="1"/>
    <col min="5" max="5" width="12.140625" customWidth="1"/>
    <col min="6" max="6" width="12.28515625" customWidth="1"/>
    <col min="7" max="7" width="7.28515625" customWidth="1"/>
    <col min="8" max="8" width="13.7109375" customWidth="1"/>
  </cols>
  <sheetData>
    <row r="1" spans="1:11" x14ac:dyDescent="0.25">
      <c r="A1" s="2" t="s">
        <v>8</v>
      </c>
      <c r="E1" s="35" t="s">
        <v>7</v>
      </c>
      <c r="F1" s="35"/>
      <c r="G1" s="35"/>
      <c r="H1" s="35"/>
    </row>
    <row r="2" spans="1:11" ht="29.25" customHeight="1" x14ac:dyDescent="0.25">
      <c r="A2" s="41"/>
      <c r="B2" s="41"/>
      <c r="C2" s="41"/>
      <c r="E2" s="42"/>
      <c r="F2" s="42"/>
      <c r="G2" s="42"/>
      <c r="H2" s="42"/>
    </row>
    <row r="3" spans="1:11" x14ac:dyDescent="0.25">
      <c r="A3" s="28" t="s">
        <v>24</v>
      </c>
      <c r="B3" s="28"/>
      <c r="C3" s="28"/>
      <c r="E3" s="28" t="s">
        <v>24</v>
      </c>
      <c r="F3" s="28"/>
      <c r="G3" s="28"/>
      <c r="H3" s="28"/>
    </row>
    <row r="5" spans="1:11" ht="30.75" customHeight="1" x14ac:dyDescent="0.25">
      <c r="A5" s="36" t="s">
        <v>22</v>
      </c>
      <c r="B5" s="36"/>
      <c r="C5" s="36"/>
      <c r="D5" s="36"/>
      <c r="E5" s="36"/>
      <c r="F5" s="36"/>
      <c r="G5" s="36"/>
      <c r="H5" s="36"/>
      <c r="I5" s="10"/>
      <c r="J5" s="10"/>
      <c r="K5" s="10"/>
    </row>
    <row r="6" spans="1:11" ht="9" customHeight="1" x14ac:dyDescent="0.25"/>
    <row r="7" spans="1:11" ht="17.25" customHeight="1" x14ac:dyDescent="0.25">
      <c r="A7" s="37" t="s">
        <v>6</v>
      </c>
      <c r="B7" s="37"/>
      <c r="C7" s="37"/>
      <c r="D7" s="37"/>
      <c r="E7" s="37"/>
      <c r="F7" s="37"/>
      <c r="G7" s="37"/>
      <c r="H7" s="37"/>
    </row>
    <row r="8" spans="1:11" ht="7.5" customHeight="1" x14ac:dyDescent="0.25"/>
    <row r="9" spans="1:11" x14ac:dyDescent="0.25">
      <c r="D9" s="11" t="s">
        <v>12</v>
      </c>
      <c r="E9" s="11"/>
      <c r="F9" s="29">
        <f>H25</f>
        <v>1255533.9099999999</v>
      </c>
      <c r="G9" s="29"/>
      <c r="H9" t="s">
        <v>15</v>
      </c>
    </row>
    <row r="10" spans="1:11" ht="21" customHeight="1" x14ac:dyDescent="0.25">
      <c r="A10" s="30" t="s">
        <v>9</v>
      </c>
      <c r="B10" s="30" t="s">
        <v>14</v>
      </c>
      <c r="C10" s="30" t="s">
        <v>0</v>
      </c>
      <c r="D10" s="32" t="s">
        <v>10</v>
      </c>
      <c r="E10" s="33"/>
      <c r="F10" s="33"/>
      <c r="G10" s="33"/>
      <c r="H10" s="34"/>
    </row>
    <row r="11" spans="1:11" ht="31.5" customHeight="1" x14ac:dyDescent="0.25">
      <c r="A11" s="31"/>
      <c r="B11" s="31"/>
      <c r="C11" s="31"/>
      <c r="D11" s="6" t="s">
        <v>1</v>
      </c>
      <c r="E11" s="6" t="s">
        <v>2</v>
      </c>
      <c r="F11" s="6" t="s">
        <v>3</v>
      </c>
      <c r="G11" s="6" t="s">
        <v>4</v>
      </c>
      <c r="H11" s="6" t="s">
        <v>5</v>
      </c>
    </row>
    <row r="12" spans="1:11" s="7" customFormat="1" ht="11.25" x14ac:dyDescent="0.2">
      <c r="A12" s="8">
        <v>1</v>
      </c>
      <c r="B12" s="8">
        <v>2</v>
      </c>
      <c r="C12" s="8">
        <v>3</v>
      </c>
      <c r="D12" s="8">
        <v>4</v>
      </c>
      <c r="E12" s="8">
        <v>5</v>
      </c>
      <c r="F12" s="8">
        <v>6</v>
      </c>
      <c r="G12" s="8">
        <v>7</v>
      </c>
      <c r="H12" s="8">
        <v>8</v>
      </c>
    </row>
    <row r="13" spans="1:11" s="7" customFormat="1" ht="12" x14ac:dyDescent="0.2">
      <c r="A13" s="17">
        <v>1</v>
      </c>
      <c r="B13" s="17"/>
      <c r="C13" s="12" t="s">
        <v>13</v>
      </c>
      <c r="D13" s="3"/>
      <c r="E13" s="3"/>
      <c r="F13" s="3"/>
      <c r="G13" s="3"/>
      <c r="H13" s="3"/>
    </row>
    <row r="14" spans="1:11" s="7" customFormat="1" ht="12.75" customHeight="1" x14ac:dyDescent="0.2">
      <c r="A14" s="13"/>
      <c r="B14" s="13" t="s">
        <v>17</v>
      </c>
      <c r="C14" s="1" t="s">
        <v>25</v>
      </c>
      <c r="D14" s="9">
        <v>201457</v>
      </c>
      <c r="E14" s="9">
        <v>7547</v>
      </c>
      <c r="F14" s="9" t="s">
        <v>21</v>
      </c>
      <c r="G14" s="9" t="s">
        <v>21</v>
      </c>
      <c r="H14" s="9">
        <f t="shared" ref="H14:H17" si="0">E14+D14</f>
        <v>209004</v>
      </c>
    </row>
    <row r="15" spans="1:11" s="7" customFormat="1" ht="12.75" customHeight="1" x14ac:dyDescent="0.2">
      <c r="A15" s="13"/>
      <c r="B15" s="13"/>
      <c r="C15" s="1" t="s">
        <v>23</v>
      </c>
      <c r="D15" s="9"/>
      <c r="E15" s="9"/>
      <c r="F15" s="9"/>
      <c r="G15" s="9"/>
      <c r="H15" s="9">
        <f>ROUND(H14/100*2,2)</f>
        <v>4180.08</v>
      </c>
    </row>
    <row r="16" spans="1:11" s="7" customFormat="1" ht="12.75" customHeight="1" x14ac:dyDescent="0.2">
      <c r="A16" s="20"/>
      <c r="B16" s="20"/>
      <c r="C16" s="22" t="s">
        <v>16</v>
      </c>
      <c r="D16" s="23"/>
      <c r="E16" s="23"/>
      <c r="F16" s="23"/>
      <c r="G16" s="23"/>
      <c r="H16" s="23">
        <f>H15+H14</f>
        <v>213184.08</v>
      </c>
    </row>
    <row r="17" spans="1:10" s="7" customFormat="1" ht="24" x14ac:dyDescent="0.2">
      <c r="A17" s="19"/>
      <c r="B17" s="19" t="s">
        <v>17</v>
      </c>
      <c r="C17" s="24" t="s">
        <v>26</v>
      </c>
      <c r="D17" s="3">
        <v>697280</v>
      </c>
      <c r="E17" s="3">
        <v>1242</v>
      </c>
      <c r="F17" s="3" t="s">
        <v>21</v>
      </c>
      <c r="G17" s="3" t="s">
        <v>21</v>
      </c>
      <c r="H17" s="3">
        <f t="shared" si="0"/>
        <v>698522</v>
      </c>
    </row>
    <row r="18" spans="1:10" s="7" customFormat="1" ht="12" x14ac:dyDescent="0.2">
      <c r="A18" s="13"/>
      <c r="B18" s="13"/>
      <c r="C18" s="1" t="s">
        <v>23</v>
      </c>
      <c r="D18" s="9"/>
      <c r="E18" s="9"/>
      <c r="F18" s="9"/>
      <c r="G18" s="9"/>
      <c r="H18" s="9">
        <f>ROUND(H17/100*2,2)</f>
        <v>13970.44</v>
      </c>
    </row>
    <row r="19" spans="1:10" s="7" customFormat="1" ht="12" x14ac:dyDescent="0.2">
      <c r="A19" s="20"/>
      <c r="B19" s="20"/>
      <c r="C19" s="22" t="s">
        <v>16</v>
      </c>
      <c r="D19" s="23"/>
      <c r="E19" s="23"/>
      <c r="F19" s="23"/>
      <c r="G19" s="23"/>
      <c r="H19" s="23">
        <f>H18+H17</f>
        <v>712492.44</v>
      </c>
    </row>
    <row r="20" spans="1:10" s="7" customFormat="1" ht="24" x14ac:dyDescent="0.2">
      <c r="A20" s="21"/>
      <c r="B20" s="13" t="s">
        <v>17</v>
      </c>
      <c r="C20" s="1" t="s">
        <v>28</v>
      </c>
      <c r="D20" s="9">
        <f>H20-E20</f>
        <v>116557</v>
      </c>
      <c r="E20" s="9">
        <v>1680</v>
      </c>
      <c r="F20" s="9"/>
      <c r="G20" s="9"/>
      <c r="H20" s="9">
        <v>118237</v>
      </c>
    </row>
    <row r="21" spans="1:10" s="7" customFormat="1" ht="12" x14ac:dyDescent="0.2">
      <c r="A21" s="21"/>
      <c r="B21" s="13"/>
      <c r="C21" s="1" t="s">
        <v>23</v>
      </c>
      <c r="D21" s="9"/>
      <c r="E21" s="9"/>
      <c r="F21" s="9"/>
      <c r="G21" s="9"/>
      <c r="H21" s="9">
        <f>ROUND(H20/100*2,2)</f>
        <v>2364.7399999999998</v>
      </c>
    </row>
    <row r="22" spans="1:10" s="7" customFormat="1" ht="12" x14ac:dyDescent="0.2">
      <c r="A22" s="21"/>
      <c r="B22" s="13"/>
      <c r="C22" s="1" t="s">
        <v>16</v>
      </c>
      <c r="D22" s="9"/>
      <c r="E22" s="9"/>
      <c r="F22" s="9"/>
      <c r="G22" s="9"/>
      <c r="H22" s="9">
        <f>H21+H20</f>
        <v>120601.74</v>
      </c>
    </row>
    <row r="23" spans="1:10" ht="15.75" customHeight="1" x14ac:dyDescent="0.25">
      <c r="A23" s="25" t="s">
        <v>27</v>
      </c>
      <c r="B23" s="26"/>
      <c r="C23" s="26"/>
      <c r="D23" s="5"/>
      <c r="E23" s="5"/>
      <c r="F23" s="5"/>
      <c r="G23" s="5"/>
      <c r="H23" s="16">
        <f>H19+H16+H22</f>
        <v>1046278.2599999999</v>
      </c>
      <c r="I23" s="4"/>
      <c r="J23" s="4"/>
    </row>
    <row r="24" spans="1:10" ht="15.75" customHeight="1" x14ac:dyDescent="0.25">
      <c r="A24" s="38" t="s">
        <v>18</v>
      </c>
      <c r="B24" s="39"/>
      <c r="C24" s="40"/>
      <c r="D24" s="5"/>
      <c r="E24" s="5"/>
      <c r="F24" s="5"/>
      <c r="G24" s="5"/>
      <c r="H24" s="15">
        <f>ROUND(H23/100*20,2)</f>
        <v>209255.65</v>
      </c>
      <c r="I24" s="4"/>
      <c r="J24" s="4"/>
    </row>
    <row r="25" spans="1:10" ht="15.75" customHeight="1" x14ac:dyDescent="0.25">
      <c r="A25" s="25" t="s">
        <v>11</v>
      </c>
      <c r="B25" s="26"/>
      <c r="C25" s="27"/>
      <c r="D25" s="5"/>
      <c r="E25" s="5"/>
      <c r="F25" s="5"/>
      <c r="G25" s="5"/>
      <c r="H25" s="15">
        <f>H23+H24</f>
        <v>1255533.9099999999</v>
      </c>
      <c r="I25" s="4"/>
      <c r="J25" s="4"/>
    </row>
    <row r="27" spans="1:10" x14ac:dyDescent="0.25">
      <c r="B27" t="s">
        <v>19</v>
      </c>
      <c r="D27" s="14"/>
      <c r="E27" s="14"/>
      <c r="G27" t="s">
        <v>20</v>
      </c>
    </row>
    <row r="30" spans="1:10" x14ac:dyDescent="0.25">
      <c r="H30" s="18"/>
    </row>
  </sheetData>
  <mergeCells count="15">
    <mergeCell ref="A5:H5"/>
    <mergeCell ref="E1:H1"/>
    <mergeCell ref="A2:C2"/>
    <mergeCell ref="E2:H2"/>
    <mergeCell ref="A3:C3"/>
    <mergeCell ref="E3:H3"/>
    <mergeCell ref="A23:C23"/>
    <mergeCell ref="A24:C24"/>
    <mergeCell ref="A25:C25"/>
    <mergeCell ref="A7:H7"/>
    <mergeCell ref="F9:G9"/>
    <mergeCell ref="A10:A11"/>
    <mergeCell ref="B10:B11"/>
    <mergeCell ref="C10:C11"/>
    <mergeCell ref="D10:H10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75" header="0.3" footer="0.3"/>
  <pageSetup paperSize="9" orientation="landscape" horizontalDpi="300" verticalDpi="300" r:id="rId1"/>
  <headerFooter differentFirst="1">
    <oddFooter>&amp;LИсп. Копылова Е.В.</oddFooter>
    <firstHeader>&amp;RПриложение №_______
к ________________________________________________г</firstHeader>
    <firstFooter>&amp;LИсп. Копылова Е.В.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СМР с  непр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Юлайханова Татьяна Львовна</dc:creator>
  <cp:lastModifiedBy>Залялютдинова Дина Галимьяновна</cp:lastModifiedBy>
  <cp:lastPrinted>2021-01-27T05:24:13Z</cp:lastPrinted>
  <dcterms:created xsi:type="dcterms:W3CDTF">2015-09-28T09:43:35Z</dcterms:created>
  <dcterms:modified xsi:type="dcterms:W3CDTF">2021-09-03T04:59:12Z</dcterms:modified>
</cp:coreProperties>
</file>