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12. ПИР 1-6 Трубосварочная\"/>
    </mc:Choice>
  </mc:AlternateContent>
  <bookViews>
    <workbookView xWindow="0" yWindow="0" windowWidth="28800" windowHeight="12345"/>
  </bookViews>
  <sheets>
    <sheet name="смета ГЕОЛОГИЯ" sheetId="1" r:id="rId1"/>
  </sheets>
  <definedNames>
    <definedName name="_xlnm.Print_Area" localSheetId="0">'смета ГЕОЛОГИЯ'!$A$1:$F$27</definedName>
  </definedNames>
  <calcPr calcId="152511"/>
</workbook>
</file>

<file path=xl/calcChain.xml><?xml version="1.0" encoding="utf-8"?>
<calcChain xmlns="http://schemas.openxmlformats.org/spreadsheetml/2006/main">
  <c r="F18" i="1" l="1"/>
  <c r="F16" i="1"/>
  <c r="C17" i="1"/>
  <c r="F9" i="1"/>
  <c r="F10" i="1"/>
  <c r="F11" i="1"/>
  <c r="F12" i="1"/>
  <c r="E13" i="1" s="1"/>
  <c r="F14" i="1" l="1"/>
  <c r="F8" i="1"/>
  <c r="F7" i="1"/>
  <c r="F13" i="1" s="1"/>
  <c r="F15" i="1" l="1"/>
  <c r="F20" i="1" s="1"/>
  <c r="D21" i="1" s="1"/>
  <c r="F21" i="1" l="1"/>
  <c r="F22" i="1" l="1"/>
  <c r="F23" i="1" s="1"/>
  <c r="D22" i="1"/>
</calcChain>
</file>

<file path=xl/sharedStrings.xml><?xml version="1.0" encoding="utf-8"?>
<sst xmlns="http://schemas.openxmlformats.org/spreadsheetml/2006/main" count="45" uniqueCount="45">
  <si>
    <t>Кол-во</t>
  </si>
  <si>
    <t>Заказчик: АО «Челябинскгоргаз»</t>
  </si>
  <si>
    <t xml:space="preserve">&lt;Письмо&gt; Минстроя России от 22.01.2021 N 1886-ИФ/09  Инфляц.Кф </t>
  </si>
  <si>
    <t>Обоснование стоимости: Справочник БЦ на инженерные изыскания для строительства  (инж-геодез. изыскания) , Госстрой России 2004г.</t>
  </si>
  <si>
    <t>Наименование работ и затрат</t>
  </si>
  <si>
    <t>Цена руб.</t>
  </si>
  <si>
    <t>Стоимость, руб.</t>
  </si>
  <si>
    <t>Т.75 П.2 примечание 3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</si>
  <si>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</si>
  <si>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</si>
  <si>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</si>
  <si>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</si>
  <si>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</si>
  <si>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</si>
  <si>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 xml:space="preserve">Расходы по внутреннему транспорту                                           </t>
  </si>
  <si>
    <t>6% - П. 13 общ.указ.</t>
  </si>
  <si>
    <t>К 2,5 общ.указ.прим.1</t>
  </si>
  <si>
    <t>Т.3 п.2 Районн. Коэф. 1,08</t>
  </si>
  <si>
    <t>Итого по смете (без НДС):</t>
  </si>
  <si>
    <t>на производство инженерно-геодезических изысканий</t>
  </si>
  <si>
    <t>СМЕТА №1.2</t>
  </si>
  <si>
    <t>№п/п</t>
  </si>
  <si>
    <t>К-1,75 общ.указ. П. 15 "е"                 
К- 1,1 общ.указ. П.15 "б" (использование материалов ограниченного пользования)                                   
К-0,5 обновл. Примеч. 3 к Т.9</t>
  </si>
  <si>
    <t xml:space="preserve">Т.65 П.2,
К-1,1 общ.указ.п.15 "б"
</t>
  </si>
  <si>
    <t>Т.65 п. 2,                                         
К- 0,4 примечание 3 к Т.65                
К -1,1 общ. указ. П. 15 "б"</t>
  </si>
  <si>
    <t>Т.4 п.3
К 0,1375</t>
  </si>
  <si>
    <t>Итого</t>
  </si>
  <si>
    <t>Т.9 п.5,
К-0,85 общ.указ. П.14.
К-1,55 выясн подзем.комм. 
примечание 4 к  Т.9
К-0,5 обновл.примеч.3 к Т.9
К-1,3 общ.указ.Табл 2 п.2 (зимний коэфф. с 20.10 по 05.05)</t>
  </si>
  <si>
    <t>1067х1,75х1,1х0,5</t>
  </si>
  <si>
    <r>
      <t>Вычерчивание топографических планов на городских попланшетных кальках, кат.3 - 48,4 дм</t>
    </r>
    <r>
      <rPr>
        <vertAlign val="superscript"/>
        <sz val="8"/>
        <color rgb="FF000000"/>
        <rFont val="Times New Roman"/>
        <family val="1"/>
        <charset val="204"/>
      </rPr>
      <t>2</t>
    </r>
    <r>
      <rPr>
        <sz val="8"/>
        <color rgb="FF000000"/>
        <rFont val="Times New Roman"/>
        <family val="1"/>
        <charset val="204"/>
      </rPr>
      <t xml:space="preserve">  122х1,1х0,4</t>
    </r>
  </si>
  <si>
    <t xml:space="preserve">Расходы по организации и ликвидации работ 6%  </t>
  </si>
  <si>
    <t xml:space="preserve"> х 0,06 х 2,5</t>
  </si>
  <si>
    <t>(34 025+ 4 678)</t>
  </si>
  <si>
    <t>х 1,08</t>
  </si>
  <si>
    <t>х 4,60</t>
  </si>
  <si>
    <t>х 0,1375</t>
  </si>
  <si>
    <t>Д.И. Уварова</t>
  </si>
  <si>
    <t>О.А. Рыжикова</t>
  </si>
  <si>
    <t>Геодезические работы по обновлению инженерно-топографических планов на застроенной территории М 1:500                кат.3  12,1 га.                     
 3284Х0,85Х1,55х0,5х1,3</t>
  </si>
  <si>
    <r>
      <t>Вычерчивание топографических планов на городских планшетах, кат.3, 122х1,1                 
12,1га х 4=48,4  дм</t>
    </r>
    <r>
      <rPr>
        <vertAlign val="superscript"/>
        <sz val="8"/>
        <color rgb="FF000000"/>
        <rFont val="Times New Roman"/>
        <family val="1"/>
        <charset val="204"/>
      </rPr>
      <t>2</t>
    </r>
  </si>
  <si>
    <t>Составление технического отчёта
(34025+12427+6486+2614+2400+551) х 10%</t>
  </si>
  <si>
    <t xml:space="preserve">Объект: </t>
  </si>
  <si>
    <t>Газоснабжение жилых домов по ул. Грузовая, 1-я-6-я Трубосварочная пос. Мясокомбината в Ленинском районе г. Челябинска</t>
  </si>
  <si>
    <t>Составил: Инженер по проектно-сметной работе ОНССГ</t>
  </si>
  <si>
    <t>Проверил: Начальник отдела ОНССГ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</si>
</sst>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13" x14ac:knownFonts="1">
    <font>
      <sz val="10"/>
      <name val="Arial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8"/>
      <color theme="1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2"/>
    <xf numFmtId="164" fontId="1" fillId="0" borderId="2" applyFill="0" applyBorder="0" applyAlignment="0" applyProtection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vertical="top"/>
    </xf>
    <xf numFmtId="0" fontId="2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2" xfId="0" applyFont="1" applyBorder="1"/>
  </cellXfs>
  <cellStyles count="4">
    <cellStyle name="Гиперссылка" xfId="3" builtinId="8" hidden="1"/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tabSelected="1" view="pageBreakPreview" zoomScale="60" zoomScaleNormal="125" workbookViewId="0">
      <selection activeCell="C35" sqref="C35"/>
    </sheetView>
  </sheetViews>
  <sheetFormatPr defaultRowHeight="12.75" x14ac:dyDescent="0.2"/>
  <cols>
    <col min="1" max="1" width="7.140625" customWidth="1"/>
    <col min="2" max="2" width="30.85546875" customWidth="1"/>
    <col min="3" max="3" width="28.85546875" customWidth="1"/>
    <col min="4" max="6" width="8.7109375" style="1" customWidth="1"/>
    <col min="8" max="8" width="10.5703125" bestFit="1" customWidth="1"/>
  </cols>
  <sheetData>
    <row r="1" spans="1:7" x14ac:dyDescent="0.2">
      <c r="A1" s="32" t="s">
        <v>20</v>
      </c>
      <c r="B1" s="32"/>
      <c r="C1" s="32"/>
      <c r="D1" s="32"/>
      <c r="E1" s="32"/>
      <c r="F1" s="32"/>
    </row>
    <row r="2" spans="1:7" x14ac:dyDescent="0.2">
      <c r="A2" s="33" t="s">
        <v>19</v>
      </c>
      <c r="B2" s="33"/>
      <c r="C2" s="33"/>
      <c r="D2" s="33"/>
      <c r="E2" s="33"/>
      <c r="F2" s="33"/>
    </row>
    <row r="3" spans="1:7" x14ac:dyDescent="0.2">
      <c r="A3" s="2"/>
      <c r="B3" s="2"/>
      <c r="C3" s="2"/>
      <c r="D3" s="3"/>
      <c r="E3" s="3"/>
      <c r="F3" s="3"/>
    </row>
    <row r="4" spans="1:7" ht="45" customHeight="1" x14ac:dyDescent="0.2">
      <c r="A4" s="23" t="s">
        <v>41</v>
      </c>
      <c r="B4" s="34" t="s">
        <v>42</v>
      </c>
      <c r="C4" s="34"/>
      <c r="D4" s="34"/>
      <c r="E4" s="34"/>
      <c r="F4" s="34"/>
      <c r="G4" s="24"/>
    </row>
    <row r="5" spans="1:7" x14ac:dyDescent="0.2">
      <c r="A5" s="4" t="s">
        <v>1</v>
      </c>
      <c r="B5" s="5"/>
      <c r="C5" s="2"/>
      <c r="D5" s="3"/>
      <c r="E5" s="3"/>
      <c r="F5" s="3"/>
    </row>
    <row r="6" spans="1:7" ht="45" x14ac:dyDescent="0.2">
      <c r="A6" s="6" t="s">
        <v>21</v>
      </c>
      <c r="B6" s="6" t="s">
        <v>3</v>
      </c>
      <c r="C6" s="6" t="s">
        <v>4</v>
      </c>
      <c r="D6" s="6" t="s">
        <v>0</v>
      </c>
      <c r="E6" s="6" t="s">
        <v>5</v>
      </c>
      <c r="F6" s="6" t="s">
        <v>6</v>
      </c>
    </row>
    <row r="7" spans="1:7" ht="76.5" customHeight="1" x14ac:dyDescent="0.2">
      <c r="A7" s="30">
        <v>1</v>
      </c>
      <c r="B7" s="12" t="s">
        <v>27</v>
      </c>
      <c r="C7" s="12" t="s">
        <v>38</v>
      </c>
      <c r="D7" s="13">
        <v>12.1</v>
      </c>
      <c r="E7" s="14">
        <v>2812</v>
      </c>
      <c r="F7" s="14">
        <f>ROUND(D7*E7,0)</f>
        <v>34025</v>
      </c>
    </row>
    <row r="8" spans="1:7" ht="50.25" customHeight="1" x14ac:dyDescent="0.2">
      <c r="A8" s="31"/>
      <c r="B8" s="9" t="s">
        <v>22</v>
      </c>
      <c r="C8" s="9" t="s">
        <v>28</v>
      </c>
      <c r="D8" s="10">
        <v>12.1</v>
      </c>
      <c r="E8" s="11">
        <v>1027</v>
      </c>
      <c r="F8" s="11">
        <f>ROUND(D8*E8,0)</f>
        <v>12427</v>
      </c>
    </row>
    <row r="9" spans="1:7" ht="35.25" customHeight="1" x14ac:dyDescent="0.2">
      <c r="A9" s="6">
        <v>2</v>
      </c>
      <c r="B9" s="7" t="s">
        <v>23</v>
      </c>
      <c r="C9" s="7" t="s">
        <v>39</v>
      </c>
      <c r="D9" s="6">
        <v>48.4</v>
      </c>
      <c r="E9" s="8">
        <v>134</v>
      </c>
      <c r="F9" s="11">
        <f t="shared" ref="F9:F13" si="0">ROUND(D9*E9,0)</f>
        <v>6486</v>
      </c>
    </row>
    <row r="10" spans="1:7" ht="33.75" customHeight="1" x14ac:dyDescent="0.2">
      <c r="A10" s="6">
        <v>3</v>
      </c>
      <c r="B10" s="7" t="s">
        <v>24</v>
      </c>
      <c r="C10" s="7" t="s">
        <v>29</v>
      </c>
      <c r="D10" s="6">
        <v>48.4</v>
      </c>
      <c r="E10" s="8">
        <v>54</v>
      </c>
      <c r="F10" s="11">
        <f t="shared" si="0"/>
        <v>2614</v>
      </c>
    </row>
    <row r="11" spans="1:7" ht="21.75" customHeight="1" x14ac:dyDescent="0.2">
      <c r="A11" s="6">
        <v>4</v>
      </c>
      <c r="B11" s="7" t="s">
        <v>7</v>
      </c>
      <c r="C11" s="7" t="s">
        <v>8</v>
      </c>
      <c r="D11" s="6">
        <v>5</v>
      </c>
      <c r="E11" s="8">
        <v>480</v>
      </c>
      <c r="F11" s="11">
        <f t="shared" si="0"/>
        <v>2400</v>
      </c>
    </row>
    <row r="12" spans="1:7" ht="20.25" customHeight="1" x14ac:dyDescent="0.2">
      <c r="A12" s="6">
        <v>5</v>
      </c>
      <c r="B12" s="7" t="s">
        <v>9</v>
      </c>
      <c r="C12" s="7" t="s">
        <v>10</v>
      </c>
      <c r="D12" s="6">
        <v>1</v>
      </c>
      <c r="E12" s="8">
        <v>551</v>
      </c>
      <c r="F12" s="11">
        <f t="shared" si="0"/>
        <v>551</v>
      </c>
    </row>
    <row r="13" spans="1:7" ht="20.25" customHeight="1" x14ac:dyDescent="0.2">
      <c r="A13" s="6">
        <v>6</v>
      </c>
      <c r="B13" s="7" t="s">
        <v>11</v>
      </c>
      <c r="C13" s="22" t="s">
        <v>40</v>
      </c>
      <c r="D13" s="6">
        <v>1</v>
      </c>
      <c r="E13" s="8">
        <f>ROUND((F7+F8+F9+F10+F11+F12)*10%,0)</f>
        <v>5850</v>
      </c>
      <c r="F13" s="11">
        <f t="shared" si="0"/>
        <v>5850</v>
      </c>
    </row>
    <row r="14" spans="1:7" x14ac:dyDescent="0.2">
      <c r="A14" s="6"/>
      <c r="B14" s="7"/>
      <c r="C14" s="29" t="s">
        <v>12</v>
      </c>
      <c r="D14" s="29"/>
      <c r="E14" s="29"/>
      <c r="F14" s="15">
        <f>F7</f>
        <v>34025</v>
      </c>
    </row>
    <row r="15" spans="1:7" x14ac:dyDescent="0.2">
      <c r="A15" s="6"/>
      <c r="B15" s="7"/>
      <c r="C15" s="29" t="s">
        <v>13</v>
      </c>
      <c r="D15" s="29"/>
      <c r="E15" s="29"/>
      <c r="F15" s="15">
        <f>SUM(F8:F13)</f>
        <v>30328</v>
      </c>
    </row>
    <row r="16" spans="1:7" ht="14.25" customHeight="1" x14ac:dyDescent="0.2">
      <c r="A16" s="36">
        <v>7</v>
      </c>
      <c r="B16" s="38" t="s">
        <v>25</v>
      </c>
      <c r="C16" s="37" t="s">
        <v>14</v>
      </c>
      <c r="D16" s="37"/>
      <c r="E16" s="37"/>
      <c r="F16" s="35">
        <f>ROUND(F14*0.1375,0)</f>
        <v>4678</v>
      </c>
    </row>
    <row r="17" spans="1:6" x14ac:dyDescent="0.2">
      <c r="A17" s="36"/>
      <c r="B17" s="39"/>
      <c r="C17" s="18">
        <f>F14</f>
        <v>34025</v>
      </c>
      <c r="D17" s="19" t="s">
        <v>35</v>
      </c>
      <c r="E17" s="17"/>
      <c r="F17" s="35"/>
    </row>
    <row r="18" spans="1:6" ht="12.75" customHeight="1" x14ac:dyDescent="0.2">
      <c r="A18" s="36">
        <v>8</v>
      </c>
      <c r="B18" s="12" t="s">
        <v>15</v>
      </c>
      <c r="C18" s="43" t="s">
        <v>30</v>
      </c>
      <c r="D18" s="44"/>
      <c r="E18" s="45"/>
      <c r="F18" s="35">
        <f>ROUND((F14+F16)*0.06*2.5,0)</f>
        <v>5805</v>
      </c>
    </row>
    <row r="19" spans="1:6" ht="13.5" customHeight="1" x14ac:dyDescent="0.2">
      <c r="A19" s="36"/>
      <c r="B19" s="9" t="s">
        <v>16</v>
      </c>
      <c r="C19" s="20" t="s">
        <v>32</v>
      </c>
      <c r="D19" s="46" t="s">
        <v>31</v>
      </c>
      <c r="E19" s="47"/>
      <c r="F19" s="35"/>
    </row>
    <row r="20" spans="1:6" ht="13.5" customHeight="1" x14ac:dyDescent="0.2">
      <c r="A20" s="6">
        <v>9</v>
      </c>
      <c r="B20" s="40" t="s">
        <v>26</v>
      </c>
      <c r="C20" s="41"/>
      <c r="D20" s="41"/>
      <c r="E20" s="42"/>
      <c r="F20" s="8">
        <f>F14+F15+F16+F18</f>
        <v>74836</v>
      </c>
    </row>
    <row r="21" spans="1:6" ht="12.75" customHeight="1" x14ac:dyDescent="0.2">
      <c r="A21" s="6">
        <v>10</v>
      </c>
      <c r="B21" s="48" t="s">
        <v>17</v>
      </c>
      <c r="C21" s="48"/>
      <c r="D21" s="21">
        <f>F20</f>
        <v>74836</v>
      </c>
      <c r="E21" s="16" t="s">
        <v>33</v>
      </c>
      <c r="F21" s="15">
        <f>ROUND(F20*1.08,0)</f>
        <v>80823</v>
      </c>
    </row>
    <row r="22" spans="1:6" ht="14.25" customHeight="1" x14ac:dyDescent="0.2">
      <c r="A22" s="6">
        <v>11</v>
      </c>
      <c r="B22" s="49" t="s">
        <v>2</v>
      </c>
      <c r="C22" s="49"/>
      <c r="D22" s="21">
        <f>F21</f>
        <v>80823</v>
      </c>
      <c r="E22" s="16" t="s">
        <v>34</v>
      </c>
      <c r="F22" s="15">
        <f>ROUND(F21*4.6,0)</f>
        <v>371786</v>
      </c>
    </row>
    <row r="23" spans="1:6" x14ac:dyDescent="0.2">
      <c r="A23" s="29" t="s">
        <v>18</v>
      </c>
      <c r="B23" s="29"/>
      <c r="C23" s="29"/>
      <c r="D23" s="29"/>
      <c r="E23" s="29"/>
      <c r="F23" s="15">
        <f>F22</f>
        <v>371786</v>
      </c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25" t="s">
        <v>43</v>
      </c>
      <c r="B25" s="25"/>
      <c r="C25" s="25"/>
      <c r="D25" s="25"/>
      <c r="E25" s="26"/>
      <c r="F25" s="27" t="s">
        <v>36</v>
      </c>
    </row>
    <row r="26" spans="1:6" x14ac:dyDescent="0.2">
      <c r="A26" s="25"/>
      <c r="B26" s="25"/>
      <c r="C26" s="25"/>
      <c r="D26" s="28"/>
      <c r="E26" s="26"/>
      <c r="F26" s="28"/>
    </row>
    <row r="27" spans="1:6" x14ac:dyDescent="0.2">
      <c r="A27" s="25" t="s">
        <v>44</v>
      </c>
      <c r="B27" s="25"/>
      <c r="C27" s="25"/>
      <c r="D27" s="28"/>
      <c r="E27" s="26"/>
      <c r="F27" s="27" t="s">
        <v>37</v>
      </c>
    </row>
    <row r="28" spans="1:6" x14ac:dyDescent="0.2">
      <c r="A28" s="2"/>
      <c r="B28" s="2"/>
      <c r="C28" s="2"/>
      <c r="D28" s="2"/>
      <c r="E28" s="2"/>
      <c r="F28" s="2"/>
    </row>
    <row r="29" spans="1:6" x14ac:dyDescent="0.2">
      <c r="A29" s="2"/>
      <c r="B29" s="2"/>
      <c r="C29" s="2"/>
      <c r="D29" s="2"/>
      <c r="E29" s="2"/>
      <c r="F29" s="2"/>
    </row>
    <row r="30" spans="1:6" x14ac:dyDescent="0.2">
      <c r="A30" s="2"/>
      <c r="B30" s="2"/>
      <c r="C30" s="2"/>
      <c r="D30" s="2"/>
      <c r="E30" s="2"/>
      <c r="F30" s="2"/>
    </row>
    <row r="31" spans="1:6" x14ac:dyDescent="0.2">
      <c r="A31" s="2"/>
      <c r="B31" s="2"/>
      <c r="C31" s="2"/>
      <c r="D31" s="2"/>
      <c r="E31" s="2"/>
      <c r="F31" s="2"/>
    </row>
    <row r="32" spans="1:6" x14ac:dyDescent="0.2">
      <c r="A32" s="2"/>
      <c r="B32" s="2"/>
      <c r="C32" s="2"/>
      <c r="D32" s="2"/>
      <c r="E32" s="2"/>
      <c r="F32" s="2"/>
    </row>
    <row r="33" spans="1:6" x14ac:dyDescent="0.2">
      <c r="A33" s="2"/>
      <c r="B33" s="2"/>
      <c r="C33" s="2"/>
      <c r="D33" s="2"/>
      <c r="E33" s="2"/>
      <c r="F33" s="2"/>
    </row>
    <row r="34" spans="1:6" x14ac:dyDescent="0.2">
      <c r="A34" s="2"/>
      <c r="B34" s="2"/>
      <c r="C34" s="2"/>
      <c r="D34" s="2"/>
      <c r="E34" s="2"/>
      <c r="F34" s="2"/>
    </row>
    <row r="35" spans="1:6" x14ac:dyDescent="0.2">
      <c r="A35" s="2"/>
      <c r="B35" s="2"/>
      <c r="C35" s="2"/>
      <c r="D35" s="2"/>
      <c r="E35" s="2"/>
      <c r="F35" s="2"/>
    </row>
    <row r="36" spans="1:6" x14ac:dyDescent="0.2">
      <c r="A36" s="2"/>
      <c r="B36" s="2"/>
      <c r="C36" s="2"/>
      <c r="D36" s="2"/>
      <c r="E36" s="2"/>
      <c r="F36" s="2"/>
    </row>
    <row r="37" spans="1:6" x14ac:dyDescent="0.2">
      <c r="A37" s="2"/>
      <c r="B37" s="2"/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2"/>
      <c r="B43" s="2"/>
      <c r="C43" s="2"/>
      <c r="D43" s="2"/>
      <c r="E43" s="2"/>
      <c r="F43" s="2"/>
    </row>
    <row r="44" spans="1:6" x14ac:dyDescent="0.2">
      <c r="A44" s="2"/>
      <c r="B44" s="2"/>
      <c r="C44" s="2"/>
      <c r="D44" s="2"/>
      <c r="E44" s="2"/>
      <c r="F44" s="2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  <row r="47" spans="1:6" x14ac:dyDescent="0.2">
      <c r="A47" s="2"/>
      <c r="B47" s="2"/>
      <c r="C47" s="2"/>
      <c r="D47" s="2"/>
      <c r="E47" s="2"/>
      <c r="F47" s="2"/>
    </row>
    <row r="48" spans="1:6" x14ac:dyDescent="0.2">
      <c r="A48" s="2"/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/>
      <c r="B50" s="2"/>
      <c r="C50" s="2"/>
      <c r="D50" s="2"/>
      <c r="E50" s="2"/>
      <c r="F50" s="2"/>
    </row>
    <row r="51" spans="1:6" x14ac:dyDescent="0.2">
      <c r="A51" s="2"/>
      <c r="B51" s="2"/>
      <c r="C51" s="2"/>
      <c r="D51" s="2"/>
      <c r="E51" s="2"/>
      <c r="F51" s="2"/>
    </row>
    <row r="52" spans="1:6" x14ac:dyDescent="0.2">
      <c r="A52" s="2"/>
      <c r="B52" s="2"/>
      <c r="C52" s="2"/>
      <c r="D52" s="2"/>
      <c r="E52" s="2"/>
      <c r="F52" s="2"/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/>
      <c r="B55" s="2"/>
      <c r="C55" s="2"/>
      <c r="D55" s="2"/>
      <c r="E55" s="2"/>
      <c r="F55" s="2"/>
    </row>
    <row r="56" spans="1:6" x14ac:dyDescent="0.2">
      <c r="A56" s="2"/>
      <c r="B56" s="2"/>
      <c r="C56" s="2"/>
      <c r="D56" s="2"/>
      <c r="E56" s="2"/>
      <c r="F56" s="2"/>
    </row>
    <row r="57" spans="1:6" x14ac:dyDescent="0.2">
      <c r="A57" s="2"/>
      <c r="B57" s="2"/>
      <c r="C57" s="2"/>
      <c r="D57" s="2"/>
      <c r="E57" s="2"/>
      <c r="F57" s="2"/>
    </row>
    <row r="58" spans="1:6" x14ac:dyDescent="0.2">
      <c r="A58" s="2"/>
      <c r="B58" s="2"/>
      <c r="C58" s="2"/>
      <c r="D58" s="2"/>
      <c r="E58" s="2"/>
      <c r="F58" s="2"/>
    </row>
    <row r="59" spans="1:6" x14ac:dyDescent="0.2">
      <c r="A59" s="2"/>
      <c r="B59" s="2"/>
      <c r="C59" s="2"/>
      <c r="D59" s="2"/>
      <c r="E59" s="2"/>
      <c r="F59" s="2"/>
    </row>
    <row r="60" spans="1:6" x14ac:dyDescent="0.2">
      <c r="A60" s="2"/>
      <c r="B60" s="2"/>
      <c r="C60" s="2"/>
      <c r="D60" s="2"/>
      <c r="E60" s="2"/>
      <c r="F60" s="2"/>
    </row>
    <row r="61" spans="1:6" x14ac:dyDescent="0.2">
      <c r="A61" s="2"/>
      <c r="B61" s="2"/>
      <c r="C61" s="2"/>
      <c r="D61" s="2"/>
      <c r="E61" s="2"/>
      <c r="F61" s="2"/>
    </row>
    <row r="62" spans="1:6" x14ac:dyDescent="0.2">
      <c r="A62" s="2"/>
      <c r="B62" s="2"/>
      <c r="C62" s="2"/>
      <c r="D62" s="2"/>
      <c r="E62" s="2"/>
      <c r="F62" s="2"/>
    </row>
    <row r="63" spans="1:6" x14ac:dyDescent="0.2">
      <c r="A63" s="2"/>
      <c r="B63" s="2"/>
      <c r="C63" s="2"/>
      <c r="D63" s="2"/>
      <c r="E63" s="2"/>
      <c r="F63" s="2"/>
    </row>
    <row r="64" spans="1:6" x14ac:dyDescent="0.2">
      <c r="A64" s="2"/>
      <c r="B64" s="2"/>
      <c r="C64" s="2"/>
      <c r="D64" s="2"/>
      <c r="E64" s="2"/>
      <c r="F64" s="2"/>
    </row>
    <row r="65" spans="1:6" x14ac:dyDescent="0.2">
      <c r="A65" s="2"/>
      <c r="B65" s="2"/>
      <c r="C65" s="2"/>
      <c r="D65" s="2"/>
      <c r="E65" s="2"/>
      <c r="F65" s="2"/>
    </row>
    <row r="66" spans="1:6" x14ac:dyDescent="0.2">
      <c r="A66" s="2"/>
      <c r="B66" s="2"/>
      <c r="C66" s="2"/>
      <c r="D66" s="2"/>
      <c r="E66" s="2"/>
      <c r="F66" s="2"/>
    </row>
    <row r="67" spans="1:6" x14ac:dyDescent="0.2">
      <c r="A67" s="2"/>
      <c r="B67" s="2"/>
      <c r="C67" s="2"/>
      <c r="D67" s="2"/>
      <c r="E67" s="2"/>
      <c r="F67" s="2"/>
    </row>
    <row r="68" spans="1:6" x14ac:dyDescent="0.2">
      <c r="A68" s="2"/>
      <c r="B68" s="2"/>
      <c r="C68" s="2"/>
      <c r="D68" s="2"/>
      <c r="E68" s="2"/>
      <c r="F68" s="2"/>
    </row>
    <row r="69" spans="1:6" x14ac:dyDescent="0.2">
      <c r="D69"/>
      <c r="E69"/>
      <c r="F69"/>
    </row>
    <row r="70" spans="1:6" x14ac:dyDescent="0.2">
      <c r="D70"/>
      <c r="E70"/>
      <c r="F70"/>
    </row>
    <row r="71" spans="1:6" x14ac:dyDescent="0.2">
      <c r="D71"/>
      <c r="E71"/>
      <c r="F71"/>
    </row>
    <row r="72" spans="1:6" x14ac:dyDescent="0.2">
      <c r="D72"/>
      <c r="E72"/>
      <c r="F72"/>
    </row>
    <row r="73" spans="1:6" x14ac:dyDescent="0.2">
      <c r="D73"/>
      <c r="E73"/>
      <c r="F73"/>
    </row>
    <row r="74" spans="1:6" x14ac:dyDescent="0.2">
      <c r="D74"/>
      <c r="E74"/>
      <c r="F74"/>
    </row>
    <row r="75" spans="1:6" x14ac:dyDescent="0.2">
      <c r="D75"/>
      <c r="E75"/>
      <c r="F75"/>
    </row>
    <row r="76" spans="1:6" x14ac:dyDescent="0.2">
      <c r="D76"/>
      <c r="E76"/>
      <c r="F76"/>
    </row>
    <row r="77" spans="1:6" x14ac:dyDescent="0.2">
      <c r="D77"/>
      <c r="E77"/>
      <c r="F77"/>
    </row>
    <row r="78" spans="1:6" x14ac:dyDescent="0.2">
      <c r="D78"/>
      <c r="E78"/>
      <c r="F78"/>
    </row>
    <row r="79" spans="1:6" x14ac:dyDescent="0.2">
      <c r="D79"/>
      <c r="E79"/>
      <c r="F79"/>
    </row>
    <row r="80" spans="1:6" x14ac:dyDescent="0.2">
      <c r="D80"/>
      <c r="E80"/>
      <c r="F80"/>
    </row>
    <row r="81" spans="4:6" x14ac:dyDescent="0.2">
      <c r="D81"/>
      <c r="E81"/>
      <c r="F81"/>
    </row>
    <row r="82" spans="4:6" x14ac:dyDescent="0.2">
      <c r="D82"/>
      <c r="E82"/>
      <c r="F82"/>
    </row>
    <row r="83" spans="4:6" x14ac:dyDescent="0.2">
      <c r="D83"/>
      <c r="E83"/>
      <c r="F83"/>
    </row>
    <row r="84" spans="4:6" x14ac:dyDescent="0.2">
      <c r="D84"/>
      <c r="E84"/>
      <c r="F84"/>
    </row>
    <row r="85" spans="4:6" x14ac:dyDescent="0.2">
      <c r="D85"/>
      <c r="E85"/>
      <c r="F85"/>
    </row>
  </sheetData>
  <mergeCells count="18">
    <mergeCell ref="A23:E23"/>
    <mergeCell ref="B16:B17"/>
    <mergeCell ref="B20:E20"/>
    <mergeCell ref="C18:E18"/>
    <mergeCell ref="D19:E19"/>
    <mergeCell ref="B21:C21"/>
    <mergeCell ref="B22:C22"/>
    <mergeCell ref="F16:F17"/>
    <mergeCell ref="A18:A19"/>
    <mergeCell ref="F18:F19"/>
    <mergeCell ref="C15:E15"/>
    <mergeCell ref="A16:A17"/>
    <mergeCell ref="C16:E16"/>
    <mergeCell ref="C14:E14"/>
    <mergeCell ref="A7:A8"/>
    <mergeCell ref="A1:F1"/>
    <mergeCell ref="A2:F2"/>
    <mergeCell ref="B4:F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ГЕОЛОГИЯ</vt:lpstr>
      <vt:lpstr>'смета ГЕОЛОГИЯ'!Область_печати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Попова Марина Валерьевна</cp:lastModifiedBy>
  <cp:lastPrinted>2021-02-17T10:30:40Z</cp:lastPrinted>
  <dcterms:created xsi:type="dcterms:W3CDTF">2020-02-03T10:36:37Z</dcterms:created>
  <dcterms:modified xsi:type="dcterms:W3CDTF">2021-05-12T11:17:22Z</dcterms:modified>
</cp:coreProperties>
</file>