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ЗАКУПКИ\ОЗП\40) 1229 СМР Комсомольская, Тяговая,Л.Толстого, Чебаркульская, ул. Троицкая, ул. Вересковая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3" l="1"/>
  <c r="H35" i="23"/>
  <c r="H31" i="23"/>
  <c r="H27" i="23"/>
  <c r="H23" i="23"/>
  <c r="H19" i="23"/>
  <c r="H18" i="23" l="1"/>
  <c r="H22" i="23"/>
  <c r="H24" i="23" s="1"/>
  <c r="H25" i="23" s="1"/>
  <c r="H26" i="23"/>
  <c r="H28" i="23" s="1"/>
  <c r="H29" i="23" s="1"/>
  <c r="H30" i="23"/>
  <c r="H32" i="23" s="1"/>
  <c r="H33" i="23" s="1"/>
  <c r="H34" i="23"/>
  <c r="H36" i="23" s="1"/>
  <c r="H37" i="23" s="1"/>
  <c r="H14" i="23"/>
  <c r="H16" i="23" l="1"/>
  <c r="H17" i="23" s="1"/>
  <c r="H15" i="23"/>
  <c r="H20" i="23"/>
  <c r="H21" i="23" s="1"/>
  <c r="H39" i="23" l="1"/>
  <c r="H40" i="23" s="1"/>
  <c r="F9" i="23" l="1"/>
</calcChain>
</file>

<file path=xl/sharedStrings.xml><?xml version="1.0" encoding="utf-8"?>
<sst xmlns="http://schemas.openxmlformats.org/spreadsheetml/2006/main" count="65" uniqueCount="32">
  <si>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</si>
  <si>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</si>
  <si>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</si>
  <si>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</si>
  <si>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</si>
  <si>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</si>
  <si>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</si>
  <si>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</si>
  <si>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СОГЛАСОВАНО:</t>
  </si>
  <si>
    <t>№ п/п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</si>
  <si>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</si>
  <si>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</si>
  <si>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</si>
  <si>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</si>
  <si>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</si>
  <si>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</si>
  <si>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</si>
  <si>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ЛС № 1</t>
  </si>
  <si>
    <t>НДС 20%</t>
  </si>
  <si>
    <t>Начальник управления (специализированного в прочих отраслях)</t>
  </si>
  <si>
    <t>____________________/___________________/</t>
  </si>
  <si>
    <t>Ю.А. Седов</t>
  </si>
  <si>
    <t>-</t>
  </si>
  <si>
    <t>Всего с НДС</t>
  </si>
  <si>
    <t>ИТОГО без НДС</t>
  </si>
  <si>
    <t>Строительство газопроводов от точки подключения до границ земельных участков.                                                                                                                                                            Технологическое присоединение.</t>
  </si>
  <si>
    <t>г. Челябинск, п. Новосинеглазово, ул. Комсомольская, 4. Тех. присоединение.</t>
  </si>
  <si>
    <t>г. Челябинск, п. Новосинеглазово, ул. Тяговая, 34-"Б". Тех. присоединение.</t>
  </si>
  <si>
    <t>г. Челябинск, Ленинский район, ул. Льва Толстого, дом 90 "А". Тех. присоединение.</t>
  </si>
  <si>
    <t>г. Челябинск, Советский район, ул. Чебаркульская, 10. Тех. присоединение.</t>
  </si>
  <si>
    <t>г. Челябинск, Советский район, ул. Троицкая, д. 2 "Б". Тех. присоединение.</t>
  </si>
  <si>
    <t>г. Челябинск, Центральный район, ул. Вересковая, д. 6 "Б". Тех.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</si>
</sst>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horizontal="center"/>
    </xf>
    <xf numFmtId="0" fontId="10" fillId="0" borderId="0"/>
    <xf numFmtId="0" fontId="9" fillId="0" borderId="0"/>
    <xf numFmtId="0" fontId="10" fillId="0" borderId="0"/>
    <xf numFmtId="0" fontId="9" fillId="0" borderId="1">
      <alignment horizontal="center" wrapText="1"/>
    </xf>
    <xf numFmtId="0" fontId="9" fillId="0" borderId="0">
      <alignment horizontal="right" vertical="top" wrapText="1"/>
    </xf>
    <xf numFmtId="0" fontId="9" fillId="0" borderId="0">
      <alignment horizontal="left" vertical="top"/>
    </xf>
  </cellStyleXfs>
  <cellXfs count="41">
    <xf numFmtId="0" fontId="0" fillId="0" borderId="0" xfId="0"/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0" fillId="0" borderId="8" xfId="0" applyBorder="1"/>
    <xf numFmtId="164" fontId="6" fillId="0" borderId="1" xfId="0" applyNumberFormat="1" applyFont="1" applyBorder="1" applyAlignment="1">
      <alignment horizontal="right" vertical="center" wrapText="1"/>
    </xf>
    <xf numFmtId="4" fontId="11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/>
    <xf numFmtId="2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view="pageLayout" zoomScaleNormal="100" zoomScaleSheetLayoutView="120" workbookViewId="0">
      <selection activeCell="A7" sqref="A7:H7"/>
    </sheetView>
  </sheetViews>
  <sheetFormatPr defaultColWidth="9.140625" defaultRowHeight="15" x14ac:dyDescent="0.25"/>
  <cols>
    <col min="1" max="1" width="4.140625" customWidth="1"/>
    <col min="2" max="2" width="9.42578125" customWidth="1"/>
    <col min="3" max="3" width="72.7109375" customWidth="1"/>
    <col min="4" max="4" width="10.42578125" customWidth="1"/>
    <col min="5" max="5" width="12.140625" customWidth="1"/>
    <col min="6" max="6" width="12.28515625" customWidth="1"/>
    <col min="7" max="7" width="7.28515625" customWidth="1"/>
    <col min="8" max="8" width="13.7109375" customWidth="1"/>
  </cols>
  <sheetData>
    <row r="1" spans="1:11" x14ac:dyDescent="0.25">
      <c r="A1" s="2" t="s">
        <v>8</v>
      </c>
      <c r="E1" s="23" t="s">
        <v>7</v>
      </c>
      <c r="F1" s="23"/>
      <c r="G1" s="23"/>
      <c r="H1" s="23"/>
    </row>
    <row r="2" spans="1:11" ht="29.25" customHeight="1" x14ac:dyDescent="0.25">
      <c r="A2" s="29"/>
      <c r="B2" s="29"/>
      <c r="C2" s="29"/>
      <c r="E2" s="37"/>
      <c r="F2" s="37"/>
      <c r="G2" s="37"/>
      <c r="H2" s="37"/>
    </row>
    <row r="3" spans="1:11" x14ac:dyDescent="0.25">
      <c r="A3" s="30" t="s">
        <v>20</v>
      </c>
      <c r="B3" s="30"/>
      <c r="C3" s="30"/>
      <c r="E3" s="30" t="s">
        <v>20</v>
      </c>
      <c r="F3" s="30"/>
      <c r="G3" s="30"/>
      <c r="H3" s="30"/>
    </row>
    <row r="5" spans="1:11" ht="30.75" customHeight="1" x14ac:dyDescent="0.25">
      <c r="A5" s="24" t="s">
        <v>25</v>
      </c>
      <c r="B5" s="24"/>
      <c r="C5" s="24"/>
      <c r="D5" s="24"/>
      <c r="E5" s="24"/>
      <c r="F5" s="24"/>
      <c r="G5" s="24"/>
      <c r="H5" s="24"/>
      <c r="I5" s="11"/>
      <c r="J5" s="11"/>
      <c r="K5" s="11"/>
    </row>
    <row r="6" spans="1:11" ht="9" customHeight="1" x14ac:dyDescent="0.25"/>
    <row r="7" spans="1:11" ht="17.25" customHeight="1" x14ac:dyDescent="0.25">
      <c r="A7" s="25" t="s">
        <v>6</v>
      </c>
      <c r="B7" s="25"/>
      <c r="C7" s="25"/>
      <c r="D7" s="25"/>
      <c r="E7" s="25"/>
      <c r="F7" s="25"/>
      <c r="G7" s="25"/>
      <c r="H7" s="25"/>
    </row>
    <row r="8" spans="1:11" ht="7.5" customHeight="1" x14ac:dyDescent="0.25"/>
    <row r="9" spans="1:11" x14ac:dyDescent="0.25">
      <c r="D9" s="12" t="s">
        <v>12</v>
      </c>
      <c r="E9" s="12"/>
      <c r="F9" s="31">
        <f>H40</f>
        <v>4622121.5999999996</v>
      </c>
      <c r="G9" s="31"/>
      <c r="H9" t="s">
        <v>15</v>
      </c>
    </row>
    <row r="10" spans="1:11" ht="21" customHeight="1" x14ac:dyDescent="0.25">
      <c r="A10" s="32" t="s">
        <v>9</v>
      </c>
      <c r="B10" s="32" t="s">
        <v>14</v>
      </c>
      <c r="C10" s="32" t="s">
        <v>0</v>
      </c>
      <c r="D10" s="34" t="s">
        <v>10</v>
      </c>
      <c r="E10" s="35"/>
      <c r="F10" s="35"/>
      <c r="G10" s="35"/>
      <c r="H10" s="36"/>
    </row>
    <row r="11" spans="1:11" ht="31.5" customHeight="1" x14ac:dyDescent="0.25">
      <c r="A11" s="33"/>
      <c r="B11" s="33"/>
      <c r="C11" s="33"/>
      <c r="D11" s="6" t="s">
        <v>1</v>
      </c>
      <c r="E11" s="6" t="s">
        <v>2</v>
      </c>
      <c r="F11" s="6" t="s">
        <v>3</v>
      </c>
      <c r="G11" s="6" t="s">
        <v>4</v>
      </c>
      <c r="H11" s="6" t="s">
        <v>5</v>
      </c>
    </row>
    <row r="12" spans="1:11" s="8" customFormat="1" ht="11.25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</row>
    <row r="13" spans="1:11" s="8" customFormat="1" ht="12" x14ac:dyDescent="0.2">
      <c r="A13" s="20">
        <v>1</v>
      </c>
      <c r="B13" s="20"/>
      <c r="C13" s="13" t="s">
        <v>13</v>
      </c>
      <c r="D13" s="3"/>
      <c r="E13" s="3"/>
      <c r="F13" s="3"/>
      <c r="G13" s="3"/>
      <c r="H13" s="3"/>
    </row>
    <row r="14" spans="1:11" s="8" customFormat="1" ht="14.25" customHeight="1" x14ac:dyDescent="0.2">
      <c r="A14" s="14"/>
      <c r="B14" s="14" t="s">
        <v>17</v>
      </c>
      <c r="C14" s="1" t="s">
        <v>26</v>
      </c>
      <c r="D14" s="10">
        <v>940619</v>
      </c>
      <c r="E14" s="10">
        <v>3479</v>
      </c>
      <c r="F14" s="10" t="s">
        <v>22</v>
      </c>
      <c r="G14" s="10" t="s">
        <v>22</v>
      </c>
      <c r="H14" s="10">
        <f>E14+D14</f>
        <v>944098</v>
      </c>
    </row>
    <row r="15" spans="1:11" s="8" customFormat="1" ht="14.25" customHeight="1" x14ac:dyDescent="0.2">
      <c r="A15" s="14"/>
      <c r="B15" s="14"/>
      <c r="C15" s="1" t="s">
        <v>16</v>
      </c>
      <c r="D15" s="10"/>
      <c r="E15" s="10"/>
      <c r="F15" s="10"/>
      <c r="G15" s="10"/>
      <c r="H15" s="10">
        <f>H14</f>
        <v>944098</v>
      </c>
    </row>
    <row r="16" spans="1:11" s="8" customFormat="1" ht="14.25" customHeight="1" x14ac:dyDescent="0.2">
      <c r="A16" s="14"/>
      <c r="B16" s="14"/>
      <c r="C16" s="1" t="s">
        <v>18</v>
      </c>
      <c r="D16" s="10"/>
      <c r="E16" s="10"/>
      <c r="F16" s="10"/>
      <c r="G16" s="10"/>
      <c r="H16" s="10">
        <f>ROUND(H14/100*20,2)</f>
        <v>188819.6</v>
      </c>
    </row>
    <row r="17" spans="1:8" s="21" customFormat="1" ht="14.25" customHeight="1" x14ac:dyDescent="0.2">
      <c r="A17" s="15"/>
      <c r="B17" s="15"/>
      <c r="C17" s="7" t="s">
        <v>23</v>
      </c>
      <c r="D17" s="16"/>
      <c r="E17" s="16"/>
      <c r="F17" s="16"/>
      <c r="G17" s="16"/>
      <c r="H17" s="16">
        <f>H16+H14</f>
        <v>1132917.6000000001</v>
      </c>
    </row>
    <row r="18" spans="1:8" s="8" customFormat="1" ht="12.75" customHeight="1" x14ac:dyDescent="0.2">
      <c r="A18" s="14"/>
      <c r="B18" s="14" t="s">
        <v>17</v>
      </c>
      <c r="C18" s="1" t="s">
        <v>27</v>
      </c>
      <c r="D18" s="10">
        <v>825286</v>
      </c>
      <c r="E18" s="10">
        <v>2015</v>
      </c>
      <c r="F18" s="10" t="s">
        <v>22</v>
      </c>
      <c r="G18" s="10" t="s">
        <v>22</v>
      </c>
      <c r="H18" s="10">
        <f t="shared" ref="H18:H34" si="0">E18+D18</f>
        <v>827301</v>
      </c>
    </row>
    <row r="19" spans="1:8" s="8" customFormat="1" ht="12.75" customHeight="1" x14ac:dyDescent="0.2">
      <c r="A19" s="14"/>
      <c r="B19" s="14"/>
      <c r="C19" s="1" t="s">
        <v>16</v>
      </c>
      <c r="D19" s="10"/>
      <c r="E19" s="10"/>
      <c r="F19" s="10"/>
      <c r="G19" s="10"/>
      <c r="H19" s="10">
        <f>H18</f>
        <v>827301</v>
      </c>
    </row>
    <row r="20" spans="1:8" s="8" customFormat="1" ht="12.75" customHeight="1" x14ac:dyDescent="0.2">
      <c r="A20" s="14"/>
      <c r="B20" s="14"/>
      <c r="C20" s="1" t="s">
        <v>18</v>
      </c>
      <c r="D20" s="10"/>
      <c r="E20" s="10"/>
      <c r="F20" s="10"/>
      <c r="G20" s="10"/>
      <c r="H20" s="10">
        <f>ROUND(H19/100*20,2)</f>
        <v>165460.20000000001</v>
      </c>
    </row>
    <row r="21" spans="1:8" s="21" customFormat="1" ht="12.75" customHeight="1" x14ac:dyDescent="0.2">
      <c r="A21" s="15"/>
      <c r="B21" s="15"/>
      <c r="C21" s="7" t="s">
        <v>23</v>
      </c>
      <c r="D21" s="16"/>
      <c r="E21" s="16"/>
      <c r="F21" s="16"/>
      <c r="G21" s="16"/>
      <c r="H21" s="16">
        <f>H20+H19</f>
        <v>992761.2</v>
      </c>
    </row>
    <row r="22" spans="1:8" s="8" customFormat="1" ht="12" x14ac:dyDescent="0.2">
      <c r="A22" s="14"/>
      <c r="B22" s="14" t="s">
        <v>17</v>
      </c>
      <c r="C22" s="1" t="s">
        <v>28</v>
      </c>
      <c r="D22" s="10">
        <v>750452</v>
      </c>
      <c r="E22" s="10">
        <v>4219</v>
      </c>
      <c r="F22" s="10" t="s">
        <v>22</v>
      </c>
      <c r="G22" s="10" t="s">
        <v>22</v>
      </c>
      <c r="H22" s="10">
        <f t="shared" si="0"/>
        <v>754671</v>
      </c>
    </row>
    <row r="23" spans="1:8" s="8" customFormat="1" ht="12" x14ac:dyDescent="0.2">
      <c r="A23" s="14"/>
      <c r="B23" s="14"/>
      <c r="C23" s="1" t="s">
        <v>16</v>
      </c>
      <c r="D23" s="10"/>
      <c r="E23" s="10"/>
      <c r="F23" s="10"/>
      <c r="G23" s="10"/>
      <c r="H23" s="10">
        <f>H22</f>
        <v>754671</v>
      </c>
    </row>
    <row r="24" spans="1:8" s="8" customFormat="1" ht="12" x14ac:dyDescent="0.2">
      <c r="A24" s="14"/>
      <c r="B24" s="14"/>
      <c r="C24" s="1" t="s">
        <v>18</v>
      </c>
      <c r="D24" s="10"/>
      <c r="E24" s="10"/>
      <c r="F24" s="10"/>
      <c r="G24" s="10"/>
      <c r="H24" s="10">
        <f>ROUND(H23/100*20,2)</f>
        <v>150934.20000000001</v>
      </c>
    </row>
    <row r="25" spans="1:8" s="21" customFormat="1" ht="12" x14ac:dyDescent="0.2">
      <c r="A25" s="15"/>
      <c r="B25" s="15"/>
      <c r="C25" s="7" t="s">
        <v>23</v>
      </c>
      <c r="D25" s="16"/>
      <c r="E25" s="16"/>
      <c r="F25" s="16"/>
      <c r="G25" s="16"/>
      <c r="H25" s="16">
        <f>H24+H23</f>
        <v>905605.2</v>
      </c>
    </row>
    <row r="26" spans="1:8" s="8" customFormat="1" ht="12" x14ac:dyDescent="0.2">
      <c r="A26" s="14"/>
      <c r="B26" s="14" t="s">
        <v>17</v>
      </c>
      <c r="C26" s="1" t="s">
        <v>29</v>
      </c>
      <c r="D26" s="10">
        <v>368742</v>
      </c>
      <c r="E26" s="10">
        <v>5490</v>
      </c>
      <c r="F26" s="10" t="s">
        <v>22</v>
      </c>
      <c r="G26" s="10" t="s">
        <v>22</v>
      </c>
      <c r="H26" s="10">
        <f t="shared" si="0"/>
        <v>374232</v>
      </c>
    </row>
    <row r="27" spans="1:8" s="8" customFormat="1" ht="12" x14ac:dyDescent="0.2">
      <c r="A27" s="14"/>
      <c r="B27" s="14"/>
      <c r="C27" s="1" t="s">
        <v>16</v>
      </c>
      <c r="D27" s="10"/>
      <c r="E27" s="10"/>
      <c r="F27" s="10"/>
      <c r="G27" s="10"/>
      <c r="H27" s="10">
        <f>H26</f>
        <v>374232</v>
      </c>
    </row>
    <row r="28" spans="1:8" s="8" customFormat="1" ht="12" x14ac:dyDescent="0.2">
      <c r="A28" s="14"/>
      <c r="B28" s="14"/>
      <c r="C28" s="1" t="s">
        <v>18</v>
      </c>
      <c r="D28" s="10"/>
      <c r="E28" s="10"/>
      <c r="F28" s="10"/>
      <c r="G28" s="10"/>
      <c r="H28" s="10">
        <f>ROUND(H27/100*20,2)</f>
        <v>74846.399999999994</v>
      </c>
    </row>
    <row r="29" spans="1:8" s="21" customFormat="1" ht="12" x14ac:dyDescent="0.2">
      <c r="A29" s="15"/>
      <c r="B29" s="15"/>
      <c r="C29" s="7" t="s">
        <v>23</v>
      </c>
      <c r="D29" s="16"/>
      <c r="E29" s="16"/>
      <c r="F29" s="16"/>
      <c r="G29" s="16"/>
      <c r="H29" s="16">
        <f>H28+H27</f>
        <v>449078.4</v>
      </c>
    </row>
    <row r="30" spans="1:8" s="8" customFormat="1" ht="12" x14ac:dyDescent="0.2">
      <c r="A30" s="14"/>
      <c r="B30" s="14" t="s">
        <v>17</v>
      </c>
      <c r="C30" s="1" t="s">
        <v>30</v>
      </c>
      <c r="D30" s="10">
        <v>752979</v>
      </c>
      <c r="E30" s="10">
        <v>20092</v>
      </c>
      <c r="F30" s="10" t="s">
        <v>22</v>
      </c>
      <c r="G30" s="10" t="s">
        <v>22</v>
      </c>
      <c r="H30" s="10">
        <f t="shared" si="0"/>
        <v>773071</v>
      </c>
    </row>
    <row r="31" spans="1:8" s="8" customFormat="1" ht="12" x14ac:dyDescent="0.2">
      <c r="A31" s="14"/>
      <c r="B31" s="14"/>
      <c r="C31" s="1" t="s">
        <v>16</v>
      </c>
      <c r="D31" s="10"/>
      <c r="E31" s="10"/>
      <c r="F31" s="10"/>
      <c r="G31" s="10"/>
      <c r="H31" s="10">
        <f>H30</f>
        <v>773071</v>
      </c>
    </row>
    <row r="32" spans="1:8" s="8" customFormat="1" ht="12" x14ac:dyDescent="0.2">
      <c r="A32" s="14"/>
      <c r="B32" s="14"/>
      <c r="C32" s="1" t="s">
        <v>18</v>
      </c>
      <c r="D32" s="10"/>
      <c r="E32" s="10"/>
      <c r="F32" s="10"/>
      <c r="G32" s="10"/>
      <c r="H32" s="10">
        <f>ROUND(H31/100*20,2)</f>
        <v>154614.20000000001</v>
      </c>
    </row>
    <row r="33" spans="1:10" s="21" customFormat="1" ht="12" x14ac:dyDescent="0.2">
      <c r="A33" s="15"/>
      <c r="B33" s="15"/>
      <c r="C33" s="7" t="s">
        <v>23</v>
      </c>
      <c r="D33" s="16"/>
      <c r="E33" s="16"/>
      <c r="F33" s="16"/>
      <c r="G33" s="16"/>
      <c r="H33" s="16">
        <f>H32+H31</f>
        <v>927685.2</v>
      </c>
    </row>
    <row r="34" spans="1:10" s="8" customFormat="1" ht="12" x14ac:dyDescent="0.2">
      <c r="A34" s="14"/>
      <c r="B34" s="14" t="s">
        <v>17</v>
      </c>
      <c r="C34" s="1" t="s">
        <v>31</v>
      </c>
      <c r="D34" s="10">
        <v>176777</v>
      </c>
      <c r="E34" s="10">
        <v>1618</v>
      </c>
      <c r="F34" s="10" t="s">
        <v>22</v>
      </c>
      <c r="G34" s="10" t="s">
        <v>22</v>
      </c>
      <c r="H34" s="10">
        <f t="shared" si="0"/>
        <v>178395</v>
      </c>
    </row>
    <row r="35" spans="1:10" s="8" customFormat="1" ht="12" x14ac:dyDescent="0.2">
      <c r="A35" s="14"/>
      <c r="B35" s="14"/>
      <c r="C35" s="1" t="s">
        <v>16</v>
      </c>
      <c r="D35" s="10"/>
      <c r="E35" s="10"/>
      <c r="F35" s="10"/>
      <c r="G35" s="10"/>
      <c r="H35" s="10">
        <f>H34</f>
        <v>178395</v>
      </c>
    </row>
    <row r="36" spans="1:10" s="8" customFormat="1" ht="12" x14ac:dyDescent="0.2">
      <c r="A36" s="14"/>
      <c r="B36" s="14"/>
      <c r="C36" s="1" t="s">
        <v>18</v>
      </c>
      <c r="D36" s="10"/>
      <c r="E36" s="10"/>
      <c r="F36" s="10"/>
      <c r="G36" s="10"/>
      <c r="H36" s="10">
        <f>ROUND(H35/100*20,2)</f>
        <v>35679</v>
      </c>
    </row>
    <row r="37" spans="1:10" s="21" customFormat="1" ht="12" x14ac:dyDescent="0.2">
      <c r="A37" s="15"/>
      <c r="B37" s="15"/>
      <c r="C37" s="7" t="s">
        <v>23</v>
      </c>
      <c r="D37" s="16"/>
      <c r="E37" s="16"/>
      <c r="F37" s="16"/>
      <c r="G37" s="16"/>
      <c r="H37" s="16">
        <f>H36+H35</f>
        <v>214074</v>
      </c>
    </row>
    <row r="38" spans="1:10" ht="15.75" customHeight="1" x14ac:dyDescent="0.25">
      <c r="A38" s="26" t="s">
        <v>24</v>
      </c>
      <c r="B38" s="27"/>
      <c r="C38" s="27"/>
      <c r="D38" s="5"/>
      <c r="E38" s="5"/>
      <c r="F38" s="5"/>
      <c r="G38" s="5"/>
      <c r="H38" s="19">
        <f>H35+H31+H27+H23+H19+H15</f>
        <v>3851768</v>
      </c>
      <c r="I38" s="4"/>
      <c r="J38" s="4"/>
    </row>
    <row r="39" spans="1:10" ht="15.75" customHeight="1" x14ac:dyDescent="0.25">
      <c r="A39" s="38" t="s">
        <v>18</v>
      </c>
      <c r="B39" s="39"/>
      <c r="C39" s="40"/>
      <c r="D39" s="5"/>
      <c r="E39" s="5"/>
      <c r="F39" s="5"/>
      <c r="G39" s="5"/>
      <c r="H39" s="18">
        <f>H16+H20+H24+H28+H32+H36</f>
        <v>770353.60000000009</v>
      </c>
      <c r="I39" s="4"/>
      <c r="J39" s="4"/>
    </row>
    <row r="40" spans="1:10" ht="15.75" customHeight="1" x14ac:dyDescent="0.25">
      <c r="A40" s="26" t="s">
        <v>11</v>
      </c>
      <c r="B40" s="27"/>
      <c r="C40" s="28"/>
      <c r="D40" s="5"/>
      <c r="E40" s="5"/>
      <c r="F40" s="5"/>
      <c r="G40" s="5"/>
      <c r="H40" s="18">
        <f>H38+H39</f>
        <v>4622121.5999999996</v>
      </c>
      <c r="I40" s="4"/>
      <c r="J40" s="4"/>
    </row>
    <row r="42" spans="1:10" x14ac:dyDescent="0.25">
      <c r="B42" t="s">
        <v>19</v>
      </c>
      <c r="D42" s="17"/>
      <c r="E42" s="17"/>
      <c r="G42" t="s">
        <v>21</v>
      </c>
    </row>
    <row r="45" spans="1:10" x14ac:dyDescent="0.25">
      <c r="H45" s="22"/>
    </row>
  </sheetData>
  <mergeCells count="15">
    <mergeCell ref="A38:C38"/>
    <mergeCell ref="A39:C39"/>
    <mergeCell ref="A40:C40"/>
    <mergeCell ref="A7:H7"/>
    <mergeCell ref="F9:G9"/>
    <mergeCell ref="A10:A11"/>
    <mergeCell ref="B10:B11"/>
    <mergeCell ref="C10:C11"/>
    <mergeCell ref="D10:H10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83" orientation="landscape" horizontalDpi="300" verticalDpi="300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2020-12-08T05:39:19Z</cp:lastPrinted>
  <dcterms:created xsi:type="dcterms:W3CDTF">2015-09-28T09:43:35Z</dcterms:created>
  <dcterms:modified xsi:type="dcterms:W3CDTF">2020-12-15T10:35:56Z</dcterms:modified>
</cp:coreProperties>
</file>