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og-41\внешняя\1.ЗАКУПКИ_с_05.2020\300.  Поставка электропродукции\"/>
    </mc:Choice>
  </mc:AlternateContent>
  <bookViews>
    <workbookView xWindow="0" yWindow="60" windowWidth="28800" windowHeight="12240" activeTab="4"/>
  </bookViews>
  <sheets>
    <sheet name="1.1" sheetId="3" r:id="rId1"/>
    <sheet name="1.2." sheetId="2" r:id="rId2"/>
    <sheet name="1.3" sheetId="1" r:id="rId3"/>
    <sheet name="1.4." sheetId="4" r:id="rId4"/>
    <sheet name="Инструкция по заполнению" sheetId="5" r:id="rId5"/>
  </sheets>
  <definedNames>
    <definedName name="_xlnm._FilterDatabase" localSheetId="0" hidden="1">'1.1'!$L$1:$L$75</definedName>
  </definedNames>
  <calcPr calcId="152511"/>
</workbook>
</file>

<file path=xl/calcChain.xml><?xml version="1.0" encoding="utf-8"?>
<calcChain xmlns="http://schemas.openxmlformats.org/spreadsheetml/2006/main">
  <c r="T63" i="3" l="1"/>
  <c r="V63" i="3" s="1"/>
  <c r="U63" i="3" s="1"/>
  <c r="T62" i="3"/>
  <c r="V62" i="3" s="1"/>
  <c r="U62" i="3" s="1"/>
  <c r="T61" i="3"/>
  <c r="V61" i="3" s="1"/>
  <c r="U61" i="3" s="1"/>
  <c r="T60" i="3"/>
  <c r="V60" i="3" s="1"/>
  <c r="U60" i="3" s="1"/>
  <c r="T59" i="3"/>
  <c r="V59" i="3" s="1"/>
  <c r="U59" i="3" s="1"/>
  <c r="T58" i="3"/>
  <c r="V58" i="3" s="1"/>
  <c r="U58" i="3" s="1"/>
  <c r="T57" i="3"/>
  <c r="V57" i="3" s="1"/>
  <c r="U57" i="3" s="1"/>
  <c r="T56" i="3"/>
  <c r="V56" i="3" s="1"/>
  <c r="U56" i="3" s="1"/>
  <c r="T55" i="3"/>
  <c r="V55" i="3" s="1"/>
  <c r="U55" i="3" s="1"/>
  <c r="T54" i="3"/>
  <c r="V54" i="3" s="1"/>
  <c r="U54" i="3" s="1"/>
  <c r="T53" i="3"/>
  <c r="V53" i="3" s="1"/>
  <c r="U53" i="3" s="1"/>
  <c r="T52" i="3"/>
  <c r="V52" i="3" s="1"/>
  <c r="U52" i="3" s="1"/>
  <c r="T51" i="3"/>
  <c r="V51" i="3" s="1"/>
  <c r="U51" i="3" s="1"/>
  <c r="T50" i="3"/>
  <c r="V50" i="3" s="1"/>
  <c r="U50" i="3" s="1"/>
  <c r="T49" i="3"/>
  <c r="V49" i="3" s="1"/>
  <c r="U49" i="3" s="1"/>
  <c r="T48" i="3"/>
  <c r="V48" i="3" s="1"/>
  <c r="U48" i="3" s="1"/>
  <c r="T47" i="3"/>
  <c r="V47" i="3" s="1"/>
  <c r="U47" i="3" s="1"/>
  <c r="T46" i="3"/>
  <c r="V46" i="3" s="1"/>
  <c r="U46" i="3" s="1"/>
  <c r="T45" i="3"/>
  <c r="V45" i="3" s="1"/>
  <c r="U45" i="3" s="1"/>
  <c r="T44" i="3"/>
  <c r="V44" i="3" s="1"/>
  <c r="U44" i="3" s="1"/>
  <c r="T43" i="3"/>
  <c r="V43" i="3" s="1"/>
  <c r="U43" i="3" s="1"/>
  <c r="T42" i="3"/>
  <c r="V42" i="3" s="1"/>
  <c r="U42" i="3" s="1"/>
  <c r="T41" i="3"/>
  <c r="V41" i="3" s="1"/>
  <c r="U41" i="3" s="1"/>
  <c r="T40" i="3"/>
  <c r="V40" i="3" s="1"/>
  <c r="U40" i="3" s="1"/>
  <c r="T39" i="3"/>
  <c r="V39" i="3" s="1"/>
  <c r="U39" i="3" s="1"/>
  <c r="T38" i="3"/>
  <c r="V38" i="3" s="1"/>
  <c r="U38" i="3" s="1"/>
  <c r="T37" i="3"/>
  <c r="V37" i="3" s="1"/>
  <c r="U37" i="3" s="1"/>
  <c r="T36" i="3"/>
  <c r="V36" i="3" s="1"/>
  <c r="U36" i="3" s="1"/>
  <c r="T35" i="3"/>
  <c r="V35" i="3" s="1"/>
  <c r="U35" i="3" s="1"/>
  <c r="T34" i="3"/>
  <c r="V34" i="3" s="1"/>
  <c r="U34" i="3" s="1"/>
  <c r="T33" i="3"/>
  <c r="V33" i="3" s="1"/>
  <c r="U33" i="3" s="1"/>
  <c r="T32" i="3"/>
  <c r="V32" i="3" s="1"/>
  <c r="U32" i="3" s="1"/>
  <c r="T31" i="3"/>
  <c r="V31" i="3" s="1"/>
  <c r="U31" i="3" s="1"/>
  <c r="T30" i="3"/>
  <c r="V30" i="3" s="1"/>
  <c r="U30" i="3" s="1"/>
  <c r="T29" i="3"/>
  <c r="V29" i="3" s="1"/>
  <c r="U29" i="3" s="1"/>
  <c r="T28" i="3"/>
  <c r="V28" i="3" s="1"/>
  <c r="U28" i="3" s="1"/>
  <c r="T27" i="3"/>
  <c r="V27" i="3" s="1"/>
  <c r="U27" i="3" s="1"/>
  <c r="T26" i="3"/>
  <c r="V26" i="3" s="1"/>
  <c r="U26" i="3" s="1"/>
  <c r="T25" i="3"/>
  <c r="V25" i="3" s="1"/>
  <c r="U25" i="3" s="1"/>
  <c r="T24" i="3"/>
  <c r="V24" i="3" s="1"/>
  <c r="U24" i="3" s="1"/>
  <c r="T23" i="3"/>
  <c r="V23" i="3" s="1"/>
  <c r="U23" i="3" s="1"/>
  <c r="T22" i="3"/>
  <c r="V22" i="3" s="1"/>
  <c r="U22" i="3" s="1"/>
  <c r="T21" i="3"/>
  <c r="V21" i="3" s="1"/>
  <c r="U21" i="3" s="1"/>
  <c r="T20" i="3"/>
  <c r="V20" i="3" s="1"/>
  <c r="U20" i="3" s="1"/>
  <c r="T19" i="3"/>
  <c r="V19" i="3" s="1"/>
  <c r="U19" i="3" s="1"/>
  <c r="T18" i="3"/>
  <c r="V18" i="3" s="1"/>
  <c r="U18" i="3" s="1"/>
  <c r="T17" i="3"/>
  <c r="V17" i="3" s="1"/>
  <c r="U17" i="3" s="1"/>
  <c r="T16" i="3"/>
  <c r="V16" i="3" s="1"/>
  <c r="U16" i="3" s="1"/>
  <c r="T15" i="3"/>
  <c r="V15" i="3" s="1"/>
  <c r="U15" i="3" s="1"/>
  <c r="T14" i="3"/>
  <c r="V14" i="3" s="1"/>
  <c r="U14" i="3" s="1"/>
  <c r="T13" i="3"/>
  <c r="V13" i="3" s="1"/>
  <c r="U13" i="3" s="1"/>
  <c r="T12" i="3"/>
  <c r="V12" i="3" s="1"/>
  <c r="U12" i="3" s="1"/>
  <c r="T11" i="3"/>
  <c r="V11" i="3" s="1"/>
  <c r="U11" i="3" s="1"/>
  <c r="T10" i="3"/>
  <c r="V10" i="3" s="1"/>
  <c r="U10" i="3" s="1"/>
  <c r="V65" i="3" l="1"/>
  <c r="V64" i="3" l="1"/>
  <c r="V66" i="3" s="1"/>
</calcChain>
</file>

<file path=xl/sharedStrings.xml><?xml version="1.0" encoding="utf-8"?>
<sst xmlns="http://schemas.openxmlformats.org/spreadsheetml/2006/main" count="673" uniqueCount="202">
  <si>
    <t>1.1. Сведения о предмете закупки</t>
  </si>
  <si>
    <t>Участник закупки</t>
  </si>
  <si>
    <t>№пп</t>
  </si>
  <si>
    <t xml:space="preserve">Предлагаемый к поставке товар </t>
  </si>
  <si>
    <t>Наименование товара</t>
  </si>
  <si>
    <t>Технические характеристики и комплектация, гарантийный срок</t>
  </si>
  <si>
    <t>Изготовитель</t>
  </si>
  <si>
    <t>Ед. изм</t>
  </si>
  <si>
    <t>Количество</t>
  </si>
  <si>
    <t>Место (адрес) поставки товара</t>
  </si>
  <si>
    <t>Подпись Участника__________________</t>
  </si>
  <si>
    <t>(ФИО, должность)</t>
  </si>
  <si>
    <t>Дата</t>
  </si>
  <si>
    <t>м.п.</t>
  </si>
  <si>
    <t>1.2. Сведения о  сроке поставки и условиях оплаты</t>
  </si>
  <si>
    <t>Размеры и сроки осуществления оплаты Поставщику Заказчиком</t>
  </si>
  <si>
    <t xml:space="preserve">Условия и сроки поставки Товара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</si>
  <si>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</si>
  <si>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</si>
  <si>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 xml:space="preserve">График поставки </t>
  </si>
  <si>
    <t>№ п/п</t>
  </si>
  <si>
    <t xml:space="preserve">Наименование </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</si>
  <si>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</si>
  <si>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</si>
  <si>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</si>
  <si>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</si>
  <si>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</si>
  <si>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</si>
  <si>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</si>
  <si>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</si>
  <si>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</si>
  <si>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</si>
  <si>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</si>
  <si>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</si>
  <si>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</si>
  <si>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</si>
  <si>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</si>
  <si>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</si>
  <si>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</si>
  <si>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/______________________________________________________________________(ФИО, должность)</t>
  </si>
  <si>
    <t xml:space="preserve"> Заполнение листа «1.1.» Сведения о предмете закупки </t>
  </si>
  <si>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</si>
  <si>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</si>
  <si>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При заполнении сведений в данном листе, Участник  заполняет все поля.</t>
  </si>
  <si>
    <t>Пример заполнения</t>
  </si>
  <si>
    <t>Центральный филиал КБ «Банк»</t>
  </si>
  <si>
    <t>Коммерческий директор</t>
  </si>
  <si>
    <t xml:space="preserve">*Цена предложения: включает в себя стоимость тары, упаковки, маркировки, транспортные расходы (доставка Товара до адреса, указанного Покупателем), резку, погрузо-разгрузочные работы, все налоги, пошлины, </t>
  </si>
  <si>
    <t>Или эквивалент</t>
  </si>
  <si>
    <t>Эквивалент</t>
  </si>
  <si>
    <t>Наименование, марка и модель товара</t>
  </si>
  <si>
    <t>Номер  сертификата добровольной сертификации / НЕТ</t>
  </si>
  <si>
    <t xml:space="preserve">Грузополучатель
</t>
  </si>
  <si>
    <t>Страна происхождения</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</si>
  <si>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</si>
  <si>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</si>
  <si>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</si>
  <si>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</si>
  <si>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</si>
  <si>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</si>
  <si>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Итого с учетом налога, руб.</t>
  </si>
  <si>
    <t>Итого без  учета налога, руб.</t>
  </si>
  <si>
    <t>В т.ч. НДС:</t>
  </si>
  <si>
    <t>Срок поставки на склад грузополучателя</t>
  </si>
  <si>
    <t xml:space="preserve">Запрос предложений в электронной форме  </t>
  </si>
  <si>
    <t xml:space="preserve">Запрос предложений в электронной форме </t>
  </si>
  <si>
    <t xml:space="preserve">Подпись Участника                                                                                                                                      </t>
  </si>
  <si>
    <t>( ФИО, должность)</t>
  </si>
  <si>
    <t xml:space="preserve">Форма 3.  Коммерческое предложение </t>
  </si>
  <si>
    <t>Адрес места нахождения (юридический адрес)</t>
  </si>
  <si>
    <t>Индекс адреса местонахождения (юридического адреса)</t>
  </si>
  <si>
    <t>Контактный телефон банка (с указанием кода города)</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</si>
  <si>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</si>
  <si>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</si>
  <si>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</si>
  <si>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</si>
  <si>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действующего на основании</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</si>
  <si>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</si>
  <si>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</si>
  <si>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</si>
  <si>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</si>
  <si>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</si>
  <si>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</si>
  <si>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</si>
  <si>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</si>
  <si>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</si>
  <si>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</si>
  <si>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 xml:space="preserve">в лице &lt;должность&gt;  &lt;Фамилия Имя Отчество&gt; </t>
  </si>
  <si>
    <t>&lt;основание&gt;</t>
  </si>
  <si>
    <t>·     «Сведения из Документации о запросе предложений. Наименование товара»;</t>
  </si>
  <si>
    <t>·     «Или эквивалент»;</t>
  </si>
  <si>
    <t>·     «Технические характеристики и комплектация, гарантийный срок»;</t>
  </si>
  <si>
    <t>·     «Единицы измерения»;</t>
  </si>
  <si>
    <t>·     «Количество»;</t>
  </si>
  <si>
    <t>·     «Грузополучатель»;</t>
  </si>
  <si>
    <t>·     «Место (адрес) поставки товара»;</t>
  </si>
  <si>
    <t xml:space="preserve">·     «Стоимость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</si>
  <si>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</si>
  <si>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2.Следующие поля заполняет Участник закупки:</t>
  </si>
  <si>
    <t>·     «Налоговая ставка»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</si>
  <si>
    <t>·     «Стоимость за ед. без налога (руб.)».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</si>
  <si>
    <t xml:space="preserve"> Заполнение листа «1.2.» Сведения о предмете закупки </t>
  </si>
  <si>
    <t xml:space="preserve">2.  «Условия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</si>
  <si>
    <t>2.1.    В случае, если поставка по предложению Участника осуществляется по заявкам Заказчика, то Участник:
2.1.1. указывает  в поле "Условия и сроки поставки Товара (варианты условия поставки: единовременная поставка,   поставка по заявкам*, поставка согласно графику**)"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
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2.1.2. выбирает одно из значений по полю «*в случае, если Товар поставляется Поставщиком на основании заявок Заказчика, то последний вправе выставлять Поставщику не более одной заявки в течение» - «месяца» или «квартала». Если поставка осуществляетс не по заявкам Заказчика, то Участник выбирает значение «поставка не по заявкам»</t>
  </si>
  <si>
    <t xml:space="preserve"> Заполнение листа «Реквизиты Участника закупки»</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</si>
  <si>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</si>
  <si>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</si>
  <si>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</si>
  <si>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</si>
  <si>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(812) 222-22-22</t>
  </si>
  <si>
    <t>(812) 111-11-11</t>
  </si>
  <si>
    <t>Иванов Иван Иванович</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</si>
  <si>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</si>
  <si>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</si>
  <si>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</si>
  <si>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</si>
  <si>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да</t>
  </si>
  <si>
    <t>www.123.ru</t>
  </si>
  <si>
    <t>Номер  сертификата Газсерт или Интергазсерт на товар / НЕТ</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</si>
  <si>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Товара и выполнению погрузочно-разгрузочных работ, а также все иные расходы.</t>
  </si>
  <si>
    <t xml:space="preserve">1.Следующие поля заполняет Заказчик: </t>
  </si>
  <si>
    <t>·     «Эквивалент».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Заказчик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Заказчик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</si>
  <si>
    <t>·     «Наименование, марка и модель товара». Если наименование товара, предлагаемого Участником, соответствует наименованию товара, указанному в Техническом задании Документации,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Документации, то Участник вносит корректировки в значение данного поля.
В случае, если данное поле Участником заполнено не будет, Заказчик вправе отклонить заявку такого Участника как не соответствующую требованиям Документации. В случае, если наименование, марка и/или модель указанного Участником товара не будут соответствовать требованиям Документации, Заказчик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Заказчик вправе отклонить Заявку такого Участника как не соответствующую требованиям Документации.</t>
  </si>
  <si>
    <t>·     «Изготовитель».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Заказчик вправе отклонить такую заявку как не соответствующую требованиям закупочной документации;</t>
  </si>
  <si>
    <t>Условия оплаты Заказчиком/Покупателем Товара</t>
  </si>
  <si>
    <t>1.   «Условия оплаты Заказчиком/Покупателем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</si>
  <si>
    <t>2.2.     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Документации,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Документации, Участник заполняет график поставки и выбирает значение "Нет"  и заполняет таблицу с графиком поставки (при необходимости добавляет строки)</t>
  </si>
  <si>
    <t xml:space="preserve"> **График поставки Поставщика  в строгом соответствии с графиком поставки, указанном в Техническом задании Документации</t>
  </si>
  <si>
    <t>В соответствии с Техническим заданием</t>
  </si>
  <si>
    <t>·     «Страна происхождения».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</si>
  <si>
    <t>Укажите номер сертификата или укажите &lt;&lt;Нет&gt;&gt;</t>
  </si>
  <si>
    <t>·     «Номер  сертификата добровольной сертификации / НЕТ».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</si>
  <si>
    <t xml:space="preserve">·     «Номер сертификата Газсерт на товар / НЕТ».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t>
  </si>
  <si>
    <t>Номер документа, подтверждающего производство товара на территории Российской Федерации/НЕТ</t>
  </si>
  <si>
    <t>·    "Номер документа, подтверждающего производство товара на территории Российской Федерации/НЕТ".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</si>
  <si>
    <t>Укажите номер или укажите &lt;&lt;Нет&gt;&gt;</t>
  </si>
  <si>
    <t>Начальная (максимальная) стоимость без налога, (руб.)</t>
  </si>
  <si>
    <t>АО "Челябинскгоргаз"</t>
  </si>
  <si>
    <t>г. Челябинск, ул. Рылеева, д. 8</t>
  </si>
  <si>
    <t>Запрос предложений №</t>
  </si>
  <si>
    <t>№</t>
  </si>
  <si>
    <t>Запрос предложений в электронной форме №</t>
  </si>
  <si>
    <t>Труба гофрированная двустенная 50 мм с протяжкой с муфтой красная (100м)</t>
  </si>
  <si>
    <t>Зажим ответвительный изолированный ЗОИ 16-95/2.5-35</t>
  </si>
  <si>
    <t>Труба гофрированная ПВХ 32 мм с протяжкой легкая серая (25м)</t>
  </si>
  <si>
    <t>Труба гофрированная ПВХ 20 мм с протяжкой легкая серая (100м)</t>
  </si>
  <si>
    <t>Труба гофрированная ПВХ 25 мм с протяжкой легкая серая (50м)</t>
  </si>
  <si>
    <t>Хомут 100х2.5мм нейлон (100шт)</t>
  </si>
  <si>
    <t>Хомут 300х4.8мм нейлон (100шт)</t>
  </si>
  <si>
    <t>Стяжки нейлоновые КСС 3х200  (100шт.)</t>
  </si>
  <si>
    <t xml:space="preserve">Хомут кабельный 160х2.5мм бесцветный (100шт) </t>
  </si>
  <si>
    <t>Трубка термоусаживаемая MDT-A-32/7.5 среднестенная с клеем черная 1м</t>
  </si>
  <si>
    <t>Трубка термоусадочная MDT-A-38/12 средняя стенка с клеем черная (1м)</t>
  </si>
  <si>
    <t>Выключатель автоматический АП50Б-2МТ-10А-10Iн-400AC/ 220DC-У3</t>
  </si>
  <si>
    <t>Выключатель автоматический АП50Б-2МТ-16А-10Iн-400AC/ 220DC-У3</t>
  </si>
  <si>
    <t>Выключатель автоматический АП50Б-2МТ-25А-10Iн-400AC/ 220DC-У3</t>
  </si>
  <si>
    <t>Выключатель автоматический АП50Б-2МТ-40А-10Iн-400AC/ 220DC-У3</t>
  </si>
  <si>
    <t>Выключатель автоматический однополюсный 16А C ВА47-29 4.5кА</t>
  </si>
  <si>
    <t>Выключатель автоматический однополюсный 25А C ВА47-29 4.5кА</t>
  </si>
  <si>
    <t>Выключатель автоматический однополюсный 40А C ВА47-29 4.5кА</t>
  </si>
  <si>
    <t>Счетчик электроэнергии CE102M R5 145-A однофазный многотарифный 5(60) класс точности 1.0 D ЖКИ опто</t>
  </si>
  <si>
    <t>Наконечник алюминиевый ТА 70-10-12</t>
  </si>
  <si>
    <t>Наконечник алюминиевый ТА 95-12-13</t>
  </si>
  <si>
    <t>Наконечник алюминиевый ТА 120-12-14</t>
  </si>
  <si>
    <t>Наконечник медный луженый ТМЛ 35-8-9</t>
  </si>
  <si>
    <t>Наконечник медный луженый ТМЛ 50-12-11</t>
  </si>
  <si>
    <t>Наконечник медный луженый ТМЛ 70-10-13</t>
  </si>
  <si>
    <t xml:space="preserve">Изолента ПВХ черная 19мм 20м </t>
  </si>
  <si>
    <t xml:space="preserve">Изолента ПВХ красная 19мм 20м </t>
  </si>
  <si>
    <t>Изолента ПВХ синяя 19мм 20м</t>
  </si>
  <si>
    <t>Патрон ПТ-1.1-6-31,5-20-С-У3</t>
  </si>
  <si>
    <t>Патрон ПТ-1.2-6-31.5-31.5-УЗ</t>
  </si>
  <si>
    <t>Патрон ПТ-1.2-10-31.5-31.5-УЗ</t>
  </si>
  <si>
    <t>Коробка протяжная У-995 МУ3 IP31 грунт без уплотнителя</t>
  </si>
  <si>
    <t>Коробка протяжная У-996 МУ3 IP31 грунт без уплотнителя</t>
  </si>
  <si>
    <t>Зажим анкерный ЗАБ 4х16-35</t>
  </si>
  <si>
    <t>Крепление фасадное КФК12-47.1</t>
  </si>
  <si>
    <t>Лента бандажная ЛМ-50 (50м)</t>
  </si>
  <si>
    <t>DIN-рейка 200 мм оцинкованная</t>
  </si>
  <si>
    <t>Металлорукав Р3-ЦХ-32 (25 м)</t>
  </si>
  <si>
    <t xml:space="preserve">Металлорукав Р3-ЦПнг-LS 25 с протяжкой </t>
  </si>
  <si>
    <t>Хомут нейлоновый с отверстием для крепления  3.6х200  (100шт)</t>
  </si>
  <si>
    <t>Вилка штепсельная белая 6А</t>
  </si>
  <si>
    <t>Хомут 200х2.5мм нейлон (100шт)</t>
  </si>
  <si>
    <t>Хомут 250х4.8мм белый (100шт)</t>
  </si>
  <si>
    <t>Миниканал TMC 22x10</t>
  </si>
  <si>
    <t>Держатель-клипса быстрого монтажа диаметр 20 мм</t>
  </si>
  <si>
    <t>Труба гофрированная ПВХ 20мм с протяжкой серая (100м)</t>
  </si>
  <si>
    <t>Изолента ХБ черная 200гр</t>
  </si>
  <si>
    <t>Удлинитель бытовой 3х5м с заземлением 10А У10-554</t>
  </si>
  <si>
    <t>Бирка У-134 квадратная</t>
  </si>
  <si>
    <t>Удлинитель силовой 4 розетки шнур 30м КГ 3x2.5 УК30 с термозащитой IP44</t>
  </si>
  <si>
    <t>Фильтр сетевой с выключателем  5 розеток с заземлением шнур 3м</t>
  </si>
  <si>
    <t>Хомут 150х2.5мм нейлон (100шт)</t>
  </si>
  <si>
    <t xml:space="preserve">Муфта соединительная SMOE-81975 </t>
  </si>
  <si>
    <t xml:space="preserve">Муфта соединительная SMOE-81976 </t>
  </si>
  <si>
    <t>нет</t>
  </si>
  <si>
    <t>м</t>
  </si>
  <si>
    <t>шт</t>
  </si>
  <si>
    <t>упак</t>
  </si>
  <si>
    <t xml:space="preserve">Форма 2.  Коммерческое предложение </t>
  </si>
  <si>
    <t>ИНСТРУКЦИЯ ПО ЗАПОЛНЕНИЮ ФОРМЫ 2. КОММЕРЧЕСКОЕ ПРЕДЛОЖЕНИЕ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</si>
</sst>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00"/>
  </numFmts>
  <fonts count="23" x14ac:knownFonts="1">
    <font>
      <sz val="11"/>
      <color theme="1"/>
      <name val="Calibri"/>
      <family val="2"/>
      <charset val="204"/>
      <scheme val="minor"/>
    </font>
    <font>
      <b/>
      <sz val="12"/>
      <color indexed="8"/>
      <name val="Times New Roman"/>
      <family val="1"/>
      <charset val="204"/>
    </font>
    <font>
      <sz val="12"/>
      <color indexed="8"/>
      <name val="Times New Roman"/>
      <family val="1"/>
      <charset val="204"/>
    </font>
    <font>
      <b/>
      <sz val="16"/>
      <color indexed="8"/>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1"/>
      <color rgb="FFFF0000"/>
      <name val="Times New Roman"/>
      <family val="1"/>
      <charset val="204"/>
    </font>
    <font>
      <b/>
      <sz val="14"/>
      <color rgb="FF0070C0"/>
      <name val="Times New Roman"/>
      <family val="1"/>
      <charset val="204"/>
    </font>
    <font>
      <sz val="12"/>
      <color theme="1"/>
      <name val="Times New Roman"/>
      <family val="1"/>
      <charset val="204"/>
    </font>
    <font>
      <sz val="8"/>
      <name val="Arial"/>
      <family val="2"/>
    </font>
    <font>
      <sz val="8"/>
      <name val="Arial"/>
      <family val="2"/>
      <charset val="1"/>
    </font>
    <font>
      <sz val="12"/>
      <name val="Times New Roman"/>
      <family val="1"/>
      <charset val="204"/>
    </font>
    <font>
      <sz val="8"/>
      <name val="Arial"/>
      <family val="2"/>
      <charset val="204"/>
    </font>
    <font>
      <b/>
      <sz val="12"/>
      <color rgb="FFFF0000"/>
      <name val="Times New Roman"/>
      <family val="1"/>
      <charset val="204"/>
    </font>
    <font>
      <sz val="11"/>
      <name val="Times New Roman"/>
      <family val="1"/>
      <charset val="204"/>
    </font>
    <font>
      <sz val="11"/>
      <color theme="1"/>
      <name val="Calibri"/>
      <family val="2"/>
      <scheme val="minor"/>
    </font>
    <font>
      <sz val="11"/>
      <color theme="1"/>
      <name val="Calibri"/>
      <family val="2"/>
      <charset val="204"/>
      <scheme val="minor"/>
    </font>
    <font>
      <sz val="8"/>
      <name val="Arial"/>
      <family val="2"/>
      <charset val="204"/>
    </font>
    <font>
      <b/>
      <sz val="11"/>
      <color theme="1"/>
      <name val="Times New Roman"/>
      <family val="1"/>
      <charset val="204"/>
    </font>
    <font>
      <sz val="12"/>
      <color theme="1"/>
      <name val="Calibri"/>
      <family val="2"/>
      <charset val="204"/>
      <scheme val="minor"/>
    </font>
    <font>
      <b/>
      <sz val="12"/>
      <name val="Times New Roman"/>
      <family val="1"/>
      <charset val="204"/>
    </font>
    <font>
      <b/>
      <sz val="12"/>
      <color rgb="FF0070C0"/>
      <name val="Times New Roman"/>
      <family val="1"/>
      <charset val="204"/>
    </font>
  </fonts>
  <fills count="5">
    <fill>
      <patternFill patternType="none"/>
    </fill>
    <fill>
      <patternFill patternType="gray125"/>
    </fill>
    <fill>
      <patternFill patternType="solid">
        <fgColor rgb="FFFFFFE1"/>
        <bgColor indexed="64"/>
      </patternFill>
    </fill>
    <fill>
      <patternFill patternType="solid">
        <fgColor rgb="FFFFFFCC"/>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2">
    <xf numFmtId="0" fontId="0" fillId="0" borderId="0"/>
    <xf numFmtId="0" fontId="11" fillId="0" borderId="0">
      <alignment horizontal="left"/>
    </xf>
    <xf numFmtId="0" fontId="10" fillId="0" borderId="0"/>
    <xf numFmtId="0" fontId="13" fillId="0" borderId="0"/>
    <xf numFmtId="0" fontId="16" fillId="0" borderId="0"/>
    <xf numFmtId="0" fontId="10" fillId="0" borderId="0"/>
    <xf numFmtId="0" fontId="17" fillId="0" borderId="0"/>
    <xf numFmtId="0" fontId="17" fillId="0" borderId="0"/>
    <xf numFmtId="0" fontId="16" fillId="0" borderId="0"/>
    <xf numFmtId="0" fontId="18" fillId="0" borderId="0"/>
    <xf numFmtId="0" fontId="17" fillId="0" borderId="0"/>
    <xf numFmtId="0" fontId="17" fillId="0" borderId="0"/>
  </cellStyleXfs>
  <cellXfs count="146">
    <xf numFmtId="0" fontId="0" fillId="0" borderId="0" xfId="0"/>
    <xf numFmtId="0" fontId="0" fillId="0" borderId="0" xfId="0"/>
    <xf numFmtId="0" fontId="0" fillId="0" borderId="0" xfId="0"/>
    <xf numFmtId="0" fontId="4" fillId="0" borderId="0" xfId="0" applyFont="1"/>
    <xf numFmtId="0" fontId="5" fillId="0" borderId="0" xfId="0" applyFont="1" applyBorder="1" applyAlignment="1">
      <alignment horizontal="left"/>
    </xf>
    <xf numFmtId="0" fontId="6" fillId="0" borderId="0" xfId="0" applyFont="1" applyBorder="1" applyAlignment="1"/>
    <xf numFmtId="0" fontId="5" fillId="0" borderId="0" xfId="0" applyFont="1" applyFill="1" applyBorder="1" applyAlignment="1">
      <alignment wrapText="1"/>
    </xf>
    <xf numFmtId="0" fontId="0" fillId="0" borderId="0" xfId="0"/>
    <xf numFmtId="0" fontId="4" fillId="0" borderId="1" xfId="0" applyFont="1" applyBorder="1"/>
    <xf numFmtId="0" fontId="4" fillId="0" borderId="0" xfId="0" applyFont="1" applyAlignment="1">
      <alignment horizontal="left" vertical="center"/>
    </xf>
    <xf numFmtId="0" fontId="5" fillId="0" borderId="0" xfId="0" applyFont="1" applyBorder="1" applyAlignment="1">
      <alignment horizontal="left"/>
    </xf>
    <xf numFmtId="0" fontId="4" fillId="0" borderId="0" xfId="0" applyFont="1" applyProtection="1">
      <protection locked="0"/>
    </xf>
    <xf numFmtId="0" fontId="6" fillId="0" borderId="0" xfId="0" applyFont="1" applyBorder="1" applyAlignment="1"/>
    <xf numFmtId="0" fontId="5" fillId="0" borderId="0" xfId="0" applyFont="1" applyFill="1" applyBorder="1" applyAlignment="1">
      <alignment wrapText="1"/>
    </xf>
    <xf numFmtId="49" fontId="4" fillId="2" borderId="0" xfId="0" applyNumberFormat="1" applyFont="1" applyFill="1" applyProtection="1">
      <protection locked="0"/>
    </xf>
    <xf numFmtId="0" fontId="4" fillId="2" borderId="1" xfId="0" applyFont="1" applyFill="1" applyBorder="1"/>
    <xf numFmtId="0" fontId="4" fillId="0" borderId="0" xfId="0" applyFont="1" applyFill="1"/>
    <xf numFmtId="0" fontId="4" fillId="2" borderId="0" xfId="0" applyFont="1" applyFill="1" applyProtection="1"/>
    <xf numFmtId="0" fontId="4" fillId="0" borderId="1" xfId="0" applyFont="1" applyBorder="1" applyAlignment="1">
      <alignment horizontal="left" vertical="center"/>
    </xf>
    <xf numFmtId="0" fontId="4" fillId="2" borderId="1" xfId="0" applyFont="1" applyFill="1" applyBorder="1" applyAlignment="1"/>
    <xf numFmtId="0" fontId="4" fillId="2" borderId="1" xfId="0" applyFont="1" applyFill="1" applyBorder="1" applyAlignment="1">
      <alignment horizontal="left" wrapText="1"/>
    </xf>
    <xf numFmtId="0" fontId="7" fillId="2" borderId="1" xfId="0" applyFont="1" applyFill="1" applyBorder="1"/>
    <xf numFmtId="0" fontId="6" fillId="2" borderId="1" xfId="0" applyFont="1" applyFill="1" applyBorder="1" applyAlignment="1"/>
    <xf numFmtId="49" fontId="4" fillId="2" borderId="1" xfId="0" applyNumberFormat="1" applyFont="1" applyFill="1" applyBorder="1" applyAlignment="1">
      <alignment horizontal="left" wrapText="1"/>
    </xf>
    <xf numFmtId="0" fontId="5" fillId="0" borderId="0" xfId="0" applyFont="1" applyFill="1" applyBorder="1" applyAlignment="1">
      <alignment horizontal="left" wrapText="1"/>
    </xf>
    <xf numFmtId="3" fontId="5" fillId="0" borderId="0" xfId="0" applyNumberFormat="1" applyFont="1" applyBorder="1" applyAlignment="1">
      <alignment horizontal="left"/>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top" wrapText="1" shrinkToFit="1"/>
      <protection locked="0"/>
    </xf>
    <xf numFmtId="49" fontId="9" fillId="0" borderId="0" xfId="0" applyNumberFormat="1" applyFont="1" applyProtection="1">
      <protection locked="0"/>
    </xf>
    <xf numFmtId="0" fontId="9" fillId="0" borderId="0" xfId="0" applyFont="1" applyAlignment="1">
      <alignment wrapText="1"/>
    </xf>
    <xf numFmtId="0" fontId="9" fillId="0" borderId="0" xfId="0" applyFont="1"/>
    <xf numFmtId="49" fontId="9" fillId="0" borderId="0" xfId="0" applyNumberFormat="1" applyFont="1" applyFill="1" applyProtection="1">
      <protection locked="0"/>
    </xf>
    <xf numFmtId="0" fontId="9" fillId="0" borderId="0" xfId="0" applyFont="1" applyFill="1" applyProtection="1">
      <protection locked="0"/>
    </xf>
    <xf numFmtId="0" fontId="9" fillId="0" borderId="0" xfId="0" applyFont="1" applyProtection="1">
      <protection locked="0"/>
    </xf>
    <xf numFmtId="0" fontId="9" fillId="0" borderId="0" xfId="0" applyFont="1" applyFill="1"/>
    <xf numFmtId="0" fontId="5" fillId="0" borderId="0" xfId="0" applyFont="1" applyBorder="1" applyAlignment="1"/>
    <xf numFmtId="2" fontId="9" fillId="0" borderId="0" xfId="0" applyNumberFormat="1" applyFont="1"/>
    <xf numFmtId="0" fontId="9" fillId="0" borderId="0" xfId="0" applyFont="1" applyBorder="1" applyAlignment="1">
      <alignment horizontal="left"/>
    </xf>
    <xf numFmtId="0" fontId="14" fillId="0" borderId="0" xfId="0" applyFont="1" applyAlignment="1">
      <alignment horizontal="center"/>
    </xf>
    <xf numFmtId="49" fontId="1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2" borderId="0" xfId="0" applyNumberFormat="1" applyFont="1" applyFill="1" applyProtection="1">
      <protection locked="0"/>
    </xf>
    <xf numFmtId="0" fontId="0" fillId="0" borderId="0" xfId="0"/>
    <xf numFmtId="0" fontId="1"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3" borderId="1" xfId="0" applyFont="1" applyFill="1" applyBorder="1" applyAlignment="1" applyProtection="1">
      <alignment horizontal="center" vertical="center" wrapText="1" shrinkToFit="1"/>
      <protection locked="0"/>
    </xf>
    <xf numFmtId="9" fontId="9" fillId="3" borderId="1" xfId="0" applyNumberFormat="1"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shrinkToFit="1"/>
      <protection hidden="1"/>
    </xf>
    <xf numFmtId="0" fontId="9" fillId="3" borderId="1" xfId="0" applyFont="1" applyFill="1" applyBorder="1" applyAlignment="1">
      <alignment horizontal="center" vertical="center" wrapText="1"/>
    </xf>
    <xf numFmtId="49" fontId="12" fillId="3" borderId="1" xfId="0" applyNumberFormat="1" applyFont="1" applyFill="1" applyBorder="1" applyAlignment="1" applyProtection="1">
      <alignment horizontal="left" vertical="center" wrapText="1" shrinkToFit="1"/>
      <protection locked="0"/>
    </xf>
    <xf numFmtId="0" fontId="5" fillId="0" borderId="0" xfId="0" applyFont="1" applyBorder="1" applyAlignment="1"/>
    <xf numFmtId="0" fontId="9" fillId="0" borderId="0" xfId="0" applyFont="1" applyAlignment="1"/>
    <xf numFmtId="0" fontId="20" fillId="0" borderId="0" xfId="0" applyFont="1"/>
    <xf numFmtId="49" fontId="5" fillId="0" borderId="0" xfId="0" applyNumberFormat="1" applyFont="1"/>
    <xf numFmtId="49" fontId="9" fillId="0" borderId="0" xfId="0" applyNumberFormat="1" applyFont="1"/>
    <xf numFmtId="49" fontId="9" fillId="0" borderId="0" xfId="0" applyNumberFormat="1" applyFont="1" applyAlignment="1">
      <alignment horizontal="center" wrapText="1"/>
    </xf>
    <xf numFmtId="0" fontId="5" fillId="0" borderId="0" xfId="0" applyFont="1" applyAlignment="1"/>
    <xf numFmtId="0" fontId="9" fillId="0" borderId="0" xfId="0" applyFont="1" applyBorder="1" applyAlignment="1">
      <alignment horizontal="right"/>
    </xf>
    <xf numFmtId="4" fontId="9" fillId="2" borderId="0" xfId="0" applyNumberFormat="1" applyFont="1" applyFill="1" applyBorder="1" applyAlignment="1" applyProtection="1">
      <alignment horizontal="left" vertical="center" wrapText="1"/>
      <protection locked="0"/>
    </xf>
    <xf numFmtId="0" fontId="9" fillId="2" borderId="1" xfId="0" applyFont="1" applyFill="1" applyBorder="1"/>
    <xf numFmtId="49" fontId="9" fillId="2" borderId="1" xfId="0" applyNumberFormat="1" applyFont="1" applyFill="1" applyBorder="1" applyAlignment="1">
      <alignment wrapText="1"/>
    </xf>
    <xf numFmtId="14" fontId="9" fillId="2" borderId="1" xfId="0" applyNumberFormat="1" applyFont="1" applyFill="1" applyBorder="1" applyAlignment="1">
      <alignment wrapText="1"/>
    </xf>
    <xf numFmtId="165" fontId="9" fillId="2" borderId="1" xfId="0" applyNumberFormat="1" applyFont="1" applyFill="1" applyBorder="1" applyAlignment="1">
      <alignment wrapText="1"/>
    </xf>
    <xf numFmtId="49" fontId="9" fillId="2" borderId="1" xfId="0" applyNumberFormat="1" applyFont="1" applyFill="1" applyBorder="1"/>
    <xf numFmtId="14" fontId="9" fillId="2" borderId="1" xfId="0" applyNumberFormat="1" applyFont="1" applyFill="1" applyBorder="1"/>
    <xf numFmtId="165" fontId="9" fillId="2" borderId="1" xfId="0" applyNumberFormat="1" applyFont="1" applyFill="1" applyBorder="1"/>
    <xf numFmtId="49" fontId="9" fillId="2" borderId="0" xfId="0" applyNumberFormat="1" applyFont="1" applyFill="1" applyProtection="1">
      <protection locked="0"/>
    </xf>
    <xf numFmtId="0" fontId="9" fillId="2" borderId="0" xfId="0" applyFont="1" applyFill="1"/>
    <xf numFmtId="0" fontId="9" fillId="0" borderId="0" xfId="0" applyFont="1" applyBorder="1" applyAlignment="1" applyProtection="1">
      <alignment horizontal="center" wrapText="1"/>
      <protection locked="0"/>
    </xf>
    <xf numFmtId="0" fontId="9" fillId="0" borderId="0" xfId="0" applyFont="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19" fillId="0" borderId="0" xfId="0" applyFont="1"/>
    <xf numFmtId="0" fontId="12" fillId="0" borderId="0" xfId="0" applyFont="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wrapText="1"/>
    </xf>
    <xf numFmtId="0" fontId="12" fillId="0" borderId="0" xfId="0" applyFont="1" applyAlignment="1">
      <alignment wrapText="1"/>
    </xf>
    <xf numFmtId="0" fontId="12" fillId="0" borderId="0" xfId="0" applyFont="1"/>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0" xfId="0" applyFont="1" applyFill="1" applyBorder="1"/>
    <xf numFmtId="0" fontId="4" fillId="0" borderId="0" xfId="0" applyFont="1" applyFill="1" applyBorder="1" applyAlignment="1">
      <alignment horizontal="center" vertical="center" wrapText="1"/>
    </xf>
    <xf numFmtId="9" fontId="9" fillId="0" borderId="0" xfId="0" applyNumberFormat="1" applyFont="1"/>
    <xf numFmtId="0" fontId="9" fillId="0" borderId="7" xfId="0" applyNumberFormat="1" applyFont="1" applyBorder="1" applyAlignment="1">
      <alignment horizontal="center" vertical="center" wrapText="1"/>
    </xf>
    <xf numFmtId="0" fontId="9" fillId="0" borderId="7" xfId="0" applyNumberFormat="1" applyFont="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xf>
    <xf numFmtId="4" fontId="9" fillId="0" borderId="1" xfId="0" applyNumberFormat="1" applyFont="1" applyBorder="1" applyAlignment="1">
      <alignment horizontal="center" vertical="center"/>
    </xf>
    <xf numFmtId="0" fontId="14" fillId="0" borderId="0" xfId="0" applyFont="1" applyAlignment="1">
      <alignment horizontal="center"/>
    </xf>
    <xf numFmtId="165" fontId="9" fillId="0" borderId="0" xfId="0" applyNumberFormat="1" applyFont="1"/>
    <xf numFmtId="166" fontId="9" fillId="0" borderId="0" xfId="0" applyNumberFormat="1" applyFont="1"/>
    <xf numFmtId="0" fontId="9" fillId="0" borderId="2" xfId="0" applyFont="1" applyFill="1" applyBorder="1" applyAlignment="1">
      <alignment horizontal="center" vertical="center" wrapText="1" shrinkToFit="1"/>
    </xf>
    <xf numFmtId="4" fontId="9" fillId="3" borderId="1" xfId="0" applyNumberFormat="1" applyFont="1" applyFill="1" applyBorder="1" applyAlignment="1" applyProtection="1">
      <alignment horizontal="center" vertical="center" wrapText="1" shrinkToFit="1"/>
      <protection locked="0"/>
    </xf>
    <xf numFmtId="0" fontId="9" fillId="0" borderId="1" xfId="0" applyFont="1" applyFill="1" applyBorder="1" applyAlignment="1">
      <alignment horizontal="center" vertical="center" wrapText="1"/>
    </xf>
    <xf numFmtId="0" fontId="5" fillId="0" borderId="0" xfId="0" applyFont="1" applyBorder="1" applyAlignment="1">
      <alignment vertical="center"/>
    </xf>
    <xf numFmtId="0" fontId="0" fillId="0" borderId="8" xfId="0" applyFont="1" applyFill="1" applyBorder="1" applyProtection="1"/>
    <xf numFmtId="0" fontId="0" fillId="0" borderId="8" xfId="0" applyFont="1" applyFill="1" applyBorder="1" applyAlignment="1" applyProtection="1">
      <alignment wrapText="1"/>
    </xf>
    <xf numFmtId="0" fontId="0" fillId="0" borderId="9" xfId="0" applyFont="1" applyFill="1" applyBorder="1" applyProtection="1"/>
    <xf numFmtId="0" fontId="0" fillId="0" borderId="1" xfId="0" applyFont="1" applyFill="1" applyBorder="1" applyProtection="1"/>
    <xf numFmtId="0" fontId="9" fillId="0" borderId="8" xfId="0" applyFont="1" applyFill="1" applyBorder="1" applyProtection="1"/>
    <xf numFmtId="2" fontId="9" fillId="0" borderId="8" xfId="0" applyNumberFormat="1" applyFont="1" applyFill="1" applyBorder="1" applyProtection="1"/>
    <xf numFmtId="0" fontId="9" fillId="0" borderId="9" xfId="0" applyFont="1" applyFill="1" applyBorder="1" applyProtection="1"/>
    <xf numFmtId="2" fontId="9" fillId="0" borderId="9" xfId="0" applyNumberFormat="1" applyFont="1" applyFill="1" applyBorder="1" applyProtection="1"/>
    <xf numFmtId="0" fontId="14" fillId="0" borderId="0" xfId="0" applyFont="1" applyAlignment="1">
      <alignment horizontal="center"/>
    </xf>
    <xf numFmtId="0" fontId="5"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wrapText="1"/>
    </xf>
    <xf numFmtId="3" fontId="5" fillId="0" borderId="0" xfId="0" applyNumberFormat="1" applyFont="1" applyFill="1" applyBorder="1" applyAlignment="1">
      <alignment horizontal="left"/>
    </xf>
    <xf numFmtId="0" fontId="5" fillId="0" borderId="0" xfId="0" applyFont="1" applyFill="1" applyBorder="1" applyAlignment="1">
      <alignment horizontal="left"/>
    </xf>
    <xf numFmtId="0" fontId="9" fillId="0" borderId="0" xfId="0" applyFont="1" applyBorder="1" applyAlignment="1">
      <alignment horizontal="left"/>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5" fillId="0" borderId="1" xfId="0" applyFont="1" applyBorder="1" applyAlignment="1">
      <alignment horizontal="right"/>
    </xf>
    <xf numFmtId="0" fontId="5" fillId="0" borderId="0" xfId="0" applyFont="1" applyBorder="1" applyAlignment="1">
      <alignment horizontal="left"/>
    </xf>
    <xf numFmtId="0" fontId="5" fillId="2" borderId="5" xfId="0" applyFont="1" applyFill="1" applyBorder="1" applyAlignment="1">
      <alignment horizontal="center"/>
    </xf>
    <xf numFmtId="4" fontId="9" fillId="2" borderId="6" xfId="0" applyNumberFormat="1" applyFont="1" applyFill="1" applyBorder="1" applyAlignment="1" applyProtection="1">
      <alignment horizontal="center" vertical="center" wrapText="1"/>
      <protection locked="0"/>
    </xf>
    <xf numFmtId="49" fontId="9" fillId="0" borderId="0" xfId="0" applyNumberFormat="1" applyFont="1" applyAlignment="1">
      <alignment horizontal="left" wrapText="1"/>
    </xf>
    <xf numFmtId="49" fontId="9" fillId="2" borderId="5" xfId="0" applyNumberFormat="1" applyFont="1" applyFill="1" applyBorder="1" applyAlignment="1">
      <alignment horizontal="center" wrapText="1"/>
    </xf>
    <xf numFmtId="49" fontId="9" fillId="2" borderId="5" xfId="0" applyNumberFormat="1" applyFont="1" applyFill="1" applyBorder="1" applyAlignment="1" applyProtection="1">
      <alignment horizontal="center" wrapText="1"/>
      <protection locked="0"/>
    </xf>
    <xf numFmtId="0" fontId="6" fillId="2" borderId="0" xfId="0" applyFont="1" applyFill="1" applyBorder="1" applyAlignment="1">
      <alignment horizontal="center"/>
    </xf>
  </cellXfs>
  <cellStyles count="12">
    <cellStyle name="Обычный" xfId="0" builtinId="0"/>
    <cellStyle name="Обычный 2" xfId="1"/>
    <cellStyle name="Обычный 2 2" xfId="5"/>
    <cellStyle name="Обычный 3" xfId="2"/>
    <cellStyle name="Обычный 4" xfId="3"/>
    <cellStyle name="Обычный 4 2" xfId="9"/>
    <cellStyle name="Обычный 5" xfId="4"/>
    <cellStyle name="Обычный 5 2" xfId="8"/>
    <cellStyle name="Обычный 5 3" xfId="6"/>
    <cellStyle name="Обычный 6" xfId="7"/>
    <cellStyle name="Обычный 7" xfId="10"/>
    <cellStyle name="Обычный 8" xfId="1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topLeftCell="C1" zoomScale="55" zoomScaleNormal="55" workbookViewId="0">
      <selection activeCell="A3" sqref="A3:G3"/>
    </sheetView>
  </sheetViews>
  <sheetFormatPr defaultColWidth="9.140625" defaultRowHeight="15.75" x14ac:dyDescent="0.25"/>
  <cols>
    <col min="1" max="1" width="6.42578125" style="32" customWidth="1"/>
    <col min="2" max="2" width="62.7109375" style="32" customWidth="1"/>
    <col min="3" max="3" width="14.140625" style="32" customWidth="1"/>
    <col min="4" max="4" width="13.42578125" style="32" customWidth="1"/>
    <col min="5" max="5" width="33" style="32" customWidth="1"/>
    <col min="6" max="6" width="35" style="32" customWidth="1"/>
    <col min="7" max="7" width="17.140625" style="32" customWidth="1"/>
    <col min="8" max="10" width="19.28515625" style="32" customWidth="1"/>
    <col min="11" max="11" width="15.5703125" style="38" customWidth="1"/>
    <col min="12" max="12" width="14.85546875" style="32" customWidth="1"/>
    <col min="13" max="13" width="36.28515625" style="32" customWidth="1"/>
    <col min="14" max="14" width="35.85546875" style="32" customWidth="1"/>
    <col min="15" max="15" width="22.140625" style="32" customWidth="1"/>
    <col min="16" max="16" width="18.7109375" style="32" customWidth="1"/>
    <col min="17" max="17" width="24.5703125" style="32" customWidth="1"/>
    <col min="18" max="18" width="13.7109375" style="32" customWidth="1"/>
    <col min="19" max="19" width="26" style="32" customWidth="1"/>
    <col min="20" max="20" width="25" style="32" customWidth="1"/>
    <col min="21" max="21" width="24.28515625" style="32" customWidth="1"/>
    <col min="22" max="22" width="27.140625" style="32" customWidth="1"/>
    <col min="23" max="16384" width="9.140625" style="32"/>
  </cols>
  <sheetData>
    <row r="1" spans="1:22" x14ac:dyDescent="0.25">
      <c r="B1" s="126"/>
      <c r="C1" s="126"/>
      <c r="D1" s="126"/>
      <c r="E1" s="126"/>
      <c r="F1" s="126"/>
      <c r="G1" s="126"/>
      <c r="H1" s="126"/>
      <c r="I1" s="126"/>
      <c r="J1" s="126"/>
      <c r="K1" s="126"/>
      <c r="L1" s="126"/>
      <c r="M1" s="126"/>
      <c r="N1" s="126"/>
      <c r="O1" s="111"/>
      <c r="P1" s="40"/>
    </row>
    <row r="2" spans="1:22" ht="27" customHeight="1" x14ac:dyDescent="0.25">
      <c r="A2" s="117" t="s">
        <v>68</v>
      </c>
      <c r="D2" s="37"/>
      <c r="E2" s="37"/>
      <c r="F2" s="37"/>
    </row>
    <row r="3" spans="1:22" ht="28.5" customHeight="1" x14ac:dyDescent="0.25">
      <c r="A3" s="127" t="s">
        <v>0</v>
      </c>
      <c r="B3" s="128"/>
      <c r="C3" s="128"/>
      <c r="D3" s="128"/>
      <c r="E3" s="128"/>
      <c r="F3" s="128"/>
      <c r="G3" s="128"/>
    </row>
    <row r="4" spans="1:22" ht="24" customHeight="1" x14ac:dyDescent="0.25">
      <c r="A4" s="130" t="s">
        <v>139</v>
      </c>
      <c r="B4" s="130"/>
      <c r="C4" s="25"/>
      <c r="D4" s="25"/>
    </row>
    <row r="5" spans="1:22" ht="23.25" customHeight="1" x14ac:dyDescent="0.25">
      <c r="A5" s="131" t="s">
        <v>1</v>
      </c>
      <c r="B5" s="131"/>
      <c r="C5" s="132"/>
      <c r="D5" s="133"/>
      <c r="E5" s="133"/>
      <c r="F5" s="133"/>
      <c r="G5" s="133"/>
      <c r="H5" s="133"/>
      <c r="I5" s="133"/>
      <c r="J5" s="133"/>
      <c r="K5" s="133"/>
    </row>
    <row r="7" spans="1:22" ht="15.75" customHeight="1" x14ac:dyDescent="0.25">
      <c r="A7" s="26" t="s">
        <v>2</v>
      </c>
      <c r="B7" s="135" t="s">
        <v>3</v>
      </c>
      <c r="C7" s="136"/>
      <c r="D7" s="136"/>
      <c r="E7" s="136"/>
      <c r="F7" s="136"/>
      <c r="G7" s="136"/>
      <c r="H7" s="136"/>
      <c r="I7" s="136"/>
      <c r="J7" s="136"/>
      <c r="K7" s="136"/>
      <c r="L7" s="136"/>
      <c r="M7" s="136"/>
      <c r="N7" s="136"/>
      <c r="O7" s="136"/>
      <c r="P7" s="136"/>
      <c r="Q7" s="136"/>
      <c r="R7" s="136"/>
      <c r="S7" s="136"/>
      <c r="T7" s="136"/>
      <c r="U7" s="136"/>
      <c r="V7" s="137"/>
    </row>
    <row r="8" spans="1:22" ht="120" customHeight="1" x14ac:dyDescent="0.25">
      <c r="A8" s="26"/>
      <c r="B8" s="27" t="s">
        <v>4</v>
      </c>
      <c r="C8" s="27" t="s">
        <v>48</v>
      </c>
      <c r="D8" s="41" t="s">
        <v>49</v>
      </c>
      <c r="E8" s="42" t="s">
        <v>50</v>
      </c>
      <c r="F8" s="43" t="s">
        <v>5</v>
      </c>
      <c r="G8" s="44" t="s">
        <v>6</v>
      </c>
      <c r="H8" s="45" t="s">
        <v>51</v>
      </c>
      <c r="I8" s="49" t="s">
        <v>118</v>
      </c>
      <c r="J8" s="50" t="s">
        <v>133</v>
      </c>
      <c r="K8" s="46" t="s">
        <v>7</v>
      </c>
      <c r="L8" s="47" t="s">
        <v>8</v>
      </c>
      <c r="M8" s="48" t="s">
        <v>52</v>
      </c>
      <c r="N8" s="26" t="s">
        <v>9</v>
      </c>
      <c r="O8" s="50" t="s">
        <v>53</v>
      </c>
      <c r="P8" s="50" t="s">
        <v>136</v>
      </c>
      <c r="Q8" s="51" t="s">
        <v>54</v>
      </c>
      <c r="R8" s="52" t="s">
        <v>55</v>
      </c>
      <c r="S8" s="53" t="s">
        <v>56</v>
      </c>
      <c r="T8" s="54" t="s">
        <v>57</v>
      </c>
      <c r="U8" s="55" t="s">
        <v>58</v>
      </c>
      <c r="V8" s="56" t="s">
        <v>59</v>
      </c>
    </row>
    <row r="9" spans="1:22" x14ac:dyDescent="0.25">
      <c r="A9" s="102">
        <v>1</v>
      </c>
      <c r="B9" s="107">
        <v>2</v>
      </c>
      <c r="C9" s="107">
        <v>3</v>
      </c>
      <c r="D9" s="103">
        <v>4</v>
      </c>
      <c r="E9" s="108">
        <v>5</v>
      </c>
      <c r="F9" s="103">
        <v>6</v>
      </c>
      <c r="G9" s="28">
        <v>7</v>
      </c>
      <c r="H9" s="26">
        <v>8</v>
      </c>
      <c r="I9" s="26">
        <v>9</v>
      </c>
      <c r="J9" s="26">
        <v>10</v>
      </c>
      <c r="K9" s="26">
        <v>11</v>
      </c>
      <c r="L9" s="26">
        <v>12</v>
      </c>
      <c r="M9" s="26">
        <v>13</v>
      </c>
      <c r="N9" s="26">
        <v>14</v>
      </c>
      <c r="O9" s="26">
        <v>15</v>
      </c>
      <c r="P9" s="26">
        <v>16</v>
      </c>
      <c r="Q9" s="26">
        <v>17</v>
      </c>
      <c r="R9" s="26">
        <v>18</v>
      </c>
      <c r="S9" s="26">
        <v>19</v>
      </c>
      <c r="T9" s="26">
        <v>20</v>
      </c>
      <c r="U9" s="26">
        <v>21</v>
      </c>
      <c r="V9" s="26">
        <v>22</v>
      </c>
    </row>
    <row r="10" spans="1:22" ht="73.5" customHeight="1" x14ac:dyDescent="0.25">
      <c r="A10" s="26">
        <v>1</v>
      </c>
      <c r="B10" s="118" t="s">
        <v>142</v>
      </c>
      <c r="C10" s="107" t="s">
        <v>116</v>
      </c>
      <c r="D10" s="67"/>
      <c r="E10" s="68"/>
      <c r="F10" s="28" t="s">
        <v>128</v>
      </c>
      <c r="G10" s="29"/>
      <c r="H10" s="64" t="s">
        <v>130</v>
      </c>
      <c r="I10" s="64" t="s">
        <v>130</v>
      </c>
      <c r="J10" s="64" t="s">
        <v>135</v>
      </c>
      <c r="K10" s="122" t="s">
        <v>197</v>
      </c>
      <c r="L10" s="122">
        <v>400</v>
      </c>
      <c r="M10" s="114" t="s">
        <v>137</v>
      </c>
      <c r="N10" s="116" t="s">
        <v>138</v>
      </c>
      <c r="O10" s="29"/>
      <c r="P10" s="123">
        <v>33228</v>
      </c>
      <c r="Q10" s="115"/>
      <c r="R10" s="65"/>
      <c r="S10" s="123">
        <v>99.68</v>
      </c>
      <c r="T10" s="66">
        <f>L10*Q10</f>
        <v>0</v>
      </c>
      <c r="U10" s="109">
        <f>V10-T10</f>
        <v>0</v>
      </c>
      <c r="V10" s="109">
        <f>T10*R10+T10</f>
        <v>0</v>
      </c>
    </row>
    <row r="11" spans="1:22" ht="73.5" customHeight="1" x14ac:dyDescent="0.25">
      <c r="A11" s="26">
        <v>2</v>
      </c>
      <c r="B11" s="118" t="s">
        <v>143</v>
      </c>
      <c r="C11" s="107" t="s">
        <v>116</v>
      </c>
      <c r="D11" s="67"/>
      <c r="E11" s="68"/>
      <c r="F11" s="28" t="s">
        <v>128</v>
      </c>
      <c r="G11" s="29"/>
      <c r="H11" s="64" t="s">
        <v>130</v>
      </c>
      <c r="I11" s="64" t="s">
        <v>130</v>
      </c>
      <c r="J11" s="64" t="s">
        <v>135</v>
      </c>
      <c r="K11" s="122" t="s">
        <v>198</v>
      </c>
      <c r="L11" s="122">
        <v>60</v>
      </c>
      <c r="M11" s="114" t="s">
        <v>137</v>
      </c>
      <c r="N11" s="116" t="s">
        <v>138</v>
      </c>
      <c r="O11" s="29"/>
      <c r="P11" s="123">
        <v>11436</v>
      </c>
      <c r="Q11" s="115"/>
      <c r="R11" s="65"/>
      <c r="S11" s="123">
        <v>228.72</v>
      </c>
      <c r="T11" s="66">
        <f t="shared" ref="T11:T13" si="0">L11*Q11</f>
        <v>0</v>
      </c>
      <c r="U11" s="109">
        <f t="shared" ref="U11:U13" si="1">V11-T11</f>
        <v>0</v>
      </c>
      <c r="V11" s="109">
        <f t="shared" ref="V11:V13" si="2">T11*R11+T11</f>
        <v>0</v>
      </c>
    </row>
    <row r="12" spans="1:22" ht="73.5" customHeight="1" x14ac:dyDescent="0.25">
      <c r="A12" s="26">
        <v>3</v>
      </c>
      <c r="B12" s="118" t="s">
        <v>144</v>
      </c>
      <c r="C12" s="107" t="s">
        <v>116</v>
      </c>
      <c r="D12" s="67"/>
      <c r="E12" s="68"/>
      <c r="F12" s="28" t="s">
        <v>128</v>
      </c>
      <c r="G12" s="29"/>
      <c r="H12" s="64" t="s">
        <v>130</v>
      </c>
      <c r="I12" s="64" t="s">
        <v>130</v>
      </c>
      <c r="J12" s="64" t="s">
        <v>135</v>
      </c>
      <c r="K12" s="122" t="s">
        <v>197</v>
      </c>
      <c r="L12" s="122">
        <v>200</v>
      </c>
      <c r="M12" s="114" t="s">
        <v>137</v>
      </c>
      <c r="N12" s="116" t="s">
        <v>138</v>
      </c>
      <c r="O12" s="29"/>
      <c r="P12" s="123">
        <v>5834</v>
      </c>
      <c r="Q12" s="115"/>
      <c r="R12" s="65"/>
      <c r="S12" s="123">
        <v>35</v>
      </c>
      <c r="T12" s="66">
        <f t="shared" si="0"/>
        <v>0</v>
      </c>
      <c r="U12" s="109">
        <f t="shared" si="1"/>
        <v>0</v>
      </c>
      <c r="V12" s="109">
        <f t="shared" si="2"/>
        <v>0</v>
      </c>
    </row>
    <row r="13" spans="1:22" ht="73.5" customHeight="1" x14ac:dyDescent="0.25">
      <c r="A13" s="26">
        <v>4</v>
      </c>
      <c r="B13" s="118" t="s">
        <v>145</v>
      </c>
      <c r="C13" s="107" t="s">
        <v>116</v>
      </c>
      <c r="D13" s="67"/>
      <c r="E13" s="68"/>
      <c r="F13" s="28" t="s">
        <v>128</v>
      </c>
      <c r="G13" s="29"/>
      <c r="H13" s="64" t="s">
        <v>130</v>
      </c>
      <c r="I13" s="64" t="s">
        <v>130</v>
      </c>
      <c r="J13" s="64" t="s">
        <v>135</v>
      </c>
      <c r="K13" s="122" t="s">
        <v>197</v>
      </c>
      <c r="L13" s="122">
        <v>500</v>
      </c>
      <c r="M13" s="114" t="s">
        <v>137</v>
      </c>
      <c r="N13" s="116" t="s">
        <v>138</v>
      </c>
      <c r="O13" s="29"/>
      <c r="P13" s="123">
        <v>5835</v>
      </c>
      <c r="Q13" s="115"/>
      <c r="R13" s="65"/>
      <c r="S13" s="123">
        <v>14</v>
      </c>
      <c r="T13" s="66">
        <f t="shared" si="0"/>
        <v>0</v>
      </c>
      <c r="U13" s="109">
        <f t="shared" si="1"/>
        <v>0</v>
      </c>
      <c r="V13" s="109">
        <f t="shared" si="2"/>
        <v>0</v>
      </c>
    </row>
    <row r="14" spans="1:22" ht="73.5" customHeight="1" x14ac:dyDescent="0.25">
      <c r="A14" s="26">
        <v>5</v>
      </c>
      <c r="B14" s="118" t="s">
        <v>146</v>
      </c>
      <c r="C14" s="107" t="s">
        <v>116</v>
      </c>
      <c r="D14" s="67"/>
      <c r="E14" s="68"/>
      <c r="F14" s="28" t="s">
        <v>128</v>
      </c>
      <c r="G14" s="29"/>
      <c r="H14" s="64" t="s">
        <v>130</v>
      </c>
      <c r="I14" s="64" t="s">
        <v>130</v>
      </c>
      <c r="J14" s="64" t="s">
        <v>135</v>
      </c>
      <c r="K14" s="122" t="s">
        <v>197</v>
      </c>
      <c r="L14" s="122">
        <v>300</v>
      </c>
      <c r="M14" s="114" t="s">
        <v>137</v>
      </c>
      <c r="N14" s="116" t="s">
        <v>138</v>
      </c>
      <c r="O14" s="29"/>
      <c r="P14" s="123">
        <v>4896</v>
      </c>
      <c r="Q14" s="115"/>
      <c r="R14" s="65"/>
      <c r="S14" s="123">
        <v>19.579999999999998</v>
      </c>
      <c r="T14" s="66">
        <f>L14*Q14</f>
        <v>0</v>
      </c>
      <c r="U14" s="109">
        <f>V14-T14</f>
        <v>0</v>
      </c>
      <c r="V14" s="109">
        <f>T14*R14+T14</f>
        <v>0</v>
      </c>
    </row>
    <row r="15" spans="1:22" ht="73.5" customHeight="1" x14ac:dyDescent="0.25">
      <c r="A15" s="26">
        <v>6</v>
      </c>
      <c r="B15" s="118" t="s">
        <v>147</v>
      </c>
      <c r="C15" s="107" t="s">
        <v>116</v>
      </c>
      <c r="D15" s="67"/>
      <c r="E15" s="68"/>
      <c r="F15" s="28" t="s">
        <v>128</v>
      </c>
      <c r="G15" s="29"/>
      <c r="H15" s="64" t="s">
        <v>130</v>
      </c>
      <c r="I15" s="64" t="s">
        <v>130</v>
      </c>
      <c r="J15" s="64" t="s">
        <v>135</v>
      </c>
      <c r="K15" s="122" t="s">
        <v>199</v>
      </c>
      <c r="L15" s="122">
        <v>10</v>
      </c>
      <c r="M15" s="114" t="s">
        <v>137</v>
      </c>
      <c r="N15" s="116" t="s">
        <v>138</v>
      </c>
      <c r="O15" s="29"/>
      <c r="P15" s="123">
        <v>329</v>
      </c>
      <c r="Q15" s="115"/>
      <c r="R15" s="65"/>
      <c r="S15" s="123">
        <v>39.479999999999997</v>
      </c>
      <c r="T15" s="66">
        <f t="shared" ref="T15:T17" si="3">L15*Q15</f>
        <v>0</v>
      </c>
      <c r="U15" s="109">
        <f t="shared" ref="U15:U17" si="4">V15-T15</f>
        <v>0</v>
      </c>
      <c r="V15" s="109">
        <f t="shared" ref="V15:V17" si="5">T15*R15+T15</f>
        <v>0</v>
      </c>
    </row>
    <row r="16" spans="1:22" ht="73.5" customHeight="1" x14ac:dyDescent="0.25">
      <c r="A16" s="26">
        <v>7</v>
      </c>
      <c r="B16" s="118" t="s">
        <v>148</v>
      </c>
      <c r="C16" s="107" t="s">
        <v>116</v>
      </c>
      <c r="D16" s="67"/>
      <c r="E16" s="68"/>
      <c r="F16" s="28" t="s">
        <v>128</v>
      </c>
      <c r="G16" s="29"/>
      <c r="H16" s="64" t="s">
        <v>130</v>
      </c>
      <c r="I16" s="64" t="s">
        <v>130</v>
      </c>
      <c r="J16" s="64" t="s">
        <v>135</v>
      </c>
      <c r="K16" s="122" t="s">
        <v>199</v>
      </c>
      <c r="L16" s="122">
        <v>10</v>
      </c>
      <c r="M16" s="114" t="s">
        <v>137</v>
      </c>
      <c r="N16" s="116" t="s">
        <v>138</v>
      </c>
      <c r="O16" s="29"/>
      <c r="P16" s="123">
        <v>2079.1</v>
      </c>
      <c r="Q16" s="115"/>
      <c r="R16" s="65"/>
      <c r="S16" s="123">
        <v>249.49</v>
      </c>
      <c r="T16" s="66">
        <f t="shared" si="3"/>
        <v>0</v>
      </c>
      <c r="U16" s="109">
        <f t="shared" si="4"/>
        <v>0</v>
      </c>
      <c r="V16" s="109">
        <f t="shared" si="5"/>
        <v>0</v>
      </c>
    </row>
    <row r="17" spans="1:22" ht="73.5" customHeight="1" x14ac:dyDescent="0.25">
      <c r="A17" s="26">
        <v>8</v>
      </c>
      <c r="B17" s="118" t="s">
        <v>149</v>
      </c>
      <c r="C17" s="107" t="s">
        <v>116</v>
      </c>
      <c r="D17" s="67"/>
      <c r="E17" s="68"/>
      <c r="F17" s="28" t="s">
        <v>128</v>
      </c>
      <c r="G17" s="29"/>
      <c r="H17" s="64" t="s">
        <v>130</v>
      </c>
      <c r="I17" s="64" t="s">
        <v>130</v>
      </c>
      <c r="J17" s="64" t="s">
        <v>135</v>
      </c>
      <c r="K17" s="122" t="s">
        <v>199</v>
      </c>
      <c r="L17" s="122">
        <v>25</v>
      </c>
      <c r="M17" s="114" t="s">
        <v>137</v>
      </c>
      <c r="N17" s="116" t="s">
        <v>138</v>
      </c>
      <c r="O17" s="29"/>
      <c r="P17" s="123">
        <v>1612</v>
      </c>
      <c r="Q17" s="115"/>
      <c r="R17" s="65"/>
      <c r="S17" s="123">
        <v>77.38</v>
      </c>
      <c r="T17" s="66">
        <f t="shared" si="3"/>
        <v>0</v>
      </c>
      <c r="U17" s="109">
        <f t="shared" si="4"/>
        <v>0</v>
      </c>
      <c r="V17" s="109">
        <f t="shared" si="5"/>
        <v>0</v>
      </c>
    </row>
    <row r="18" spans="1:22" ht="73.5" customHeight="1" x14ac:dyDescent="0.25">
      <c r="A18" s="26">
        <v>9</v>
      </c>
      <c r="B18" s="118" t="s">
        <v>150</v>
      </c>
      <c r="C18" s="107" t="s">
        <v>116</v>
      </c>
      <c r="D18" s="67"/>
      <c r="E18" s="68"/>
      <c r="F18" s="28" t="s">
        <v>128</v>
      </c>
      <c r="G18" s="29"/>
      <c r="H18" s="64" t="s">
        <v>130</v>
      </c>
      <c r="I18" s="64" t="s">
        <v>130</v>
      </c>
      <c r="J18" s="64" t="s">
        <v>135</v>
      </c>
      <c r="K18" s="122" t="s">
        <v>199</v>
      </c>
      <c r="L18" s="122">
        <v>25</v>
      </c>
      <c r="M18" s="114" t="s">
        <v>137</v>
      </c>
      <c r="N18" s="116" t="s">
        <v>138</v>
      </c>
      <c r="O18" s="29"/>
      <c r="P18" s="123">
        <v>3492.75</v>
      </c>
      <c r="Q18" s="115"/>
      <c r="R18" s="65"/>
      <c r="S18" s="123">
        <v>167.65</v>
      </c>
      <c r="T18" s="66">
        <f>L18*Q18</f>
        <v>0</v>
      </c>
      <c r="U18" s="109">
        <f>V18-T18</f>
        <v>0</v>
      </c>
      <c r="V18" s="109">
        <f>T18*R18+T18</f>
        <v>0</v>
      </c>
    </row>
    <row r="19" spans="1:22" ht="73.5" customHeight="1" x14ac:dyDescent="0.25">
      <c r="A19" s="26">
        <v>10</v>
      </c>
      <c r="B19" s="118" t="s">
        <v>151</v>
      </c>
      <c r="C19" s="107" t="s">
        <v>116</v>
      </c>
      <c r="D19" s="67"/>
      <c r="E19" s="68"/>
      <c r="F19" s="28" t="s">
        <v>128</v>
      </c>
      <c r="G19" s="29"/>
      <c r="H19" s="64" t="s">
        <v>130</v>
      </c>
      <c r="I19" s="64" t="s">
        <v>130</v>
      </c>
      <c r="J19" s="64" t="s">
        <v>135</v>
      </c>
      <c r="K19" s="122" t="s">
        <v>198</v>
      </c>
      <c r="L19" s="122">
        <v>30</v>
      </c>
      <c r="M19" s="114" t="s">
        <v>137</v>
      </c>
      <c r="N19" s="116" t="s">
        <v>138</v>
      </c>
      <c r="O19" s="29"/>
      <c r="P19" s="123">
        <v>26083.200000000001</v>
      </c>
      <c r="Q19" s="115"/>
      <c r="R19" s="65"/>
      <c r="S19" s="123">
        <v>1043.33</v>
      </c>
      <c r="T19" s="66">
        <f t="shared" ref="T19:T21" si="6">L19*Q19</f>
        <v>0</v>
      </c>
      <c r="U19" s="109">
        <f t="shared" ref="U19:U21" si="7">V19-T19</f>
        <v>0</v>
      </c>
      <c r="V19" s="109">
        <f t="shared" ref="V19:V21" si="8">T19*R19+T19</f>
        <v>0</v>
      </c>
    </row>
    <row r="20" spans="1:22" ht="73.5" customHeight="1" x14ac:dyDescent="0.25">
      <c r="A20" s="26">
        <v>11</v>
      </c>
      <c r="B20" s="118" t="s">
        <v>152</v>
      </c>
      <c r="C20" s="107" t="s">
        <v>116</v>
      </c>
      <c r="D20" s="67"/>
      <c r="E20" s="68"/>
      <c r="F20" s="28" t="s">
        <v>128</v>
      </c>
      <c r="G20" s="29"/>
      <c r="H20" s="64" t="s">
        <v>130</v>
      </c>
      <c r="I20" s="64" t="s">
        <v>130</v>
      </c>
      <c r="J20" s="64" t="s">
        <v>135</v>
      </c>
      <c r="K20" s="122" t="s">
        <v>198</v>
      </c>
      <c r="L20" s="122">
        <v>60</v>
      </c>
      <c r="M20" s="114" t="s">
        <v>137</v>
      </c>
      <c r="N20" s="116" t="s">
        <v>138</v>
      </c>
      <c r="O20" s="29"/>
      <c r="P20" s="123">
        <v>65055</v>
      </c>
      <c r="Q20" s="115"/>
      <c r="R20" s="65"/>
      <c r="S20" s="123">
        <v>1301.0999999999999</v>
      </c>
      <c r="T20" s="66">
        <f t="shared" si="6"/>
        <v>0</v>
      </c>
      <c r="U20" s="109">
        <f t="shared" si="7"/>
        <v>0</v>
      </c>
      <c r="V20" s="109">
        <f t="shared" si="8"/>
        <v>0</v>
      </c>
    </row>
    <row r="21" spans="1:22" ht="73.5" customHeight="1" x14ac:dyDescent="0.25">
      <c r="A21" s="26">
        <v>12</v>
      </c>
      <c r="B21" s="118" t="s">
        <v>153</v>
      </c>
      <c r="C21" s="107" t="s">
        <v>116</v>
      </c>
      <c r="D21" s="67"/>
      <c r="E21" s="68"/>
      <c r="F21" s="28" t="s">
        <v>128</v>
      </c>
      <c r="G21" s="29"/>
      <c r="H21" s="64" t="s">
        <v>130</v>
      </c>
      <c r="I21" s="64" t="s">
        <v>130</v>
      </c>
      <c r="J21" s="64" t="s">
        <v>135</v>
      </c>
      <c r="K21" s="122" t="s">
        <v>198</v>
      </c>
      <c r="L21" s="122">
        <v>10</v>
      </c>
      <c r="M21" s="114" t="s">
        <v>137</v>
      </c>
      <c r="N21" s="116" t="s">
        <v>138</v>
      </c>
      <c r="O21" s="29"/>
      <c r="P21" s="123">
        <v>8337.7999999999993</v>
      </c>
      <c r="Q21" s="115"/>
      <c r="R21" s="65"/>
      <c r="S21" s="123">
        <v>1000.54</v>
      </c>
      <c r="T21" s="66">
        <f t="shared" si="6"/>
        <v>0</v>
      </c>
      <c r="U21" s="109">
        <f t="shared" si="7"/>
        <v>0</v>
      </c>
      <c r="V21" s="109">
        <f t="shared" si="8"/>
        <v>0</v>
      </c>
    </row>
    <row r="22" spans="1:22" ht="73.5" customHeight="1" x14ac:dyDescent="0.25">
      <c r="A22" s="26">
        <v>13</v>
      </c>
      <c r="B22" s="118" t="s">
        <v>154</v>
      </c>
      <c r="C22" s="107" t="s">
        <v>116</v>
      </c>
      <c r="D22" s="67"/>
      <c r="E22" s="68"/>
      <c r="F22" s="28" t="s">
        <v>128</v>
      </c>
      <c r="G22" s="29"/>
      <c r="H22" s="64" t="s">
        <v>130</v>
      </c>
      <c r="I22" s="64" t="s">
        <v>130</v>
      </c>
      <c r="J22" s="64" t="s">
        <v>135</v>
      </c>
      <c r="K22" s="122" t="s">
        <v>198</v>
      </c>
      <c r="L22" s="122">
        <v>40</v>
      </c>
      <c r="M22" s="114" t="s">
        <v>137</v>
      </c>
      <c r="N22" s="116" t="s">
        <v>138</v>
      </c>
      <c r="O22" s="29"/>
      <c r="P22" s="123">
        <v>33351.199999999997</v>
      </c>
      <c r="Q22" s="115"/>
      <c r="R22" s="65"/>
      <c r="S22" s="123">
        <v>1000.54</v>
      </c>
      <c r="T22" s="66">
        <f>L22*Q22</f>
        <v>0</v>
      </c>
      <c r="U22" s="109">
        <f>V22-T22</f>
        <v>0</v>
      </c>
      <c r="V22" s="109">
        <f>T22*R22+T22</f>
        <v>0</v>
      </c>
    </row>
    <row r="23" spans="1:22" ht="73.5" customHeight="1" x14ac:dyDescent="0.25">
      <c r="A23" s="26">
        <v>14</v>
      </c>
      <c r="B23" s="118" t="s">
        <v>155</v>
      </c>
      <c r="C23" s="107" t="s">
        <v>116</v>
      </c>
      <c r="D23" s="67"/>
      <c r="E23" s="68"/>
      <c r="F23" s="28" t="s">
        <v>128</v>
      </c>
      <c r="G23" s="29"/>
      <c r="H23" s="64" t="s">
        <v>130</v>
      </c>
      <c r="I23" s="64" t="s">
        <v>130</v>
      </c>
      <c r="J23" s="64" t="s">
        <v>135</v>
      </c>
      <c r="K23" s="122" t="s">
        <v>198</v>
      </c>
      <c r="L23" s="122">
        <v>20</v>
      </c>
      <c r="M23" s="114" t="s">
        <v>137</v>
      </c>
      <c r="N23" s="116" t="s">
        <v>138</v>
      </c>
      <c r="O23" s="29"/>
      <c r="P23" s="123">
        <v>16675.599999999999</v>
      </c>
      <c r="Q23" s="115"/>
      <c r="R23" s="65"/>
      <c r="S23" s="123">
        <v>1000.54</v>
      </c>
      <c r="T23" s="66">
        <f t="shared" ref="T23:T25" si="9">L23*Q23</f>
        <v>0</v>
      </c>
      <c r="U23" s="109">
        <f t="shared" ref="U23:U25" si="10">V23-T23</f>
        <v>0</v>
      </c>
      <c r="V23" s="109">
        <f t="shared" ref="V23:V25" si="11">T23*R23+T23</f>
        <v>0</v>
      </c>
    </row>
    <row r="24" spans="1:22" ht="73.5" customHeight="1" x14ac:dyDescent="0.25">
      <c r="A24" s="26">
        <v>15</v>
      </c>
      <c r="B24" s="118" t="s">
        <v>156</v>
      </c>
      <c r="C24" s="107" t="s">
        <v>116</v>
      </c>
      <c r="D24" s="67"/>
      <c r="E24" s="68"/>
      <c r="F24" s="28" t="s">
        <v>128</v>
      </c>
      <c r="G24" s="29"/>
      <c r="H24" s="64" t="s">
        <v>130</v>
      </c>
      <c r="I24" s="64" t="s">
        <v>130</v>
      </c>
      <c r="J24" s="64" t="s">
        <v>135</v>
      </c>
      <c r="K24" s="122" t="s">
        <v>198</v>
      </c>
      <c r="L24" s="122">
        <v>6</v>
      </c>
      <c r="M24" s="114" t="s">
        <v>137</v>
      </c>
      <c r="N24" s="116" t="s">
        <v>138</v>
      </c>
      <c r="O24" s="29"/>
      <c r="P24" s="123">
        <v>6539.1</v>
      </c>
      <c r="Q24" s="115"/>
      <c r="R24" s="65"/>
      <c r="S24" s="123">
        <v>1307.82</v>
      </c>
      <c r="T24" s="66">
        <f t="shared" si="9"/>
        <v>0</v>
      </c>
      <c r="U24" s="109">
        <f t="shared" si="10"/>
        <v>0</v>
      </c>
      <c r="V24" s="109">
        <f t="shared" si="11"/>
        <v>0</v>
      </c>
    </row>
    <row r="25" spans="1:22" ht="73.5" customHeight="1" x14ac:dyDescent="0.25">
      <c r="A25" s="26">
        <v>16</v>
      </c>
      <c r="B25" s="118" t="s">
        <v>157</v>
      </c>
      <c r="C25" s="107" t="s">
        <v>116</v>
      </c>
      <c r="D25" s="67"/>
      <c r="E25" s="68"/>
      <c r="F25" s="28" t="s">
        <v>128</v>
      </c>
      <c r="G25" s="29"/>
      <c r="H25" s="64" t="s">
        <v>130</v>
      </c>
      <c r="I25" s="64" t="s">
        <v>130</v>
      </c>
      <c r="J25" s="64" t="s">
        <v>135</v>
      </c>
      <c r="K25" s="122" t="s">
        <v>198</v>
      </c>
      <c r="L25" s="122">
        <v>20</v>
      </c>
      <c r="M25" s="114" t="s">
        <v>137</v>
      </c>
      <c r="N25" s="116" t="s">
        <v>138</v>
      </c>
      <c r="O25" s="29"/>
      <c r="P25" s="123">
        <v>2239.1999999999998</v>
      </c>
      <c r="Q25" s="115"/>
      <c r="R25" s="65"/>
      <c r="S25" s="123">
        <v>134.35</v>
      </c>
      <c r="T25" s="66">
        <f t="shared" si="9"/>
        <v>0</v>
      </c>
      <c r="U25" s="109">
        <f t="shared" si="10"/>
        <v>0</v>
      </c>
      <c r="V25" s="109">
        <f t="shared" si="11"/>
        <v>0</v>
      </c>
    </row>
    <row r="26" spans="1:22" ht="73.5" customHeight="1" x14ac:dyDescent="0.25">
      <c r="A26" s="26">
        <v>17</v>
      </c>
      <c r="B26" s="118" t="s">
        <v>158</v>
      </c>
      <c r="C26" s="107" t="s">
        <v>116</v>
      </c>
      <c r="D26" s="67"/>
      <c r="E26" s="68"/>
      <c r="F26" s="28" t="s">
        <v>128</v>
      </c>
      <c r="G26" s="29"/>
      <c r="H26" s="64" t="s">
        <v>130</v>
      </c>
      <c r="I26" s="64" t="s">
        <v>130</v>
      </c>
      <c r="J26" s="64" t="s">
        <v>135</v>
      </c>
      <c r="K26" s="122" t="s">
        <v>198</v>
      </c>
      <c r="L26" s="122">
        <v>20</v>
      </c>
      <c r="M26" s="114" t="s">
        <v>137</v>
      </c>
      <c r="N26" s="116" t="s">
        <v>138</v>
      </c>
      <c r="O26" s="29"/>
      <c r="P26" s="123">
        <v>2305.6</v>
      </c>
      <c r="Q26" s="115"/>
      <c r="R26" s="65"/>
      <c r="S26" s="123">
        <v>138.34</v>
      </c>
      <c r="T26" s="66">
        <f>L26*Q26</f>
        <v>0</v>
      </c>
      <c r="U26" s="109">
        <f>V26-T26</f>
        <v>0</v>
      </c>
      <c r="V26" s="109">
        <f>T26*R26+T26</f>
        <v>0</v>
      </c>
    </row>
    <row r="27" spans="1:22" ht="73.5" customHeight="1" x14ac:dyDescent="0.25">
      <c r="A27" s="26">
        <v>18</v>
      </c>
      <c r="B27" s="118" t="s">
        <v>159</v>
      </c>
      <c r="C27" s="107" t="s">
        <v>116</v>
      </c>
      <c r="D27" s="67"/>
      <c r="E27" s="68"/>
      <c r="F27" s="28" t="s">
        <v>128</v>
      </c>
      <c r="G27" s="29"/>
      <c r="H27" s="64" t="s">
        <v>130</v>
      </c>
      <c r="I27" s="64" t="s">
        <v>130</v>
      </c>
      <c r="J27" s="64" t="s">
        <v>135</v>
      </c>
      <c r="K27" s="122" t="s">
        <v>198</v>
      </c>
      <c r="L27" s="122">
        <v>5</v>
      </c>
      <c r="M27" s="114" t="s">
        <v>137</v>
      </c>
      <c r="N27" s="116" t="s">
        <v>138</v>
      </c>
      <c r="O27" s="29"/>
      <c r="P27" s="123">
        <v>683.3</v>
      </c>
      <c r="Q27" s="115"/>
      <c r="R27" s="65"/>
      <c r="S27" s="123">
        <v>163.99</v>
      </c>
      <c r="T27" s="66">
        <f t="shared" ref="T27:T29" si="12">L27*Q27</f>
        <v>0</v>
      </c>
      <c r="U27" s="109">
        <f t="shared" ref="U27:U29" si="13">V27-T27</f>
        <v>0</v>
      </c>
      <c r="V27" s="109">
        <f t="shared" ref="V27:V29" si="14">T27*R27+T27</f>
        <v>0</v>
      </c>
    </row>
    <row r="28" spans="1:22" ht="73.5" customHeight="1" x14ac:dyDescent="0.25">
      <c r="A28" s="26">
        <v>19</v>
      </c>
      <c r="B28" s="119" t="s">
        <v>160</v>
      </c>
      <c r="C28" s="107" t="s">
        <v>116</v>
      </c>
      <c r="D28" s="67"/>
      <c r="E28" s="68"/>
      <c r="F28" s="28" t="s">
        <v>128</v>
      </c>
      <c r="G28" s="29"/>
      <c r="H28" s="64" t="s">
        <v>130</v>
      </c>
      <c r="I28" s="64" t="s">
        <v>130</v>
      </c>
      <c r="J28" s="64" t="s">
        <v>135</v>
      </c>
      <c r="K28" s="122" t="s">
        <v>198</v>
      </c>
      <c r="L28" s="122">
        <v>10</v>
      </c>
      <c r="M28" s="114" t="s">
        <v>137</v>
      </c>
      <c r="N28" s="116" t="s">
        <v>138</v>
      </c>
      <c r="O28" s="29"/>
      <c r="P28" s="123">
        <v>15916.7</v>
      </c>
      <c r="Q28" s="115"/>
      <c r="R28" s="65"/>
      <c r="S28" s="123">
        <v>1910</v>
      </c>
      <c r="T28" s="66">
        <f t="shared" si="12"/>
        <v>0</v>
      </c>
      <c r="U28" s="109">
        <f t="shared" si="13"/>
        <v>0</v>
      </c>
      <c r="V28" s="109">
        <f t="shared" si="14"/>
        <v>0</v>
      </c>
    </row>
    <row r="29" spans="1:22" ht="73.5" customHeight="1" x14ac:dyDescent="0.25">
      <c r="A29" s="26">
        <v>20</v>
      </c>
      <c r="B29" s="118" t="s">
        <v>161</v>
      </c>
      <c r="C29" s="107" t="s">
        <v>116</v>
      </c>
      <c r="D29" s="67"/>
      <c r="E29" s="68"/>
      <c r="F29" s="28" t="s">
        <v>128</v>
      </c>
      <c r="G29" s="29"/>
      <c r="H29" s="64" t="s">
        <v>130</v>
      </c>
      <c r="I29" s="64" t="s">
        <v>130</v>
      </c>
      <c r="J29" s="64" t="s">
        <v>135</v>
      </c>
      <c r="K29" s="122" t="s">
        <v>198</v>
      </c>
      <c r="L29" s="122">
        <v>100</v>
      </c>
      <c r="M29" s="114" t="s">
        <v>137</v>
      </c>
      <c r="N29" s="116" t="s">
        <v>138</v>
      </c>
      <c r="O29" s="29"/>
      <c r="P29" s="123">
        <v>2564</v>
      </c>
      <c r="Q29" s="115"/>
      <c r="R29" s="65"/>
      <c r="S29" s="123">
        <v>30.77</v>
      </c>
      <c r="T29" s="66">
        <f t="shared" si="12"/>
        <v>0</v>
      </c>
      <c r="U29" s="109">
        <f t="shared" si="13"/>
        <v>0</v>
      </c>
      <c r="V29" s="109">
        <f t="shared" si="14"/>
        <v>0</v>
      </c>
    </row>
    <row r="30" spans="1:22" ht="73.5" customHeight="1" x14ac:dyDescent="0.25">
      <c r="A30" s="26">
        <v>21</v>
      </c>
      <c r="B30" s="118" t="s">
        <v>162</v>
      </c>
      <c r="C30" s="107" t="s">
        <v>116</v>
      </c>
      <c r="D30" s="67"/>
      <c r="E30" s="68"/>
      <c r="F30" s="28" t="s">
        <v>128</v>
      </c>
      <c r="G30" s="29"/>
      <c r="H30" s="64" t="s">
        <v>130</v>
      </c>
      <c r="I30" s="64" t="s">
        <v>130</v>
      </c>
      <c r="J30" s="64" t="s">
        <v>135</v>
      </c>
      <c r="K30" s="122" t="s">
        <v>198</v>
      </c>
      <c r="L30" s="122">
        <v>200</v>
      </c>
      <c r="M30" s="114" t="s">
        <v>137</v>
      </c>
      <c r="N30" s="116" t="s">
        <v>138</v>
      </c>
      <c r="O30" s="29"/>
      <c r="P30" s="123">
        <v>6512</v>
      </c>
      <c r="Q30" s="115"/>
      <c r="R30" s="65"/>
      <c r="S30" s="123">
        <v>39.07</v>
      </c>
      <c r="T30" s="66">
        <f>L30*Q30</f>
        <v>0</v>
      </c>
      <c r="U30" s="109">
        <f>V30-T30</f>
        <v>0</v>
      </c>
      <c r="V30" s="109">
        <f>T30*R30+T30</f>
        <v>0</v>
      </c>
    </row>
    <row r="31" spans="1:22" ht="73.5" customHeight="1" x14ac:dyDescent="0.25">
      <c r="A31" s="26">
        <v>22</v>
      </c>
      <c r="B31" s="118" t="s">
        <v>163</v>
      </c>
      <c r="C31" s="107" t="s">
        <v>116</v>
      </c>
      <c r="D31" s="67"/>
      <c r="E31" s="68"/>
      <c r="F31" s="28" t="s">
        <v>128</v>
      </c>
      <c r="G31" s="29"/>
      <c r="H31" s="64" t="s">
        <v>130</v>
      </c>
      <c r="I31" s="64" t="s">
        <v>130</v>
      </c>
      <c r="J31" s="64" t="s">
        <v>135</v>
      </c>
      <c r="K31" s="122" t="s">
        <v>198</v>
      </c>
      <c r="L31" s="122">
        <v>40</v>
      </c>
      <c r="M31" s="114" t="s">
        <v>137</v>
      </c>
      <c r="N31" s="116" t="s">
        <v>138</v>
      </c>
      <c r="O31" s="29"/>
      <c r="P31" s="123">
        <v>1773.2</v>
      </c>
      <c r="Q31" s="115"/>
      <c r="R31" s="65"/>
      <c r="S31" s="123">
        <v>53.2</v>
      </c>
      <c r="T31" s="66">
        <f t="shared" ref="T31:T33" si="15">L31*Q31</f>
        <v>0</v>
      </c>
      <c r="U31" s="109">
        <f t="shared" ref="U31:U33" si="16">V31-T31</f>
        <v>0</v>
      </c>
      <c r="V31" s="109">
        <f t="shared" ref="V31:V33" si="17">T31*R31+T31</f>
        <v>0</v>
      </c>
    </row>
    <row r="32" spans="1:22" ht="73.5" customHeight="1" x14ac:dyDescent="0.25">
      <c r="A32" s="26">
        <v>23</v>
      </c>
      <c r="B32" s="118" t="s">
        <v>164</v>
      </c>
      <c r="C32" s="107" t="s">
        <v>116</v>
      </c>
      <c r="D32" s="67"/>
      <c r="E32" s="68"/>
      <c r="F32" s="28" t="s">
        <v>128</v>
      </c>
      <c r="G32" s="29"/>
      <c r="H32" s="64" t="s">
        <v>130</v>
      </c>
      <c r="I32" s="64" t="s">
        <v>130</v>
      </c>
      <c r="J32" s="64" t="s">
        <v>135</v>
      </c>
      <c r="K32" s="122" t="s">
        <v>198</v>
      </c>
      <c r="L32" s="122">
        <v>50</v>
      </c>
      <c r="M32" s="114" t="s">
        <v>137</v>
      </c>
      <c r="N32" s="116" t="s">
        <v>138</v>
      </c>
      <c r="O32" s="29"/>
      <c r="P32" s="123">
        <v>2462</v>
      </c>
      <c r="Q32" s="115"/>
      <c r="R32" s="65"/>
      <c r="S32" s="123">
        <v>59.09</v>
      </c>
      <c r="T32" s="66">
        <f t="shared" si="15"/>
        <v>0</v>
      </c>
      <c r="U32" s="109">
        <f t="shared" si="16"/>
        <v>0</v>
      </c>
      <c r="V32" s="109">
        <f t="shared" si="17"/>
        <v>0</v>
      </c>
    </row>
    <row r="33" spans="1:22" ht="73.5" customHeight="1" x14ac:dyDescent="0.25">
      <c r="A33" s="26">
        <v>24</v>
      </c>
      <c r="B33" s="118" t="s">
        <v>165</v>
      </c>
      <c r="C33" s="107" t="s">
        <v>116</v>
      </c>
      <c r="D33" s="67"/>
      <c r="E33" s="68"/>
      <c r="F33" s="28" t="s">
        <v>128</v>
      </c>
      <c r="G33" s="29"/>
      <c r="H33" s="64" t="s">
        <v>130</v>
      </c>
      <c r="I33" s="64" t="s">
        <v>130</v>
      </c>
      <c r="J33" s="64" t="s">
        <v>135</v>
      </c>
      <c r="K33" s="122" t="s">
        <v>198</v>
      </c>
      <c r="L33" s="122">
        <v>50</v>
      </c>
      <c r="M33" s="114" t="s">
        <v>137</v>
      </c>
      <c r="N33" s="116" t="s">
        <v>138</v>
      </c>
      <c r="O33" s="29"/>
      <c r="P33" s="123">
        <v>2913.5</v>
      </c>
      <c r="Q33" s="115"/>
      <c r="R33" s="65"/>
      <c r="S33" s="123">
        <v>69.92</v>
      </c>
      <c r="T33" s="66">
        <f t="shared" si="15"/>
        <v>0</v>
      </c>
      <c r="U33" s="109">
        <f t="shared" si="16"/>
        <v>0</v>
      </c>
      <c r="V33" s="109">
        <f t="shared" si="17"/>
        <v>0</v>
      </c>
    </row>
    <row r="34" spans="1:22" ht="73.5" customHeight="1" x14ac:dyDescent="0.25">
      <c r="A34" s="26">
        <v>25</v>
      </c>
      <c r="B34" s="118" t="s">
        <v>166</v>
      </c>
      <c r="C34" s="107" t="s">
        <v>116</v>
      </c>
      <c r="D34" s="67"/>
      <c r="E34" s="68"/>
      <c r="F34" s="28" t="s">
        <v>128</v>
      </c>
      <c r="G34" s="29"/>
      <c r="H34" s="64" t="s">
        <v>130</v>
      </c>
      <c r="I34" s="64" t="s">
        <v>130</v>
      </c>
      <c r="J34" s="64" t="s">
        <v>135</v>
      </c>
      <c r="K34" s="122" t="s">
        <v>198</v>
      </c>
      <c r="L34" s="122">
        <v>50</v>
      </c>
      <c r="M34" s="114" t="s">
        <v>137</v>
      </c>
      <c r="N34" s="116" t="s">
        <v>138</v>
      </c>
      <c r="O34" s="29"/>
      <c r="P34" s="123">
        <v>3387.5</v>
      </c>
      <c r="Q34" s="115"/>
      <c r="R34" s="65"/>
      <c r="S34" s="123">
        <v>81.3</v>
      </c>
      <c r="T34" s="66">
        <f>L34*Q34</f>
        <v>0</v>
      </c>
      <c r="U34" s="109">
        <f>V34-T34</f>
        <v>0</v>
      </c>
      <c r="V34" s="109">
        <f>T34*R34+T34</f>
        <v>0</v>
      </c>
    </row>
    <row r="35" spans="1:22" ht="73.5" customHeight="1" x14ac:dyDescent="0.25">
      <c r="A35" s="26">
        <v>26</v>
      </c>
      <c r="B35" s="118" t="s">
        <v>167</v>
      </c>
      <c r="C35" s="107" t="s">
        <v>116</v>
      </c>
      <c r="D35" s="67"/>
      <c r="E35" s="68"/>
      <c r="F35" s="28" t="s">
        <v>128</v>
      </c>
      <c r="G35" s="29"/>
      <c r="H35" s="64" t="s">
        <v>130</v>
      </c>
      <c r="I35" s="64" t="s">
        <v>130</v>
      </c>
      <c r="J35" s="64" t="s">
        <v>135</v>
      </c>
      <c r="K35" s="122" t="s">
        <v>198</v>
      </c>
      <c r="L35" s="122">
        <v>54</v>
      </c>
      <c r="M35" s="114" t="s">
        <v>137</v>
      </c>
      <c r="N35" s="116" t="s">
        <v>138</v>
      </c>
      <c r="O35" s="29"/>
      <c r="P35" s="123">
        <v>3449.52</v>
      </c>
      <c r="Q35" s="115"/>
      <c r="R35" s="65"/>
      <c r="S35" s="123">
        <v>76.66</v>
      </c>
      <c r="T35" s="66">
        <f t="shared" ref="T35:T37" si="18">L35*Q35</f>
        <v>0</v>
      </c>
      <c r="U35" s="109">
        <f t="shared" ref="U35:U37" si="19">V35-T35</f>
        <v>0</v>
      </c>
      <c r="V35" s="109">
        <f t="shared" ref="V35:V37" si="20">T35*R35+T35</f>
        <v>0</v>
      </c>
    </row>
    <row r="36" spans="1:22" ht="73.5" customHeight="1" x14ac:dyDescent="0.25">
      <c r="A36" s="26">
        <v>27</v>
      </c>
      <c r="B36" s="118" t="s">
        <v>168</v>
      </c>
      <c r="C36" s="107" t="s">
        <v>116</v>
      </c>
      <c r="D36" s="67"/>
      <c r="E36" s="68"/>
      <c r="F36" s="28" t="s">
        <v>128</v>
      </c>
      <c r="G36" s="29"/>
      <c r="H36" s="64" t="s">
        <v>130</v>
      </c>
      <c r="I36" s="64" t="s">
        <v>130</v>
      </c>
      <c r="J36" s="64" t="s">
        <v>135</v>
      </c>
      <c r="K36" s="122" t="s">
        <v>198</v>
      </c>
      <c r="L36" s="122">
        <v>10</v>
      </c>
      <c r="M36" s="114" t="s">
        <v>137</v>
      </c>
      <c r="N36" s="116" t="s">
        <v>138</v>
      </c>
      <c r="O36" s="29"/>
      <c r="P36" s="123">
        <v>638.79999999999995</v>
      </c>
      <c r="Q36" s="115"/>
      <c r="R36" s="65"/>
      <c r="S36" s="123">
        <v>76.66</v>
      </c>
      <c r="T36" s="66">
        <f t="shared" si="18"/>
        <v>0</v>
      </c>
      <c r="U36" s="109">
        <f t="shared" si="19"/>
        <v>0</v>
      </c>
      <c r="V36" s="109">
        <f t="shared" si="20"/>
        <v>0</v>
      </c>
    </row>
    <row r="37" spans="1:22" ht="73.5" customHeight="1" x14ac:dyDescent="0.25">
      <c r="A37" s="26">
        <v>28</v>
      </c>
      <c r="B37" s="118" t="s">
        <v>169</v>
      </c>
      <c r="C37" s="107" t="s">
        <v>116</v>
      </c>
      <c r="D37" s="67"/>
      <c r="E37" s="68"/>
      <c r="F37" s="28" t="s">
        <v>128</v>
      </c>
      <c r="G37" s="29"/>
      <c r="H37" s="64" t="s">
        <v>130</v>
      </c>
      <c r="I37" s="64" t="s">
        <v>130</v>
      </c>
      <c r="J37" s="64" t="s">
        <v>135</v>
      </c>
      <c r="K37" s="122" t="s">
        <v>198</v>
      </c>
      <c r="L37" s="122">
        <v>48</v>
      </c>
      <c r="M37" s="114" t="s">
        <v>137</v>
      </c>
      <c r="N37" s="116" t="s">
        <v>138</v>
      </c>
      <c r="O37" s="29"/>
      <c r="P37" s="123">
        <v>3066.24</v>
      </c>
      <c r="Q37" s="115"/>
      <c r="R37" s="65"/>
      <c r="S37" s="123">
        <v>76.66</v>
      </c>
      <c r="T37" s="66">
        <f t="shared" si="18"/>
        <v>0</v>
      </c>
      <c r="U37" s="109">
        <f t="shared" si="19"/>
        <v>0</v>
      </c>
      <c r="V37" s="109">
        <f t="shared" si="20"/>
        <v>0</v>
      </c>
    </row>
    <row r="38" spans="1:22" ht="73.5" customHeight="1" x14ac:dyDescent="0.25">
      <c r="A38" s="26">
        <v>29</v>
      </c>
      <c r="B38" s="118" t="s">
        <v>170</v>
      </c>
      <c r="C38" s="107" t="s">
        <v>116</v>
      </c>
      <c r="D38" s="67"/>
      <c r="E38" s="68"/>
      <c r="F38" s="28" t="s">
        <v>128</v>
      </c>
      <c r="G38" s="29"/>
      <c r="H38" s="64" t="s">
        <v>130</v>
      </c>
      <c r="I38" s="64" t="s">
        <v>130</v>
      </c>
      <c r="J38" s="64" t="s">
        <v>135</v>
      </c>
      <c r="K38" s="122" t="s">
        <v>198</v>
      </c>
      <c r="L38" s="122">
        <v>8</v>
      </c>
      <c r="M38" s="114" t="s">
        <v>137</v>
      </c>
      <c r="N38" s="116" t="s">
        <v>138</v>
      </c>
      <c r="O38" s="29"/>
      <c r="P38" s="123">
        <v>4225.6000000000004</v>
      </c>
      <c r="Q38" s="115"/>
      <c r="R38" s="65"/>
      <c r="S38" s="123">
        <v>633.84</v>
      </c>
      <c r="T38" s="66">
        <f>L38*Q38</f>
        <v>0</v>
      </c>
      <c r="U38" s="109">
        <f>V38-T38</f>
        <v>0</v>
      </c>
      <c r="V38" s="109">
        <f>T38*R38+T38</f>
        <v>0</v>
      </c>
    </row>
    <row r="39" spans="1:22" ht="73.5" customHeight="1" x14ac:dyDescent="0.25">
      <c r="A39" s="26">
        <v>30</v>
      </c>
      <c r="B39" s="118" t="s">
        <v>171</v>
      </c>
      <c r="C39" s="107" t="s">
        <v>116</v>
      </c>
      <c r="D39" s="67"/>
      <c r="E39" s="68"/>
      <c r="F39" s="28" t="s">
        <v>128</v>
      </c>
      <c r="G39" s="29"/>
      <c r="H39" s="64" t="s">
        <v>130</v>
      </c>
      <c r="I39" s="64" t="s">
        <v>130</v>
      </c>
      <c r="J39" s="64" t="s">
        <v>135</v>
      </c>
      <c r="K39" s="122" t="s">
        <v>198</v>
      </c>
      <c r="L39" s="122">
        <v>4</v>
      </c>
      <c r="M39" s="114" t="s">
        <v>137</v>
      </c>
      <c r="N39" s="116" t="s">
        <v>138</v>
      </c>
      <c r="O39" s="29"/>
      <c r="P39" s="123">
        <v>3395.12</v>
      </c>
      <c r="Q39" s="115"/>
      <c r="R39" s="65"/>
      <c r="S39" s="123">
        <v>1018.54</v>
      </c>
      <c r="T39" s="66">
        <f t="shared" ref="T39:T41" si="21">L39*Q39</f>
        <v>0</v>
      </c>
      <c r="U39" s="109">
        <f t="shared" ref="U39:U41" si="22">V39-T39</f>
        <v>0</v>
      </c>
      <c r="V39" s="109">
        <f t="shared" ref="V39:V41" si="23">T39*R39+T39</f>
        <v>0</v>
      </c>
    </row>
    <row r="40" spans="1:22" ht="73.5" customHeight="1" x14ac:dyDescent="0.25">
      <c r="A40" s="26">
        <v>31</v>
      </c>
      <c r="B40" s="118" t="s">
        <v>172</v>
      </c>
      <c r="C40" s="107" t="s">
        <v>116</v>
      </c>
      <c r="D40" s="67"/>
      <c r="E40" s="68"/>
      <c r="F40" s="28" t="s">
        <v>128</v>
      </c>
      <c r="G40" s="29"/>
      <c r="H40" s="64" t="s">
        <v>130</v>
      </c>
      <c r="I40" s="64" t="s">
        <v>130</v>
      </c>
      <c r="J40" s="64" t="s">
        <v>135</v>
      </c>
      <c r="K40" s="122" t="s">
        <v>198</v>
      </c>
      <c r="L40" s="122">
        <v>4</v>
      </c>
      <c r="M40" s="114" t="s">
        <v>137</v>
      </c>
      <c r="N40" s="116" t="s">
        <v>138</v>
      </c>
      <c r="O40" s="29"/>
      <c r="P40" s="123">
        <v>3557.96</v>
      </c>
      <c r="Q40" s="115"/>
      <c r="R40" s="65"/>
      <c r="S40" s="123">
        <v>1067.3900000000001</v>
      </c>
      <c r="T40" s="66">
        <f t="shared" si="21"/>
        <v>0</v>
      </c>
      <c r="U40" s="109">
        <f t="shared" si="22"/>
        <v>0</v>
      </c>
      <c r="V40" s="109">
        <f t="shared" si="23"/>
        <v>0</v>
      </c>
    </row>
    <row r="41" spans="1:22" ht="73.5" customHeight="1" x14ac:dyDescent="0.25">
      <c r="A41" s="26">
        <v>32</v>
      </c>
      <c r="B41" s="118" t="s">
        <v>173</v>
      </c>
      <c r="C41" s="107" t="s">
        <v>116</v>
      </c>
      <c r="D41" s="67"/>
      <c r="E41" s="68"/>
      <c r="F41" s="28" t="s">
        <v>128</v>
      </c>
      <c r="G41" s="29"/>
      <c r="H41" s="64" t="s">
        <v>130</v>
      </c>
      <c r="I41" s="64" t="s">
        <v>130</v>
      </c>
      <c r="J41" s="64" t="s">
        <v>135</v>
      </c>
      <c r="K41" s="122" t="s">
        <v>198</v>
      </c>
      <c r="L41" s="122">
        <v>20</v>
      </c>
      <c r="M41" s="114" t="s">
        <v>137</v>
      </c>
      <c r="N41" s="116" t="s">
        <v>138</v>
      </c>
      <c r="O41" s="29"/>
      <c r="P41" s="123">
        <v>4047.6</v>
      </c>
      <c r="Q41" s="115"/>
      <c r="R41" s="65"/>
      <c r="S41" s="123">
        <v>242.86</v>
      </c>
      <c r="T41" s="66">
        <f t="shared" si="21"/>
        <v>0</v>
      </c>
      <c r="U41" s="109">
        <f t="shared" si="22"/>
        <v>0</v>
      </c>
      <c r="V41" s="109">
        <f t="shared" si="23"/>
        <v>0</v>
      </c>
    </row>
    <row r="42" spans="1:22" ht="73.5" customHeight="1" x14ac:dyDescent="0.25">
      <c r="A42" s="26">
        <v>33</v>
      </c>
      <c r="B42" s="118" t="s">
        <v>174</v>
      </c>
      <c r="C42" s="107" t="s">
        <v>116</v>
      </c>
      <c r="D42" s="67"/>
      <c r="E42" s="68"/>
      <c r="F42" s="28" t="s">
        <v>128</v>
      </c>
      <c r="G42" s="29"/>
      <c r="H42" s="64" t="s">
        <v>130</v>
      </c>
      <c r="I42" s="64" t="s">
        <v>130</v>
      </c>
      <c r="J42" s="64" t="s">
        <v>135</v>
      </c>
      <c r="K42" s="122" t="s">
        <v>198</v>
      </c>
      <c r="L42" s="122">
        <v>20</v>
      </c>
      <c r="M42" s="114" t="s">
        <v>137</v>
      </c>
      <c r="N42" s="116" t="s">
        <v>138</v>
      </c>
      <c r="O42" s="29"/>
      <c r="P42" s="123">
        <v>5598.4</v>
      </c>
      <c r="Q42" s="115"/>
      <c r="R42" s="65"/>
      <c r="S42" s="123">
        <v>335.9</v>
      </c>
      <c r="T42" s="66">
        <f>L42*Q42</f>
        <v>0</v>
      </c>
      <c r="U42" s="109">
        <f>V42-T42</f>
        <v>0</v>
      </c>
      <c r="V42" s="109">
        <f>T42*R42+T42</f>
        <v>0</v>
      </c>
    </row>
    <row r="43" spans="1:22" ht="73.5" customHeight="1" x14ac:dyDescent="0.25">
      <c r="A43" s="26">
        <v>34</v>
      </c>
      <c r="B43" s="118" t="s">
        <v>175</v>
      </c>
      <c r="C43" s="107" t="s">
        <v>116</v>
      </c>
      <c r="D43" s="67"/>
      <c r="E43" s="68"/>
      <c r="F43" s="28" t="s">
        <v>128</v>
      </c>
      <c r="G43" s="29"/>
      <c r="H43" s="64" t="s">
        <v>130</v>
      </c>
      <c r="I43" s="64" t="s">
        <v>130</v>
      </c>
      <c r="J43" s="64" t="s">
        <v>135</v>
      </c>
      <c r="K43" s="122" t="s">
        <v>198</v>
      </c>
      <c r="L43" s="122">
        <v>50</v>
      </c>
      <c r="M43" s="114" t="s">
        <v>137</v>
      </c>
      <c r="N43" s="116" t="s">
        <v>138</v>
      </c>
      <c r="O43" s="29"/>
      <c r="P43" s="123">
        <v>14665</v>
      </c>
      <c r="Q43" s="115"/>
      <c r="R43" s="65"/>
      <c r="S43" s="123">
        <v>351.96</v>
      </c>
      <c r="T43" s="66">
        <f t="shared" ref="T43:T45" si="24">L43*Q43</f>
        <v>0</v>
      </c>
      <c r="U43" s="109">
        <f t="shared" ref="U43:U45" si="25">V43-T43</f>
        <v>0</v>
      </c>
      <c r="V43" s="109">
        <f t="shared" ref="V43:V45" si="26">T43*R43+T43</f>
        <v>0</v>
      </c>
    </row>
    <row r="44" spans="1:22" ht="73.5" customHeight="1" x14ac:dyDescent="0.25">
      <c r="A44" s="26">
        <v>35</v>
      </c>
      <c r="B44" s="118" t="s">
        <v>176</v>
      </c>
      <c r="C44" s="107" t="s">
        <v>116</v>
      </c>
      <c r="D44" s="67"/>
      <c r="E44" s="68"/>
      <c r="F44" s="28" t="s">
        <v>128</v>
      </c>
      <c r="G44" s="29"/>
      <c r="H44" s="64" t="s">
        <v>130</v>
      </c>
      <c r="I44" s="64" t="s">
        <v>130</v>
      </c>
      <c r="J44" s="64" t="s">
        <v>135</v>
      </c>
      <c r="K44" s="122" t="s">
        <v>198</v>
      </c>
      <c r="L44" s="122">
        <v>4</v>
      </c>
      <c r="M44" s="114" t="s">
        <v>137</v>
      </c>
      <c r="N44" s="116" t="s">
        <v>138</v>
      </c>
      <c r="O44" s="29"/>
      <c r="P44" s="123">
        <v>350.76</v>
      </c>
      <c r="Q44" s="115"/>
      <c r="R44" s="65"/>
      <c r="S44" s="123">
        <v>105.23</v>
      </c>
      <c r="T44" s="66">
        <f t="shared" si="24"/>
        <v>0</v>
      </c>
      <c r="U44" s="109">
        <f t="shared" si="25"/>
        <v>0</v>
      </c>
      <c r="V44" s="109">
        <f t="shared" si="26"/>
        <v>0</v>
      </c>
    </row>
    <row r="45" spans="1:22" ht="73.5" customHeight="1" x14ac:dyDescent="0.25">
      <c r="A45" s="26">
        <v>36</v>
      </c>
      <c r="B45" s="118" t="s">
        <v>177</v>
      </c>
      <c r="C45" s="107" t="s">
        <v>116</v>
      </c>
      <c r="D45" s="67"/>
      <c r="E45" s="68"/>
      <c r="F45" s="28" t="s">
        <v>128</v>
      </c>
      <c r="G45" s="29"/>
      <c r="H45" s="64" t="s">
        <v>130</v>
      </c>
      <c r="I45" s="64" t="s">
        <v>130</v>
      </c>
      <c r="J45" s="64" t="s">
        <v>135</v>
      </c>
      <c r="K45" s="122" t="s">
        <v>199</v>
      </c>
      <c r="L45" s="122">
        <v>1</v>
      </c>
      <c r="M45" s="114" t="s">
        <v>137</v>
      </c>
      <c r="N45" s="116" t="s">
        <v>138</v>
      </c>
      <c r="O45" s="29"/>
      <c r="P45" s="123">
        <v>4322.83</v>
      </c>
      <c r="Q45" s="115"/>
      <c r="R45" s="65"/>
      <c r="S45" s="123">
        <v>5187.3999999999996</v>
      </c>
      <c r="T45" s="66">
        <f t="shared" si="24"/>
        <v>0</v>
      </c>
      <c r="U45" s="109">
        <f t="shared" si="25"/>
        <v>0</v>
      </c>
      <c r="V45" s="109">
        <f t="shared" si="26"/>
        <v>0</v>
      </c>
    </row>
    <row r="46" spans="1:22" ht="73.5" customHeight="1" x14ac:dyDescent="0.25">
      <c r="A46" s="26">
        <v>37</v>
      </c>
      <c r="B46" s="118" t="s">
        <v>178</v>
      </c>
      <c r="C46" s="107" t="s">
        <v>116</v>
      </c>
      <c r="D46" s="67"/>
      <c r="E46" s="68"/>
      <c r="F46" s="28" t="s">
        <v>128</v>
      </c>
      <c r="G46" s="29"/>
      <c r="H46" s="64" t="s">
        <v>130</v>
      </c>
      <c r="I46" s="64" t="s">
        <v>130</v>
      </c>
      <c r="J46" s="64" t="s">
        <v>135</v>
      </c>
      <c r="K46" s="122" t="s">
        <v>198</v>
      </c>
      <c r="L46" s="122">
        <v>1</v>
      </c>
      <c r="M46" s="114" t="s">
        <v>137</v>
      </c>
      <c r="N46" s="116" t="s">
        <v>138</v>
      </c>
      <c r="O46" s="29"/>
      <c r="P46" s="123">
        <v>16.21</v>
      </c>
      <c r="Q46" s="115"/>
      <c r="R46" s="65"/>
      <c r="S46" s="123">
        <v>19.45</v>
      </c>
      <c r="T46" s="66">
        <f>L46*Q46</f>
        <v>0</v>
      </c>
      <c r="U46" s="109">
        <f>V46-T46</f>
        <v>0</v>
      </c>
      <c r="V46" s="109">
        <f>T46*R46+T46</f>
        <v>0</v>
      </c>
    </row>
    <row r="47" spans="1:22" ht="73.5" customHeight="1" x14ac:dyDescent="0.25">
      <c r="A47" s="26">
        <v>38</v>
      </c>
      <c r="B47" s="118" t="s">
        <v>179</v>
      </c>
      <c r="C47" s="107" t="s">
        <v>116</v>
      </c>
      <c r="D47" s="67"/>
      <c r="E47" s="68"/>
      <c r="F47" s="28" t="s">
        <v>128</v>
      </c>
      <c r="G47" s="29"/>
      <c r="H47" s="64" t="s">
        <v>130</v>
      </c>
      <c r="I47" s="64" t="s">
        <v>130</v>
      </c>
      <c r="J47" s="64" t="s">
        <v>135</v>
      </c>
      <c r="K47" s="122" t="s">
        <v>197</v>
      </c>
      <c r="L47" s="122">
        <v>200</v>
      </c>
      <c r="M47" s="114" t="s">
        <v>137</v>
      </c>
      <c r="N47" s="116" t="s">
        <v>138</v>
      </c>
      <c r="O47" s="29"/>
      <c r="P47" s="123">
        <v>21060</v>
      </c>
      <c r="Q47" s="115"/>
      <c r="R47" s="65"/>
      <c r="S47" s="123">
        <v>126.36</v>
      </c>
      <c r="T47" s="66">
        <f t="shared" ref="T47:T49" si="27">L47*Q47</f>
        <v>0</v>
      </c>
      <c r="U47" s="109">
        <f t="shared" ref="U47:U49" si="28">V47-T47</f>
        <v>0</v>
      </c>
      <c r="V47" s="109">
        <f t="shared" ref="V47:V49" si="29">T47*R47+T47</f>
        <v>0</v>
      </c>
    </row>
    <row r="48" spans="1:22" ht="73.5" customHeight="1" x14ac:dyDescent="0.25">
      <c r="A48" s="26">
        <v>39</v>
      </c>
      <c r="B48" s="118" t="s">
        <v>180</v>
      </c>
      <c r="C48" s="107" t="s">
        <v>116</v>
      </c>
      <c r="D48" s="67"/>
      <c r="E48" s="68"/>
      <c r="F48" s="28" t="s">
        <v>128</v>
      </c>
      <c r="G48" s="29"/>
      <c r="H48" s="64" t="s">
        <v>130</v>
      </c>
      <c r="I48" s="64" t="s">
        <v>130</v>
      </c>
      <c r="J48" s="64" t="s">
        <v>135</v>
      </c>
      <c r="K48" s="122" t="s">
        <v>197</v>
      </c>
      <c r="L48" s="122">
        <v>50</v>
      </c>
      <c r="M48" s="114" t="s">
        <v>137</v>
      </c>
      <c r="N48" s="116" t="s">
        <v>138</v>
      </c>
      <c r="O48" s="29"/>
      <c r="P48" s="123">
        <v>4464.5</v>
      </c>
      <c r="Q48" s="115"/>
      <c r="R48" s="65"/>
      <c r="S48" s="123">
        <v>107.15</v>
      </c>
      <c r="T48" s="66">
        <f t="shared" si="27"/>
        <v>0</v>
      </c>
      <c r="U48" s="109">
        <f t="shared" si="28"/>
        <v>0</v>
      </c>
      <c r="V48" s="109">
        <f t="shared" si="29"/>
        <v>0</v>
      </c>
    </row>
    <row r="49" spans="1:22" ht="73.5" customHeight="1" x14ac:dyDescent="0.25">
      <c r="A49" s="26">
        <v>40</v>
      </c>
      <c r="B49" s="118" t="s">
        <v>181</v>
      </c>
      <c r="C49" s="107" t="s">
        <v>116</v>
      </c>
      <c r="D49" s="67"/>
      <c r="E49" s="68"/>
      <c r="F49" s="28" t="s">
        <v>128</v>
      </c>
      <c r="G49" s="29"/>
      <c r="H49" s="64" t="s">
        <v>130</v>
      </c>
      <c r="I49" s="64" t="s">
        <v>130</v>
      </c>
      <c r="J49" s="64" t="s">
        <v>135</v>
      </c>
      <c r="K49" s="122" t="s">
        <v>199</v>
      </c>
      <c r="L49" s="122">
        <v>10</v>
      </c>
      <c r="M49" s="114" t="s">
        <v>137</v>
      </c>
      <c r="N49" s="116" t="s">
        <v>138</v>
      </c>
      <c r="O49" s="29"/>
      <c r="P49" s="123">
        <v>2003</v>
      </c>
      <c r="Q49" s="115"/>
      <c r="R49" s="65"/>
      <c r="S49" s="123">
        <v>240.36</v>
      </c>
      <c r="T49" s="66">
        <f t="shared" si="27"/>
        <v>0</v>
      </c>
      <c r="U49" s="109">
        <f t="shared" si="28"/>
        <v>0</v>
      </c>
      <c r="V49" s="109">
        <f t="shared" si="29"/>
        <v>0</v>
      </c>
    </row>
    <row r="50" spans="1:22" ht="73.5" customHeight="1" x14ac:dyDescent="0.25">
      <c r="A50" s="26">
        <v>41</v>
      </c>
      <c r="B50" s="118" t="s">
        <v>182</v>
      </c>
      <c r="C50" s="107" t="s">
        <v>116</v>
      </c>
      <c r="D50" s="67"/>
      <c r="E50" s="68"/>
      <c r="F50" s="28" t="s">
        <v>128</v>
      </c>
      <c r="G50" s="29"/>
      <c r="H50" s="64" t="s">
        <v>130</v>
      </c>
      <c r="I50" s="64" t="s">
        <v>130</v>
      </c>
      <c r="J50" s="64" t="s">
        <v>135</v>
      </c>
      <c r="K50" s="122" t="s">
        <v>198</v>
      </c>
      <c r="L50" s="122">
        <v>10</v>
      </c>
      <c r="M50" s="114" t="s">
        <v>137</v>
      </c>
      <c r="N50" s="116" t="s">
        <v>138</v>
      </c>
      <c r="O50" s="29"/>
      <c r="P50" s="123">
        <v>348.8</v>
      </c>
      <c r="Q50" s="115"/>
      <c r="R50" s="65"/>
      <c r="S50" s="123">
        <v>41.86</v>
      </c>
      <c r="T50" s="66">
        <f>L50*Q50</f>
        <v>0</v>
      </c>
      <c r="U50" s="109">
        <f>V50-T50</f>
        <v>0</v>
      </c>
      <c r="V50" s="109">
        <f>T50*R50+T50</f>
        <v>0</v>
      </c>
    </row>
    <row r="51" spans="1:22" ht="73.5" customHeight="1" x14ac:dyDescent="0.25">
      <c r="A51" s="26">
        <v>42</v>
      </c>
      <c r="B51" s="118" t="s">
        <v>183</v>
      </c>
      <c r="C51" s="107" t="s">
        <v>116</v>
      </c>
      <c r="D51" s="67"/>
      <c r="E51" s="68"/>
      <c r="F51" s="28" t="s">
        <v>128</v>
      </c>
      <c r="G51" s="29"/>
      <c r="H51" s="64" t="s">
        <v>130</v>
      </c>
      <c r="I51" s="64" t="s">
        <v>130</v>
      </c>
      <c r="J51" s="64" t="s">
        <v>135</v>
      </c>
      <c r="K51" s="122" t="s">
        <v>199</v>
      </c>
      <c r="L51" s="122">
        <v>21</v>
      </c>
      <c r="M51" s="114" t="s">
        <v>137</v>
      </c>
      <c r="N51" s="116" t="s">
        <v>138</v>
      </c>
      <c r="O51" s="29"/>
      <c r="P51" s="123">
        <v>1362.9</v>
      </c>
      <c r="Q51" s="115"/>
      <c r="R51" s="65"/>
      <c r="S51" s="123">
        <v>77.88</v>
      </c>
      <c r="T51" s="66">
        <f t="shared" ref="T51:T53" si="30">L51*Q51</f>
        <v>0</v>
      </c>
      <c r="U51" s="109">
        <f t="shared" ref="U51:U53" si="31">V51-T51</f>
        <v>0</v>
      </c>
      <c r="V51" s="109">
        <f t="shared" ref="V51:V53" si="32">T51*R51+T51</f>
        <v>0</v>
      </c>
    </row>
    <row r="52" spans="1:22" ht="73.5" customHeight="1" x14ac:dyDescent="0.25">
      <c r="A52" s="26">
        <v>43</v>
      </c>
      <c r="B52" s="118" t="s">
        <v>184</v>
      </c>
      <c r="C52" s="107" t="s">
        <v>116</v>
      </c>
      <c r="D52" s="67"/>
      <c r="E52" s="68"/>
      <c r="F52" s="28" t="s">
        <v>128</v>
      </c>
      <c r="G52" s="29"/>
      <c r="H52" s="64" t="s">
        <v>130</v>
      </c>
      <c r="I52" s="64" t="s">
        <v>130</v>
      </c>
      <c r="J52" s="64" t="s">
        <v>135</v>
      </c>
      <c r="K52" s="122" t="s">
        <v>199</v>
      </c>
      <c r="L52" s="122">
        <v>10</v>
      </c>
      <c r="M52" s="114" t="s">
        <v>137</v>
      </c>
      <c r="N52" s="116" t="s">
        <v>138</v>
      </c>
      <c r="O52" s="29"/>
      <c r="P52" s="123">
        <v>2931.9</v>
      </c>
      <c r="Q52" s="115"/>
      <c r="R52" s="65"/>
      <c r="S52" s="123">
        <v>351.83</v>
      </c>
      <c r="T52" s="66">
        <f t="shared" si="30"/>
        <v>0</v>
      </c>
      <c r="U52" s="109">
        <f t="shared" si="31"/>
        <v>0</v>
      </c>
      <c r="V52" s="109">
        <f t="shared" si="32"/>
        <v>0</v>
      </c>
    </row>
    <row r="53" spans="1:22" ht="73.5" customHeight="1" x14ac:dyDescent="0.25">
      <c r="A53" s="26">
        <v>44</v>
      </c>
      <c r="B53" s="118" t="s">
        <v>185</v>
      </c>
      <c r="C53" s="107" t="s">
        <v>116</v>
      </c>
      <c r="D53" s="67"/>
      <c r="E53" s="68"/>
      <c r="F53" s="28" t="s">
        <v>128</v>
      </c>
      <c r="G53" s="29"/>
      <c r="H53" s="64" t="s">
        <v>130</v>
      </c>
      <c r="I53" s="64" t="s">
        <v>130</v>
      </c>
      <c r="J53" s="64" t="s">
        <v>135</v>
      </c>
      <c r="K53" s="122" t="s">
        <v>197</v>
      </c>
      <c r="L53" s="122">
        <v>300</v>
      </c>
      <c r="M53" s="114" t="s">
        <v>137</v>
      </c>
      <c r="N53" s="116" t="s">
        <v>138</v>
      </c>
      <c r="O53" s="29"/>
      <c r="P53" s="123">
        <v>11166</v>
      </c>
      <c r="Q53" s="115"/>
      <c r="R53" s="65"/>
      <c r="S53" s="123">
        <v>44.66</v>
      </c>
      <c r="T53" s="66">
        <f t="shared" si="30"/>
        <v>0</v>
      </c>
      <c r="U53" s="109">
        <f t="shared" si="31"/>
        <v>0</v>
      </c>
      <c r="V53" s="109">
        <f t="shared" si="32"/>
        <v>0</v>
      </c>
    </row>
    <row r="54" spans="1:22" ht="73.5" customHeight="1" x14ac:dyDescent="0.25">
      <c r="A54" s="26">
        <v>45</v>
      </c>
      <c r="B54" s="118" t="s">
        <v>186</v>
      </c>
      <c r="C54" s="107" t="s">
        <v>116</v>
      </c>
      <c r="D54" s="67"/>
      <c r="E54" s="68"/>
      <c r="F54" s="28" t="s">
        <v>128</v>
      </c>
      <c r="G54" s="29"/>
      <c r="H54" s="64" t="s">
        <v>130</v>
      </c>
      <c r="I54" s="64" t="s">
        <v>130</v>
      </c>
      <c r="J54" s="64" t="s">
        <v>135</v>
      </c>
      <c r="K54" s="122" t="s">
        <v>198</v>
      </c>
      <c r="L54" s="122">
        <v>800</v>
      </c>
      <c r="M54" s="114" t="s">
        <v>137</v>
      </c>
      <c r="N54" s="116" t="s">
        <v>138</v>
      </c>
      <c r="O54" s="29"/>
      <c r="P54" s="123">
        <v>2280</v>
      </c>
      <c r="Q54" s="115"/>
      <c r="R54" s="65"/>
      <c r="S54" s="123">
        <v>3.42</v>
      </c>
      <c r="T54" s="66">
        <f>L54*Q54</f>
        <v>0</v>
      </c>
      <c r="U54" s="109">
        <f>V54-T54</f>
        <v>0</v>
      </c>
      <c r="V54" s="109">
        <f>T54*R54+T54</f>
        <v>0</v>
      </c>
    </row>
    <row r="55" spans="1:22" ht="73.5" customHeight="1" x14ac:dyDescent="0.25">
      <c r="A55" s="26">
        <v>46</v>
      </c>
      <c r="B55" s="118" t="s">
        <v>187</v>
      </c>
      <c r="C55" s="107" t="s">
        <v>116</v>
      </c>
      <c r="D55" s="67"/>
      <c r="E55" s="68"/>
      <c r="F55" s="28" t="s">
        <v>128</v>
      </c>
      <c r="G55" s="29"/>
      <c r="H55" s="64" t="s">
        <v>130</v>
      </c>
      <c r="I55" s="64" t="s">
        <v>130</v>
      </c>
      <c r="J55" s="64" t="s">
        <v>135</v>
      </c>
      <c r="K55" s="122" t="s">
        <v>197</v>
      </c>
      <c r="L55" s="122">
        <v>300</v>
      </c>
      <c r="M55" s="114" t="s">
        <v>137</v>
      </c>
      <c r="N55" s="116" t="s">
        <v>138</v>
      </c>
      <c r="O55" s="29"/>
      <c r="P55" s="123">
        <v>2643</v>
      </c>
      <c r="Q55" s="115"/>
      <c r="R55" s="65"/>
      <c r="S55" s="123">
        <v>10.57</v>
      </c>
      <c r="T55" s="66">
        <f t="shared" ref="T55:T57" si="33">L55*Q55</f>
        <v>0</v>
      </c>
      <c r="U55" s="109">
        <f t="shared" ref="U55:U57" si="34">V55-T55</f>
        <v>0</v>
      </c>
      <c r="V55" s="109">
        <f t="shared" ref="V55:V57" si="35">T55*R55+T55</f>
        <v>0</v>
      </c>
    </row>
    <row r="56" spans="1:22" ht="73.5" customHeight="1" x14ac:dyDescent="0.25">
      <c r="A56" s="26">
        <v>47</v>
      </c>
      <c r="B56" s="118" t="s">
        <v>188</v>
      </c>
      <c r="C56" s="107" t="s">
        <v>116</v>
      </c>
      <c r="D56" s="67"/>
      <c r="E56" s="68"/>
      <c r="F56" s="28" t="s">
        <v>128</v>
      </c>
      <c r="G56" s="29"/>
      <c r="H56" s="64" t="s">
        <v>130</v>
      </c>
      <c r="I56" s="64" t="s">
        <v>130</v>
      </c>
      <c r="J56" s="64" t="s">
        <v>135</v>
      </c>
      <c r="K56" s="122" t="s">
        <v>198</v>
      </c>
      <c r="L56" s="122">
        <v>5</v>
      </c>
      <c r="M56" s="114" t="s">
        <v>137</v>
      </c>
      <c r="N56" s="116" t="s">
        <v>138</v>
      </c>
      <c r="O56" s="29"/>
      <c r="P56" s="123">
        <v>666.65</v>
      </c>
      <c r="Q56" s="115"/>
      <c r="R56" s="65"/>
      <c r="S56" s="123">
        <v>159.99600000000001</v>
      </c>
      <c r="T56" s="66">
        <f t="shared" si="33"/>
        <v>0</v>
      </c>
      <c r="U56" s="109">
        <f t="shared" si="34"/>
        <v>0</v>
      </c>
      <c r="V56" s="109">
        <f t="shared" si="35"/>
        <v>0</v>
      </c>
    </row>
    <row r="57" spans="1:22" ht="73.5" customHeight="1" x14ac:dyDescent="0.25">
      <c r="A57" s="26">
        <v>48</v>
      </c>
      <c r="B57" s="118" t="s">
        <v>189</v>
      </c>
      <c r="C57" s="107" t="s">
        <v>116</v>
      </c>
      <c r="D57" s="67"/>
      <c r="E57" s="68"/>
      <c r="F57" s="28" t="s">
        <v>128</v>
      </c>
      <c r="G57" s="29"/>
      <c r="H57" s="64" t="s">
        <v>130</v>
      </c>
      <c r="I57" s="64" t="s">
        <v>130</v>
      </c>
      <c r="J57" s="64" t="s">
        <v>135</v>
      </c>
      <c r="K57" s="122" t="s">
        <v>198</v>
      </c>
      <c r="L57" s="122">
        <v>2</v>
      </c>
      <c r="M57" s="114" t="s">
        <v>137</v>
      </c>
      <c r="N57" s="116" t="s">
        <v>138</v>
      </c>
      <c r="O57" s="29"/>
      <c r="P57" s="123">
        <v>630.34</v>
      </c>
      <c r="Q57" s="115"/>
      <c r="R57" s="65"/>
      <c r="S57" s="123">
        <v>378.2</v>
      </c>
      <c r="T57" s="66">
        <f t="shared" si="33"/>
        <v>0</v>
      </c>
      <c r="U57" s="109">
        <f t="shared" si="34"/>
        <v>0</v>
      </c>
      <c r="V57" s="109">
        <f t="shared" si="35"/>
        <v>0</v>
      </c>
    </row>
    <row r="58" spans="1:22" ht="73.5" customHeight="1" x14ac:dyDescent="0.25">
      <c r="A58" s="26">
        <v>49</v>
      </c>
      <c r="B58" s="118" t="s">
        <v>190</v>
      </c>
      <c r="C58" s="107" t="s">
        <v>116</v>
      </c>
      <c r="D58" s="67"/>
      <c r="E58" s="68"/>
      <c r="F58" s="28" t="s">
        <v>128</v>
      </c>
      <c r="G58" s="29"/>
      <c r="H58" s="64" t="s">
        <v>130</v>
      </c>
      <c r="I58" s="64" t="s">
        <v>130</v>
      </c>
      <c r="J58" s="64" t="s">
        <v>135</v>
      </c>
      <c r="K58" s="122" t="s">
        <v>198</v>
      </c>
      <c r="L58" s="122">
        <v>300</v>
      </c>
      <c r="M58" s="114" t="s">
        <v>137</v>
      </c>
      <c r="N58" s="116" t="s">
        <v>138</v>
      </c>
      <c r="O58" s="29"/>
      <c r="P58" s="123">
        <v>519</v>
      </c>
      <c r="Q58" s="115"/>
      <c r="R58" s="65"/>
      <c r="S58" s="123">
        <v>2.08</v>
      </c>
      <c r="T58" s="66">
        <f>L58*Q58</f>
        <v>0</v>
      </c>
      <c r="U58" s="109">
        <f>V58-T58</f>
        <v>0</v>
      </c>
      <c r="V58" s="109">
        <f>T58*R58+T58</f>
        <v>0</v>
      </c>
    </row>
    <row r="59" spans="1:22" ht="73.5" customHeight="1" x14ac:dyDescent="0.25">
      <c r="A59" s="26">
        <v>50</v>
      </c>
      <c r="B59" s="118" t="s">
        <v>191</v>
      </c>
      <c r="C59" s="107" t="s">
        <v>116</v>
      </c>
      <c r="D59" s="67"/>
      <c r="E59" s="68"/>
      <c r="F59" s="28" t="s">
        <v>128</v>
      </c>
      <c r="G59" s="29"/>
      <c r="H59" s="64" t="s">
        <v>130</v>
      </c>
      <c r="I59" s="64" t="s">
        <v>130</v>
      </c>
      <c r="J59" s="64" t="s">
        <v>135</v>
      </c>
      <c r="K59" s="122" t="s">
        <v>198</v>
      </c>
      <c r="L59" s="122">
        <v>4</v>
      </c>
      <c r="M59" s="114" t="s">
        <v>137</v>
      </c>
      <c r="N59" s="116" t="s">
        <v>138</v>
      </c>
      <c r="O59" s="29"/>
      <c r="P59" s="123">
        <v>34775.839999999997</v>
      </c>
      <c r="Q59" s="115"/>
      <c r="R59" s="65"/>
      <c r="S59" s="123">
        <v>10432.75</v>
      </c>
      <c r="T59" s="66">
        <f t="shared" ref="T59:T61" si="36">L59*Q59</f>
        <v>0</v>
      </c>
      <c r="U59" s="109">
        <f t="shared" ref="U59:U61" si="37">V59-T59</f>
        <v>0</v>
      </c>
      <c r="V59" s="109">
        <f t="shared" ref="V59:V61" si="38">T59*R59+T59</f>
        <v>0</v>
      </c>
    </row>
    <row r="60" spans="1:22" ht="73.5" customHeight="1" x14ac:dyDescent="0.25">
      <c r="A60" s="26">
        <v>51</v>
      </c>
      <c r="B60" s="118" t="s">
        <v>192</v>
      </c>
      <c r="C60" s="107" t="s">
        <v>116</v>
      </c>
      <c r="D60" s="67"/>
      <c r="E60" s="68"/>
      <c r="F60" s="28" t="s">
        <v>128</v>
      </c>
      <c r="G60" s="29"/>
      <c r="H60" s="64" t="s">
        <v>130</v>
      </c>
      <c r="I60" s="64" t="s">
        <v>130</v>
      </c>
      <c r="J60" s="64" t="s">
        <v>135</v>
      </c>
      <c r="K60" s="122" t="s">
        <v>198</v>
      </c>
      <c r="L60" s="122">
        <v>6</v>
      </c>
      <c r="M60" s="114" t="s">
        <v>137</v>
      </c>
      <c r="N60" s="116" t="s">
        <v>138</v>
      </c>
      <c r="O60" s="29"/>
      <c r="P60" s="123">
        <v>5890.74</v>
      </c>
      <c r="Q60" s="115"/>
      <c r="R60" s="65"/>
      <c r="S60" s="123">
        <v>1178.1500000000001</v>
      </c>
      <c r="T60" s="66">
        <f t="shared" si="36"/>
        <v>0</v>
      </c>
      <c r="U60" s="109">
        <f t="shared" si="37"/>
        <v>0</v>
      </c>
      <c r="V60" s="109">
        <f t="shared" si="38"/>
        <v>0</v>
      </c>
    </row>
    <row r="61" spans="1:22" ht="73.5" customHeight="1" x14ac:dyDescent="0.25">
      <c r="A61" s="26">
        <v>52</v>
      </c>
      <c r="B61" s="118" t="s">
        <v>193</v>
      </c>
      <c r="C61" s="107" t="s">
        <v>116</v>
      </c>
      <c r="D61" s="67"/>
      <c r="E61" s="68"/>
      <c r="F61" s="28" t="s">
        <v>128</v>
      </c>
      <c r="G61" s="29"/>
      <c r="H61" s="64" t="s">
        <v>130</v>
      </c>
      <c r="I61" s="64" t="s">
        <v>130</v>
      </c>
      <c r="J61" s="64" t="s">
        <v>135</v>
      </c>
      <c r="K61" s="122" t="s">
        <v>199</v>
      </c>
      <c r="L61" s="122">
        <v>3</v>
      </c>
      <c r="M61" s="114" t="s">
        <v>137</v>
      </c>
      <c r="N61" s="116" t="s">
        <v>138</v>
      </c>
      <c r="O61" s="29"/>
      <c r="P61" s="123">
        <v>147.66</v>
      </c>
      <c r="Q61" s="115"/>
      <c r="R61" s="65"/>
      <c r="S61" s="123">
        <v>59.06</v>
      </c>
      <c r="T61" s="66">
        <f t="shared" si="36"/>
        <v>0</v>
      </c>
      <c r="U61" s="109">
        <f t="shared" si="37"/>
        <v>0</v>
      </c>
      <c r="V61" s="109">
        <f t="shared" si="38"/>
        <v>0</v>
      </c>
    </row>
    <row r="62" spans="1:22" ht="73.5" customHeight="1" x14ac:dyDescent="0.25">
      <c r="A62" s="26">
        <v>53</v>
      </c>
      <c r="B62" s="120" t="s">
        <v>194</v>
      </c>
      <c r="C62" s="107" t="s">
        <v>196</v>
      </c>
      <c r="D62" s="67"/>
      <c r="E62" s="68"/>
      <c r="F62" s="28" t="s">
        <v>128</v>
      </c>
      <c r="G62" s="29"/>
      <c r="H62" s="64" t="s">
        <v>130</v>
      </c>
      <c r="I62" s="64" t="s">
        <v>130</v>
      </c>
      <c r="J62" s="64" t="s">
        <v>135</v>
      </c>
      <c r="K62" s="122" t="s">
        <v>198</v>
      </c>
      <c r="L62" s="122">
        <v>20</v>
      </c>
      <c r="M62" s="114" t="s">
        <v>137</v>
      </c>
      <c r="N62" s="116" t="s">
        <v>138</v>
      </c>
      <c r="O62" s="29"/>
      <c r="P62" s="123">
        <v>54500</v>
      </c>
      <c r="Q62" s="115"/>
      <c r="R62" s="65"/>
      <c r="S62" s="123">
        <v>3270</v>
      </c>
      <c r="T62" s="66">
        <f>L62*Q62</f>
        <v>0</v>
      </c>
      <c r="U62" s="109">
        <f>V62-T62</f>
        <v>0</v>
      </c>
      <c r="V62" s="109">
        <f>T62*R62+T62</f>
        <v>0</v>
      </c>
    </row>
    <row r="63" spans="1:22" ht="73.5" customHeight="1" x14ac:dyDescent="0.25">
      <c r="A63" s="26">
        <v>54</v>
      </c>
      <c r="B63" s="121" t="s">
        <v>195</v>
      </c>
      <c r="C63" s="107" t="s">
        <v>196</v>
      </c>
      <c r="D63" s="67"/>
      <c r="E63" s="68"/>
      <c r="F63" s="28" t="s">
        <v>128</v>
      </c>
      <c r="G63" s="29"/>
      <c r="H63" s="64" t="s">
        <v>130</v>
      </c>
      <c r="I63" s="64" t="s">
        <v>130</v>
      </c>
      <c r="J63" s="64" t="s">
        <v>135</v>
      </c>
      <c r="K63" s="124" t="s">
        <v>198</v>
      </c>
      <c r="L63" s="124">
        <v>20</v>
      </c>
      <c r="M63" s="114" t="s">
        <v>137</v>
      </c>
      <c r="N63" s="116" t="s">
        <v>138</v>
      </c>
      <c r="O63" s="29"/>
      <c r="P63" s="125">
        <v>66333.399999999994</v>
      </c>
      <c r="Q63" s="115"/>
      <c r="R63" s="65"/>
      <c r="S63" s="123">
        <v>3980</v>
      </c>
      <c r="T63" s="66">
        <f t="shared" ref="T63" si="39">L63*Q63</f>
        <v>0</v>
      </c>
      <c r="U63" s="109">
        <f t="shared" ref="U63" si="40">V63-T63</f>
        <v>0</v>
      </c>
      <c r="V63" s="109">
        <f t="shared" ref="V63" si="41">T63*R63+T63</f>
        <v>0</v>
      </c>
    </row>
    <row r="64" spans="1:22" x14ac:dyDescent="0.25">
      <c r="A64" s="138" t="s">
        <v>60</v>
      </c>
      <c r="B64" s="138"/>
      <c r="C64" s="138"/>
      <c r="D64" s="138"/>
      <c r="E64" s="138"/>
      <c r="F64" s="138"/>
      <c r="G64" s="138"/>
      <c r="H64" s="138"/>
      <c r="I64" s="138"/>
      <c r="J64" s="138"/>
      <c r="K64" s="138"/>
      <c r="L64" s="138"/>
      <c r="M64" s="138"/>
      <c r="N64" s="138"/>
      <c r="O64" s="138"/>
      <c r="P64" s="138"/>
      <c r="Q64" s="138"/>
      <c r="R64" s="138"/>
      <c r="S64" s="138"/>
      <c r="T64" s="138"/>
      <c r="U64" s="138"/>
      <c r="V64" s="109" t="e">
        <f>SUM(#REF!)</f>
        <v>#REF!</v>
      </c>
    </row>
    <row r="65" spans="1:22" x14ac:dyDescent="0.25">
      <c r="A65" s="138" t="s">
        <v>61</v>
      </c>
      <c r="B65" s="138"/>
      <c r="C65" s="138"/>
      <c r="D65" s="138"/>
      <c r="E65" s="138"/>
      <c r="F65" s="138"/>
      <c r="G65" s="138"/>
      <c r="H65" s="138"/>
      <c r="I65" s="138"/>
      <c r="J65" s="138"/>
      <c r="K65" s="138"/>
      <c r="L65" s="138"/>
      <c r="M65" s="138"/>
      <c r="N65" s="138"/>
      <c r="O65" s="138"/>
      <c r="P65" s="138"/>
      <c r="Q65" s="138"/>
      <c r="R65" s="138"/>
      <c r="S65" s="138"/>
      <c r="T65" s="138"/>
      <c r="U65" s="138"/>
      <c r="V65" s="110" t="e">
        <f>SUM(#REF!)</f>
        <v>#REF!</v>
      </c>
    </row>
    <row r="66" spans="1:22" x14ac:dyDescent="0.25">
      <c r="A66" s="138" t="s">
        <v>62</v>
      </c>
      <c r="B66" s="138"/>
      <c r="C66" s="138"/>
      <c r="D66" s="138"/>
      <c r="E66" s="138"/>
      <c r="F66" s="138"/>
      <c r="G66" s="138"/>
      <c r="H66" s="138"/>
      <c r="I66" s="138"/>
      <c r="J66" s="138"/>
      <c r="K66" s="138"/>
      <c r="L66" s="138"/>
      <c r="M66" s="138"/>
      <c r="N66" s="138"/>
      <c r="O66" s="138"/>
      <c r="P66" s="138"/>
      <c r="Q66" s="138"/>
      <c r="R66" s="138"/>
      <c r="S66" s="138"/>
      <c r="T66" s="138"/>
      <c r="U66" s="138"/>
      <c r="V66" s="110" t="e">
        <f>V64-V65</f>
        <v>#REF!</v>
      </c>
    </row>
    <row r="69" spans="1:22" ht="26.25" customHeight="1" x14ac:dyDescent="0.25">
      <c r="A69" s="134" t="s">
        <v>47</v>
      </c>
      <c r="B69" s="134"/>
      <c r="C69" s="134"/>
      <c r="D69" s="134"/>
      <c r="E69" s="134"/>
      <c r="F69" s="134"/>
      <c r="G69" s="134"/>
      <c r="H69" s="134"/>
      <c r="I69" s="134"/>
      <c r="J69" s="134"/>
      <c r="K69" s="134"/>
      <c r="L69" s="134"/>
      <c r="M69" s="39"/>
    </row>
    <row r="70" spans="1:22" ht="36.6" customHeight="1" x14ac:dyDescent="0.25">
      <c r="A70" s="129" t="s">
        <v>119</v>
      </c>
      <c r="B70" s="129"/>
      <c r="C70" s="129"/>
      <c r="D70" s="129"/>
      <c r="E70" s="129"/>
      <c r="F70" s="129"/>
      <c r="G70" s="129"/>
      <c r="H70" s="129"/>
      <c r="I70" s="129"/>
      <c r="J70" s="129"/>
      <c r="K70" s="129"/>
      <c r="L70" s="129"/>
      <c r="M70" s="129"/>
      <c r="N70" s="129"/>
      <c r="O70" s="129"/>
      <c r="P70" s="129"/>
      <c r="Q70" s="129"/>
      <c r="R70" s="129"/>
    </row>
    <row r="71" spans="1:22" x14ac:dyDescent="0.25">
      <c r="E71" s="30"/>
      <c r="F71" s="30"/>
    </row>
    <row r="72" spans="1:22" ht="36" customHeight="1" x14ac:dyDescent="0.25">
      <c r="A72" s="31"/>
      <c r="B72" s="32" t="s">
        <v>10</v>
      </c>
      <c r="C72" s="33"/>
      <c r="D72" s="34"/>
      <c r="F72" s="35" t="s">
        <v>11</v>
      </c>
    </row>
    <row r="73" spans="1:22" ht="26.25" customHeight="1" x14ac:dyDescent="0.25">
      <c r="B73" s="36" t="s">
        <v>12</v>
      </c>
      <c r="E73" s="35"/>
      <c r="F73" s="35"/>
    </row>
    <row r="74" spans="1:22" ht="29.25" customHeight="1" x14ac:dyDescent="0.25">
      <c r="B74" s="32" t="s">
        <v>13</v>
      </c>
      <c r="E74" s="35"/>
      <c r="F74" s="35"/>
    </row>
    <row r="75" spans="1:22" ht="27" customHeight="1" x14ac:dyDescent="0.25"/>
    <row r="77" spans="1:22" x14ac:dyDescent="0.25">
      <c r="B77" s="104"/>
    </row>
    <row r="78" spans="1:22" x14ac:dyDescent="0.25">
      <c r="B78" s="104"/>
    </row>
    <row r="79" spans="1:22" x14ac:dyDescent="0.25">
      <c r="B79" s="105"/>
      <c r="P79" s="113"/>
      <c r="Q79" s="113"/>
      <c r="S79" s="38"/>
      <c r="T79" s="112"/>
    </row>
    <row r="80" spans="1:22" x14ac:dyDescent="0.25">
      <c r="B80" s="104"/>
      <c r="P80" s="113"/>
      <c r="Q80" s="113"/>
      <c r="S80" s="38"/>
      <c r="T80" s="112"/>
    </row>
    <row r="81" spans="2:20" x14ac:dyDescent="0.25">
      <c r="B81" s="105"/>
      <c r="P81" s="113"/>
      <c r="Q81" s="113"/>
      <c r="S81" s="38"/>
      <c r="T81" s="112"/>
    </row>
    <row r="82" spans="2:20" ht="19.5" customHeight="1" x14ac:dyDescent="0.25">
      <c r="B82" s="104"/>
      <c r="P82" s="113"/>
      <c r="Q82" s="113"/>
      <c r="S82" s="38"/>
      <c r="T82" s="112"/>
    </row>
    <row r="83" spans="2:20" ht="19.5" hidden="1" customHeight="1" x14ac:dyDescent="0.25">
      <c r="B83" s="105"/>
      <c r="E83" s="106">
        <v>0.1</v>
      </c>
      <c r="P83" s="113"/>
      <c r="Q83" s="113"/>
      <c r="S83" s="38"/>
      <c r="T83" s="112"/>
    </row>
    <row r="84" spans="2:20" ht="19.5" hidden="1" customHeight="1" x14ac:dyDescent="0.25">
      <c r="B84" s="104"/>
      <c r="E84" s="106">
        <v>0.2</v>
      </c>
      <c r="P84" s="113"/>
      <c r="Q84" s="113"/>
      <c r="S84" s="38"/>
      <c r="T84" s="112"/>
    </row>
    <row r="85" spans="2:20" ht="19.5" customHeight="1" x14ac:dyDescent="0.25">
      <c r="B85" s="105"/>
      <c r="P85" s="113"/>
      <c r="Q85" s="113"/>
      <c r="S85" s="38"/>
      <c r="T85" s="112"/>
    </row>
    <row r="86" spans="2:20" x14ac:dyDescent="0.25">
      <c r="B86" s="104"/>
      <c r="P86" s="113"/>
      <c r="Q86" s="113"/>
      <c r="S86" s="38"/>
      <c r="T86" s="112"/>
    </row>
    <row r="87" spans="2:20" x14ac:dyDescent="0.25">
      <c r="B87" s="105"/>
      <c r="P87" s="113"/>
      <c r="Q87" s="113"/>
      <c r="S87" s="38"/>
      <c r="T87" s="112"/>
    </row>
    <row r="88" spans="2:20" x14ac:dyDescent="0.25">
      <c r="B88" s="104"/>
    </row>
    <row r="89" spans="2:20" x14ac:dyDescent="0.25">
      <c r="B89" s="104"/>
    </row>
  </sheetData>
  <mergeCells count="11">
    <mergeCell ref="B1:N1"/>
    <mergeCell ref="A3:G3"/>
    <mergeCell ref="A70:R70"/>
    <mergeCell ref="A4:B4"/>
    <mergeCell ref="A5:B5"/>
    <mergeCell ref="C5:K5"/>
    <mergeCell ref="A69:L69"/>
    <mergeCell ref="B7:V7"/>
    <mergeCell ref="A65:U65"/>
    <mergeCell ref="A66:U66"/>
    <mergeCell ref="A64:U64"/>
  </mergeCells>
  <dataValidations count="1">
    <dataValidation type="list" allowBlank="1" showInputMessage="1" showErrorMessage="1" sqref="R10:R63">
      <formula1>$E$83:$E$84</formula1>
    </dataValidation>
  </dataValidations>
  <pageMargins left="0.31496062992125984" right="0.27559055118110237" top="0.43307086614173229" bottom="0.43307086614173229"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D28" sqref="D28"/>
    </sheetView>
  </sheetViews>
  <sheetFormatPr defaultRowHeight="15" x14ac:dyDescent="0.25"/>
  <cols>
    <col min="1" max="1" width="7.85546875" customWidth="1"/>
    <col min="2" max="2" width="60.28515625" customWidth="1"/>
    <col min="3" max="3" width="23.28515625" customWidth="1"/>
    <col min="4" max="4" width="19.5703125" customWidth="1"/>
    <col min="5" max="5" width="17.28515625" customWidth="1"/>
    <col min="6" max="6" width="30.7109375" customWidth="1"/>
    <col min="8" max="8" width="7.28515625" customWidth="1"/>
    <col min="9" max="9" width="7.140625" customWidth="1"/>
  </cols>
  <sheetData>
    <row r="2" spans="1:9" ht="15.75" x14ac:dyDescent="0.25">
      <c r="A2" s="69" t="s">
        <v>200</v>
      </c>
      <c r="B2" s="71"/>
      <c r="C2" s="71"/>
      <c r="D2" s="71"/>
      <c r="E2" s="139"/>
      <c r="F2" s="139"/>
      <c r="G2" s="139"/>
      <c r="H2" s="71"/>
      <c r="I2" s="71"/>
    </row>
    <row r="3" spans="1:9" ht="15.75" x14ac:dyDescent="0.25">
      <c r="A3" s="69" t="s">
        <v>14</v>
      </c>
      <c r="B3" s="71"/>
      <c r="C3" s="71"/>
      <c r="D3" s="71"/>
      <c r="E3" s="10"/>
      <c r="F3" s="10"/>
      <c r="G3" s="10"/>
      <c r="H3" s="71"/>
      <c r="I3" s="71"/>
    </row>
    <row r="4" spans="1:9" ht="15.75" x14ac:dyDescent="0.25">
      <c r="A4" s="131" t="s">
        <v>64</v>
      </c>
      <c r="B4" s="131"/>
      <c r="C4" s="10" t="s">
        <v>140</v>
      </c>
      <c r="D4" s="10"/>
      <c r="E4" s="71"/>
      <c r="F4" s="71"/>
      <c r="G4" s="71"/>
      <c r="H4" s="71"/>
      <c r="I4" s="71"/>
    </row>
    <row r="5" spans="1:9" ht="15.75" x14ac:dyDescent="0.25">
      <c r="A5" s="131" t="s">
        <v>1</v>
      </c>
      <c r="B5" s="131"/>
      <c r="C5" s="140"/>
      <c r="D5" s="140"/>
      <c r="E5" s="140"/>
      <c r="F5" s="140"/>
      <c r="G5" s="71"/>
      <c r="H5" s="71"/>
      <c r="I5" s="71"/>
    </row>
    <row r="6" spans="1:9" ht="15.75" x14ac:dyDescent="0.25">
      <c r="A6" s="32"/>
      <c r="B6" s="72" t="s">
        <v>124</v>
      </c>
      <c r="C6" s="73"/>
      <c r="D6" s="73"/>
      <c r="E6" s="35"/>
      <c r="F6" s="30"/>
      <c r="G6" s="35"/>
      <c r="H6" s="35"/>
      <c r="I6" s="32"/>
    </row>
    <row r="7" spans="1:9" ht="15.75" x14ac:dyDescent="0.25">
      <c r="A7" s="142" t="s">
        <v>15</v>
      </c>
      <c r="B7" s="142"/>
      <c r="C7" s="142"/>
      <c r="D7" s="142"/>
      <c r="E7" s="142"/>
      <c r="F7" s="143"/>
      <c r="G7" s="143"/>
      <c r="H7" s="143"/>
      <c r="I7" s="143"/>
    </row>
    <row r="8" spans="1:9" ht="15.75" x14ac:dyDescent="0.25">
      <c r="A8" s="74"/>
      <c r="B8" s="74"/>
      <c r="C8" s="74"/>
      <c r="D8" s="74"/>
      <c r="E8" s="74"/>
      <c r="F8" s="74"/>
      <c r="G8" s="74"/>
      <c r="H8" s="74"/>
      <c r="I8" s="74"/>
    </row>
    <row r="9" spans="1:9" ht="15.75" x14ac:dyDescent="0.25">
      <c r="A9" s="32"/>
      <c r="B9" s="72" t="s">
        <v>16</v>
      </c>
      <c r="C9" s="73"/>
      <c r="D9" s="73"/>
      <c r="E9" s="35"/>
      <c r="F9" s="30"/>
      <c r="G9" s="35"/>
      <c r="H9" s="35"/>
      <c r="I9" s="32"/>
    </row>
    <row r="10" spans="1:9" ht="33.75" customHeight="1" x14ac:dyDescent="0.25">
      <c r="A10" s="142" t="s">
        <v>17</v>
      </c>
      <c r="B10" s="142"/>
      <c r="C10" s="142"/>
      <c r="D10" s="142"/>
      <c r="E10" s="142"/>
      <c r="F10" s="144"/>
      <c r="G10" s="144"/>
      <c r="H10" s="144"/>
      <c r="I10" s="144"/>
    </row>
    <row r="11" spans="1:9" ht="36.75" customHeight="1" x14ac:dyDescent="0.25">
      <c r="A11" s="32" t="s">
        <v>18</v>
      </c>
      <c r="B11" s="73"/>
      <c r="C11" s="73"/>
      <c r="D11" s="73"/>
      <c r="E11" s="35"/>
      <c r="F11" s="30"/>
      <c r="G11" s="141"/>
      <c r="H11" s="141"/>
      <c r="I11" s="141"/>
    </row>
    <row r="12" spans="1:9" ht="15.75" x14ac:dyDescent="0.25">
      <c r="A12" s="32"/>
      <c r="B12" s="73"/>
      <c r="C12" s="73"/>
      <c r="D12" s="73"/>
      <c r="E12" s="35"/>
      <c r="F12" s="30"/>
      <c r="G12" s="35"/>
      <c r="H12" s="35"/>
      <c r="I12" s="32"/>
    </row>
    <row r="13" spans="1:9" ht="15.75" x14ac:dyDescent="0.25">
      <c r="A13" s="32"/>
      <c r="B13" s="75" t="s">
        <v>19</v>
      </c>
      <c r="C13" s="76"/>
      <c r="D13" s="76"/>
      <c r="E13" s="76"/>
      <c r="F13" s="76"/>
      <c r="G13" s="35"/>
      <c r="H13" s="35"/>
      <c r="I13" s="32"/>
    </row>
    <row r="14" spans="1:9" ht="15.75" x14ac:dyDescent="0.25">
      <c r="A14" s="70" t="s">
        <v>127</v>
      </c>
      <c r="B14" s="76"/>
      <c r="C14" s="76"/>
      <c r="D14" s="76"/>
      <c r="E14" s="76"/>
      <c r="F14" s="77"/>
      <c r="G14" s="35"/>
      <c r="H14" s="35"/>
      <c r="I14" s="32"/>
    </row>
    <row r="15" spans="1:9" ht="31.5" x14ac:dyDescent="0.25">
      <c r="A15" s="26" t="s">
        <v>20</v>
      </c>
      <c r="B15" s="27" t="s">
        <v>21</v>
      </c>
      <c r="C15" s="27" t="s">
        <v>63</v>
      </c>
      <c r="D15" s="26" t="s">
        <v>8</v>
      </c>
      <c r="E15" s="27" t="s">
        <v>22</v>
      </c>
      <c r="F15" s="27" t="s">
        <v>9</v>
      </c>
      <c r="G15" s="32"/>
      <c r="H15" s="35"/>
      <c r="I15" s="32"/>
    </row>
    <row r="16" spans="1:9" ht="15.75" x14ac:dyDescent="0.25">
      <c r="A16" s="78">
        <v>1</v>
      </c>
      <c r="B16" s="79"/>
      <c r="C16" s="80"/>
      <c r="D16" s="80"/>
      <c r="E16" s="81"/>
      <c r="F16" s="79"/>
      <c r="G16" s="32"/>
      <c r="H16" s="35"/>
      <c r="I16" s="32"/>
    </row>
    <row r="17" spans="1:9" ht="15.75" x14ac:dyDescent="0.25">
      <c r="A17" s="78">
        <v>2</v>
      </c>
      <c r="B17" s="82"/>
      <c r="C17" s="83"/>
      <c r="D17" s="83"/>
      <c r="E17" s="84"/>
      <c r="F17" s="78"/>
      <c r="G17" s="32"/>
      <c r="H17" s="35"/>
      <c r="I17" s="32"/>
    </row>
    <row r="18" spans="1:9" ht="15.75" x14ac:dyDescent="0.25">
      <c r="A18" s="78">
        <v>3</v>
      </c>
      <c r="B18" s="82"/>
      <c r="C18" s="83"/>
      <c r="D18" s="83"/>
      <c r="E18" s="84"/>
      <c r="F18" s="82"/>
      <c r="G18" s="32"/>
      <c r="H18" s="35"/>
      <c r="I18" s="32"/>
    </row>
    <row r="19" spans="1:9" ht="15.75" x14ac:dyDescent="0.25">
      <c r="A19" s="78">
        <v>4</v>
      </c>
      <c r="B19" s="82"/>
      <c r="C19" s="83"/>
      <c r="D19" s="83"/>
      <c r="E19" s="84"/>
      <c r="F19" s="82"/>
      <c r="G19" s="32"/>
      <c r="H19" s="35"/>
      <c r="I19" s="32"/>
    </row>
    <row r="20" spans="1:9" ht="15.75" x14ac:dyDescent="0.25">
      <c r="A20" s="78" t="s">
        <v>23</v>
      </c>
      <c r="B20" s="82"/>
      <c r="C20" s="83"/>
      <c r="D20" s="83"/>
      <c r="E20" s="84"/>
      <c r="F20" s="82"/>
      <c r="G20" s="32"/>
      <c r="H20" s="35"/>
      <c r="I20" s="32"/>
    </row>
    <row r="21" spans="1:9" ht="15.75" x14ac:dyDescent="0.25">
      <c r="A21" s="32"/>
      <c r="B21" s="73"/>
      <c r="C21" s="73"/>
      <c r="D21" s="73"/>
      <c r="E21" s="35"/>
      <c r="F21" s="30"/>
      <c r="G21" s="35"/>
      <c r="H21" s="35"/>
      <c r="I21" s="32"/>
    </row>
    <row r="22" spans="1:9" ht="15.75" x14ac:dyDescent="0.25">
      <c r="A22" s="31"/>
      <c r="B22" s="36" t="s">
        <v>10</v>
      </c>
      <c r="C22" s="85" t="s">
        <v>24</v>
      </c>
      <c r="D22" s="86"/>
      <c r="E22" s="86"/>
      <c r="F22" s="35" t="s">
        <v>11</v>
      </c>
      <c r="G22" s="30"/>
      <c r="H22" s="87"/>
      <c r="I22" s="88"/>
    </row>
    <row r="23" spans="1:9" ht="15.75" x14ac:dyDescent="0.25">
      <c r="A23" s="32"/>
      <c r="B23" s="86" t="s">
        <v>12</v>
      </c>
      <c r="C23" s="32"/>
      <c r="D23" s="32"/>
      <c r="E23" s="30"/>
      <c r="F23" s="35"/>
      <c r="G23" s="30"/>
      <c r="H23" s="35"/>
      <c r="I23" s="32"/>
    </row>
    <row r="24" spans="1:9" ht="15.75" x14ac:dyDescent="0.25">
      <c r="A24" s="32"/>
      <c r="B24" s="32" t="s">
        <v>13</v>
      </c>
      <c r="C24" s="32"/>
      <c r="D24" s="32"/>
      <c r="E24" s="30"/>
      <c r="F24" s="35"/>
      <c r="G24" s="30"/>
      <c r="H24" s="35"/>
      <c r="I24" s="32"/>
    </row>
  </sheetData>
  <mergeCells count="9">
    <mergeCell ref="E2:G2"/>
    <mergeCell ref="A4:B4"/>
    <mergeCell ref="A5:B5"/>
    <mergeCell ref="C5:F5"/>
    <mergeCell ref="G11:I11"/>
    <mergeCell ref="A7:E7"/>
    <mergeCell ref="F7:I7"/>
    <mergeCell ref="A10:E10"/>
    <mergeCell ref="F10:I10"/>
  </mergeCells>
  <pageMargins left="0.43307086614173229" right="0.43307086614173229" top="0.43307086614173229" bottom="0.43307086614173229"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workbookViewId="0">
      <selection activeCell="A2" sqref="A2"/>
    </sheetView>
  </sheetViews>
  <sheetFormatPr defaultRowHeight="15" x14ac:dyDescent="0.25"/>
  <cols>
    <col min="1" max="1" width="44" customWidth="1"/>
    <col min="2" max="2" width="46.28515625" customWidth="1"/>
    <col min="3" max="3" width="13.7109375" customWidth="1"/>
    <col min="4" max="4" width="13" customWidth="1"/>
  </cols>
  <sheetData>
    <row r="2" spans="1:13" ht="18.75" x14ac:dyDescent="0.3">
      <c r="A2" s="12" t="s">
        <v>200</v>
      </c>
      <c r="B2" s="2"/>
      <c r="C2" s="2"/>
      <c r="D2" s="2"/>
      <c r="E2" s="2"/>
      <c r="F2" s="2"/>
      <c r="G2" s="2"/>
      <c r="H2" s="2"/>
      <c r="I2" s="2"/>
      <c r="J2" s="2"/>
      <c r="K2" s="2"/>
      <c r="L2" s="2"/>
      <c r="M2" s="2"/>
    </row>
    <row r="3" spans="1:13" ht="18.75" x14ac:dyDescent="0.3">
      <c r="A3" s="5" t="s">
        <v>25</v>
      </c>
      <c r="B3" s="2"/>
      <c r="C3" s="2"/>
      <c r="D3" s="2"/>
      <c r="E3" s="2"/>
      <c r="F3" s="2"/>
      <c r="G3" s="2"/>
      <c r="H3" s="2"/>
      <c r="I3" s="2"/>
      <c r="J3" s="2"/>
      <c r="K3" s="2"/>
      <c r="L3" s="2"/>
      <c r="M3" s="2"/>
    </row>
    <row r="4" spans="1:13" ht="31.5" x14ac:dyDescent="0.25">
      <c r="A4" s="2"/>
      <c r="B4" s="13" t="s">
        <v>65</v>
      </c>
      <c r="C4" s="4" t="s">
        <v>140</v>
      </c>
      <c r="D4" s="4"/>
      <c r="E4" s="3"/>
      <c r="F4" s="2"/>
      <c r="G4" s="2"/>
      <c r="H4" s="2"/>
      <c r="I4" s="2"/>
      <c r="J4" s="2"/>
      <c r="K4" s="2"/>
      <c r="L4" s="2"/>
      <c r="M4" s="2"/>
    </row>
    <row r="5" spans="1:13" ht="28.5" customHeight="1" x14ac:dyDescent="0.3">
      <c r="A5" s="2"/>
      <c r="B5" s="6"/>
      <c r="C5" s="145"/>
      <c r="D5" s="145"/>
      <c r="E5" s="145"/>
      <c r="F5" s="145"/>
      <c r="G5" s="145"/>
      <c r="H5" s="145"/>
      <c r="I5" s="145"/>
      <c r="J5" s="145"/>
      <c r="K5" s="145"/>
      <c r="L5" s="145"/>
      <c r="M5" s="145"/>
    </row>
    <row r="6" spans="1:13" x14ac:dyDescent="0.25">
      <c r="A6" s="1"/>
      <c r="B6" s="1"/>
      <c r="C6" s="1"/>
      <c r="D6" s="1"/>
      <c r="E6" s="1"/>
      <c r="F6" s="1"/>
      <c r="G6" s="1"/>
      <c r="H6" s="1"/>
      <c r="I6" s="1"/>
      <c r="J6" s="1"/>
      <c r="K6" s="1"/>
      <c r="L6" s="1"/>
      <c r="M6" s="1"/>
    </row>
    <row r="40" spans="1:3" x14ac:dyDescent="0.25">
      <c r="A40" t="s">
        <v>66</v>
      </c>
      <c r="B40" s="57" t="s">
        <v>24</v>
      </c>
      <c r="C40" t="s">
        <v>67</v>
      </c>
    </row>
    <row r="41" spans="1:3" x14ac:dyDescent="0.25">
      <c r="A41" t="s">
        <v>12</v>
      </c>
    </row>
    <row r="42" spans="1:3" x14ac:dyDescent="0.25">
      <c r="A42" t="s">
        <v>13</v>
      </c>
    </row>
  </sheetData>
  <mergeCells count="1">
    <mergeCell ref="C5:M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election activeCell="A34" sqref="A34"/>
    </sheetView>
  </sheetViews>
  <sheetFormatPr defaultRowHeight="15" x14ac:dyDescent="0.25"/>
  <cols>
    <col min="1" max="1" width="62.140625" customWidth="1"/>
    <col min="2" max="2" width="101.7109375" customWidth="1"/>
  </cols>
  <sheetData>
    <row r="2" spans="1:2" ht="18.75" x14ac:dyDescent="0.3">
      <c r="A2" s="12" t="s">
        <v>200</v>
      </c>
      <c r="B2" s="7"/>
    </row>
    <row r="3" spans="1:2" ht="18.75" x14ac:dyDescent="0.3">
      <c r="A3" s="12" t="s">
        <v>26</v>
      </c>
      <c r="B3" s="7"/>
    </row>
    <row r="4" spans="1:2" ht="15.75" x14ac:dyDescent="0.25">
      <c r="A4" s="24" t="s">
        <v>141</v>
      </c>
      <c r="B4" s="10"/>
    </row>
    <row r="5" spans="1:2" ht="26.25" customHeight="1" x14ac:dyDescent="0.3">
      <c r="A5" s="13" t="s">
        <v>1</v>
      </c>
      <c r="B5" s="22"/>
    </row>
    <row r="6" spans="1:2" x14ac:dyDescent="0.25">
      <c r="A6" s="18" t="s">
        <v>27</v>
      </c>
      <c r="B6" s="19"/>
    </row>
    <row r="7" spans="1:2" x14ac:dyDescent="0.25">
      <c r="A7" s="18" t="s">
        <v>28</v>
      </c>
      <c r="B7" s="19"/>
    </row>
    <row r="8" spans="1:2" x14ac:dyDescent="0.25">
      <c r="A8" s="18" t="s">
        <v>69</v>
      </c>
      <c r="B8" s="15"/>
    </row>
    <row r="9" spans="1:2" x14ac:dyDescent="0.25">
      <c r="A9" s="18" t="s">
        <v>70</v>
      </c>
      <c r="B9" s="20"/>
    </row>
    <row r="10" spans="1:2" x14ac:dyDescent="0.25">
      <c r="A10" s="18" t="s">
        <v>29</v>
      </c>
      <c r="B10" s="20"/>
    </row>
    <row r="11" spans="1:2" x14ac:dyDescent="0.25">
      <c r="A11" s="18" t="s">
        <v>30</v>
      </c>
      <c r="B11" s="20"/>
    </row>
    <row r="12" spans="1:2" x14ac:dyDescent="0.25">
      <c r="A12" s="18" t="s">
        <v>31</v>
      </c>
      <c r="B12" s="20"/>
    </row>
    <row r="13" spans="1:2" x14ac:dyDescent="0.25">
      <c r="A13" s="18" t="s">
        <v>32</v>
      </c>
      <c r="B13" s="20"/>
    </row>
    <row r="14" spans="1:2" x14ac:dyDescent="0.25">
      <c r="A14" s="18" t="s">
        <v>33</v>
      </c>
      <c r="B14" s="20"/>
    </row>
    <row r="15" spans="1:2" x14ac:dyDescent="0.25">
      <c r="A15" s="18" t="s">
        <v>34</v>
      </c>
      <c r="B15" s="20"/>
    </row>
    <row r="16" spans="1:2" x14ac:dyDescent="0.25">
      <c r="A16" s="18" t="s">
        <v>35</v>
      </c>
      <c r="B16" s="20"/>
    </row>
    <row r="17" spans="1:2" x14ac:dyDescent="0.25">
      <c r="A17" s="18" t="s">
        <v>36</v>
      </c>
      <c r="B17" s="20"/>
    </row>
    <row r="18" spans="1:2" x14ac:dyDescent="0.25">
      <c r="A18" s="18" t="s">
        <v>37</v>
      </c>
      <c r="B18" s="20"/>
    </row>
    <row r="19" spans="1:2" x14ac:dyDescent="0.25">
      <c r="A19" s="18" t="s">
        <v>38</v>
      </c>
      <c r="B19" s="20"/>
    </row>
    <row r="20" spans="1:2" x14ac:dyDescent="0.25">
      <c r="A20" s="18" t="s">
        <v>71</v>
      </c>
      <c r="B20" s="20"/>
    </row>
    <row r="21" spans="1:2" x14ac:dyDescent="0.25">
      <c r="A21" s="18" t="s">
        <v>72</v>
      </c>
      <c r="B21" s="20"/>
    </row>
    <row r="22" spans="1:2" x14ac:dyDescent="0.25">
      <c r="A22" s="18" t="s">
        <v>73</v>
      </c>
      <c r="B22" s="23"/>
    </row>
    <row r="23" spans="1:2" x14ac:dyDescent="0.25">
      <c r="A23" s="8" t="s">
        <v>74</v>
      </c>
      <c r="B23" s="20"/>
    </row>
    <row r="24" spans="1:2" x14ac:dyDescent="0.25">
      <c r="A24" s="18" t="s">
        <v>75</v>
      </c>
      <c r="B24" s="20" t="s">
        <v>87</v>
      </c>
    </row>
    <row r="25" spans="1:2" x14ac:dyDescent="0.25">
      <c r="A25" s="18" t="s">
        <v>76</v>
      </c>
      <c r="B25" s="15" t="s">
        <v>88</v>
      </c>
    </row>
    <row r="26" spans="1:2" x14ac:dyDescent="0.25">
      <c r="A26" s="18" t="s">
        <v>77</v>
      </c>
      <c r="B26" s="21"/>
    </row>
    <row r="27" spans="1:2" x14ac:dyDescent="0.25">
      <c r="A27" s="9" t="s">
        <v>78</v>
      </c>
      <c r="B27" s="9"/>
    </row>
    <row r="28" spans="1:2" x14ac:dyDescent="0.25">
      <c r="A28" s="16" t="s">
        <v>79</v>
      </c>
      <c r="B28" s="14"/>
    </row>
    <row r="29" spans="1:2" x14ac:dyDescent="0.25">
      <c r="A29" s="17" t="s">
        <v>80</v>
      </c>
      <c r="B29" s="16"/>
    </row>
    <row r="30" spans="1:2" x14ac:dyDescent="0.25">
      <c r="A30" s="16" t="s">
        <v>81</v>
      </c>
      <c r="B30" s="11"/>
    </row>
    <row r="31" spans="1:2" x14ac:dyDescent="0.25">
      <c r="A31" t="s">
        <v>82</v>
      </c>
    </row>
    <row r="32" spans="1:2" x14ac:dyDescent="0.25">
      <c r="A32" t="s">
        <v>83</v>
      </c>
    </row>
    <row r="33" spans="1:2" x14ac:dyDescent="0.25">
      <c r="A33" t="s">
        <v>84</v>
      </c>
    </row>
    <row r="34" spans="1:2" x14ac:dyDescent="0.25">
      <c r="A34" t="s">
        <v>85</v>
      </c>
    </row>
    <row r="35" spans="1:2" x14ac:dyDescent="0.25">
      <c r="A35" t="s">
        <v>86</v>
      </c>
    </row>
    <row r="37" spans="1:2" x14ac:dyDescent="0.25">
      <c r="A37" t="s">
        <v>10</v>
      </c>
      <c r="B37" t="s">
        <v>39</v>
      </c>
    </row>
    <row r="38" spans="1:2" x14ac:dyDescent="0.25">
      <c r="A38" t="s">
        <v>12</v>
      </c>
    </row>
    <row r="39" spans="1:2" x14ac:dyDescent="0.25">
      <c r="A39" t="s">
        <v>13</v>
      </c>
    </row>
  </sheetData>
  <pageMargins left="0.43307086614173229" right="0.43307086614173229" top="0.43307086614173229" bottom="0.43307086614173229"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abSelected="1" workbookViewId="0"/>
  </sheetViews>
  <sheetFormatPr defaultRowHeight="15" x14ac:dyDescent="0.25"/>
  <cols>
    <col min="1" max="1" width="154.5703125" customWidth="1"/>
    <col min="2" max="2" width="84" customWidth="1"/>
  </cols>
  <sheetData>
    <row r="1" spans="1:2" x14ac:dyDescent="0.25">
      <c r="A1" s="94" t="s">
        <v>201</v>
      </c>
      <c r="B1" s="58"/>
    </row>
    <row r="2" spans="1:2" ht="20.25" customHeight="1" x14ac:dyDescent="0.25">
      <c r="A2" s="59" t="s">
        <v>40</v>
      </c>
      <c r="B2" s="63"/>
    </row>
    <row r="3" spans="1:2" ht="18.75" x14ac:dyDescent="0.25">
      <c r="A3" s="90" t="s">
        <v>120</v>
      </c>
      <c r="B3" s="62"/>
    </row>
    <row r="4" spans="1:2" ht="15.75" x14ac:dyDescent="0.25">
      <c r="A4" s="59" t="s">
        <v>89</v>
      </c>
      <c r="B4" s="59"/>
    </row>
    <row r="5" spans="1:2" ht="15.75" x14ac:dyDescent="0.25">
      <c r="A5" s="59" t="s">
        <v>90</v>
      </c>
      <c r="B5" s="59"/>
    </row>
    <row r="6" spans="1:2" ht="15.75" x14ac:dyDescent="0.25">
      <c r="A6" s="59" t="s">
        <v>91</v>
      </c>
      <c r="B6" s="59"/>
    </row>
    <row r="7" spans="1:2" ht="15.75" x14ac:dyDescent="0.25">
      <c r="A7" s="59" t="s">
        <v>92</v>
      </c>
      <c r="B7" s="59"/>
    </row>
    <row r="8" spans="1:2" ht="15.75" x14ac:dyDescent="0.25">
      <c r="A8" s="59" t="s">
        <v>93</v>
      </c>
      <c r="B8" s="59"/>
    </row>
    <row r="9" spans="1:2" ht="15.75" x14ac:dyDescent="0.25">
      <c r="A9" s="59" t="s">
        <v>94</v>
      </c>
      <c r="B9" s="59"/>
    </row>
    <row r="10" spans="1:2" ht="15.75" x14ac:dyDescent="0.25">
      <c r="A10" s="59" t="s">
        <v>95</v>
      </c>
      <c r="B10" s="59"/>
    </row>
    <row r="11" spans="1:2" ht="15.75" customHeight="1" x14ac:dyDescent="0.25">
      <c r="A11" s="59" t="s">
        <v>96</v>
      </c>
      <c r="B11" s="59"/>
    </row>
    <row r="12" spans="1:2" ht="30" x14ac:dyDescent="0.25">
      <c r="A12" s="60" t="s">
        <v>97</v>
      </c>
      <c r="B12" s="60"/>
    </row>
    <row r="13" spans="1:2" ht="15.75" x14ac:dyDescent="0.25">
      <c r="A13" s="59"/>
      <c r="B13" s="59"/>
    </row>
    <row r="14" spans="1:2" ht="19.149999999999999" customHeight="1" x14ac:dyDescent="0.25">
      <c r="A14" s="90" t="s">
        <v>98</v>
      </c>
      <c r="B14" s="59"/>
    </row>
    <row r="15" spans="1:2" ht="143.25" customHeight="1" x14ac:dyDescent="0.25">
      <c r="A15" s="59" t="s">
        <v>121</v>
      </c>
      <c r="B15" s="59"/>
    </row>
    <row r="16" spans="1:2" ht="174" customHeight="1" x14ac:dyDescent="0.25">
      <c r="A16" s="59" t="s">
        <v>122</v>
      </c>
      <c r="B16" s="59"/>
    </row>
    <row r="17" spans="1:2" ht="94.9" customHeight="1" x14ac:dyDescent="0.25">
      <c r="A17" s="59" t="s">
        <v>123</v>
      </c>
      <c r="B17" s="59"/>
    </row>
    <row r="18" spans="1:2" ht="167.45" customHeight="1" x14ac:dyDescent="0.25">
      <c r="A18" s="59" t="s">
        <v>131</v>
      </c>
      <c r="B18" s="59"/>
    </row>
    <row r="19" spans="1:2" ht="64.900000000000006" customHeight="1" x14ac:dyDescent="0.25">
      <c r="A19" s="92" t="s">
        <v>132</v>
      </c>
      <c r="B19" s="60"/>
    </row>
    <row r="20" spans="1:2" s="58" customFormat="1" ht="93" customHeight="1" x14ac:dyDescent="0.25">
      <c r="A20" s="92" t="s">
        <v>134</v>
      </c>
      <c r="B20" s="60"/>
    </row>
    <row r="21" spans="1:2" ht="33" customHeight="1" x14ac:dyDescent="0.25">
      <c r="A21" s="59" t="s">
        <v>129</v>
      </c>
      <c r="B21" s="59"/>
    </row>
    <row r="22" spans="1:2" ht="93.6" customHeight="1" x14ac:dyDescent="0.25">
      <c r="A22" s="59" t="s">
        <v>99</v>
      </c>
      <c r="B22" s="59"/>
    </row>
    <row r="23" spans="1:2" ht="120" customHeight="1" x14ac:dyDescent="0.25">
      <c r="A23" s="59" t="s">
        <v>100</v>
      </c>
      <c r="B23" s="59"/>
    </row>
    <row r="24" spans="1:2" ht="39" customHeight="1" x14ac:dyDescent="0.25">
      <c r="A24" s="59"/>
      <c r="B24" s="59"/>
    </row>
    <row r="25" spans="1:2" ht="18.600000000000001" customHeight="1" x14ac:dyDescent="0.25">
      <c r="A25" s="92" t="s">
        <v>101</v>
      </c>
      <c r="B25" s="60"/>
    </row>
    <row r="26" spans="1:2" ht="33.6" customHeight="1" x14ac:dyDescent="0.25">
      <c r="A26" s="93" t="s">
        <v>125</v>
      </c>
      <c r="B26" s="60"/>
    </row>
    <row r="27" spans="1:2" ht="35.450000000000003" customHeight="1" x14ac:dyDescent="0.25">
      <c r="A27" s="95" t="s">
        <v>102</v>
      </c>
      <c r="B27" s="62"/>
    </row>
    <row r="28" spans="1:2" ht="213" customHeight="1" x14ac:dyDescent="0.25">
      <c r="A28" s="61" t="s">
        <v>103</v>
      </c>
      <c r="B28" s="59"/>
    </row>
    <row r="29" spans="1:2" ht="91.9" customHeight="1" x14ac:dyDescent="0.25">
      <c r="A29" s="61" t="s">
        <v>126</v>
      </c>
      <c r="B29" s="59"/>
    </row>
    <row r="30" spans="1:2" ht="31.5" customHeight="1" x14ac:dyDescent="0.25">
      <c r="A30" s="59"/>
      <c r="B30" s="59"/>
    </row>
    <row r="31" spans="1:2" ht="22.9" customHeight="1" x14ac:dyDescent="0.25">
      <c r="A31" s="59" t="s">
        <v>41</v>
      </c>
      <c r="B31" s="59"/>
    </row>
    <row r="32" spans="1:2" ht="31.5" x14ac:dyDescent="0.25">
      <c r="A32" s="93" t="s">
        <v>42</v>
      </c>
      <c r="B32" s="60"/>
    </row>
    <row r="33" spans="1:2" x14ac:dyDescent="0.25">
      <c r="A33" s="60"/>
      <c r="B33" s="60"/>
    </row>
    <row r="34" spans="1:2" ht="18.75" x14ac:dyDescent="0.25">
      <c r="A34" s="89" t="s">
        <v>104</v>
      </c>
      <c r="B34" s="62"/>
    </row>
    <row r="35" spans="1:2" ht="21.6" customHeight="1" x14ac:dyDescent="0.25">
      <c r="A35" s="61" t="s">
        <v>43</v>
      </c>
      <c r="B35" s="61"/>
    </row>
    <row r="36" spans="1:2" x14ac:dyDescent="0.25">
      <c r="A36" s="60"/>
      <c r="B36" s="60"/>
    </row>
    <row r="37" spans="1:2" x14ac:dyDescent="0.25">
      <c r="A37" s="91" t="s">
        <v>44</v>
      </c>
      <c r="B37" s="60"/>
    </row>
    <row r="38" spans="1:2" ht="15.75" x14ac:dyDescent="0.25">
      <c r="A38" s="95" t="s">
        <v>27</v>
      </c>
      <c r="B38" s="95" t="s">
        <v>105</v>
      </c>
    </row>
    <row r="39" spans="1:2" ht="15.75" x14ac:dyDescent="0.25">
      <c r="A39" s="95" t="s">
        <v>28</v>
      </c>
      <c r="B39" s="95" t="s">
        <v>106</v>
      </c>
    </row>
    <row r="40" spans="1:2" ht="15.75" x14ac:dyDescent="0.25">
      <c r="A40" s="99" t="s">
        <v>69</v>
      </c>
      <c r="B40" s="99" t="s">
        <v>107</v>
      </c>
    </row>
    <row r="41" spans="1:2" ht="15.75" x14ac:dyDescent="0.25">
      <c r="A41" s="98" t="s">
        <v>70</v>
      </c>
      <c r="B41" s="98">
        <v>192174</v>
      </c>
    </row>
    <row r="42" spans="1:2" ht="15.75" x14ac:dyDescent="0.25">
      <c r="A42" s="96" t="s">
        <v>29</v>
      </c>
      <c r="B42" s="96" t="s">
        <v>108</v>
      </c>
    </row>
    <row r="43" spans="1:2" ht="15.75" x14ac:dyDescent="0.25">
      <c r="A43" s="96" t="s">
        <v>30</v>
      </c>
      <c r="B43" s="96">
        <v>190000</v>
      </c>
    </row>
    <row r="44" spans="1:2" ht="15.75" x14ac:dyDescent="0.25">
      <c r="A44" s="96" t="s">
        <v>31</v>
      </c>
      <c r="B44" s="96">
        <v>7008696530</v>
      </c>
    </row>
    <row r="45" spans="1:2" ht="15.75" x14ac:dyDescent="0.25">
      <c r="A45" s="96" t="s">
        <v>32</v>
      </c>
      <c r="B45" s="96">
        <v>700101001</v>
      </c>
    </row>
    <row r="46" spans="1:2" ht="15.75" x14ac:dyDescent="0.25">
      <c r="A46" s="96" t="s">
        <v>33</v>
      </c>
      <c r="B46" s="96">
        <v>60220223</v>
      </c>
    </row>
    <row r="47" spans="1:2" ht="15.75" x14ac:dyDescent="0.25">
      <c r="A47" s="96" t="s">
        <v>34</v>
      </c>
      <c r="B47" s="96">
        <v>1092246100049</v>
      </c>
    </row>
    <row r="48" spans="1:2" ht="15.75" x14ac:dyDescent="0.25">
      <c r="A48" s="96" t="s">
        <v>35</v>
      </c>
      <c r="B48" s="96">
        <v>4.0700000035999998E+19</v>
      </c>
    </row>
    <row r="49" spans="1:2" ht="15.75" x14ac:dyDescent="0.25">
      <c r="A49" s="96" t="s">
        <v>36</v>
      </c>
      <c r="B49" s="96">
        <v>3.00008104E+19</v>
      </c>
    </row>
    <row r="50" spans="1:2" ht="15.75" x14ac:dyDescent="0.25">
      <c r="A50" s="96" t="s">
        <v>37</v>
      </c>
      <c r="B50" s="96" t="s">
        <v>45</v>
      </c>
    </row>
    <row r="51" spans="1:2" ht="15.75" x14ac:dyDescent="0.25">
      <c r="A51" s="96" t="s">
        <v>38</v>
      </c>
      <c r="B51" s="96">
        <v>42599144</v>
      </c>
    </row>
    <row r="52" spans="1:2" ht="15.75" x14ac:dyDescent="0.25">
      <c r="A52" s="96" t="s">
        <v>71</v>
      </c>
      <c r="B52" s="96" t="s">
        <v>109</v>
      </c>
    </row>
    <row r="53" spans="1:2" ht="15.75" x14ac:dyDescent="0.25">
      <c r="A53" s="96" t="s">
        <v>72</v>
      </c>
      <c r="B53" s="96" t="s">
        <v>110</v>
      </c>
    </row>
    <row r="54" spans="1:2" ht="15.75" x14ac:dyDescent="0.25">
      <c r="A54" s="96" t="s">
        <v>73</v>
      </c>
      <c r="B54" s="97" t="s">
        <v>111</v>
      </c>
    </row>
    <row r="55" spans="1:2" ht="15.75" x14ac:dyDescent="0.25">
      <c r="A55" s="96" t="s">
        <v>74</v>
      </c>
      <c r="B55" s="97" t="s">
        <v>46</v>
      </c>
    </row>
    <row r="56" spans="1:2" ht="15.75" x14ac:dyDescent="0.25">
      <c r="A56" s="96" t="s">
        <v>75</v>
      </c>
      <c r="B56" s="97" t="s">
        <v>112</v>
      </c>
    </row>
    <row r="57" spans="1:2" ht="15.75" x14ac:dyDescent="0.25">
      <c r="A57" s="96" t="s">
        <v>76</v>
      </c>
      <c r="B57" s="96" t="s">
        <v>113</v>
      </c>
    </row>
    <row r="58" spans="1:2" ht="15.75" x14ac:dyDescent="0.25">
      <c r="A58" s="96" t="s">
        <v>77</v>
      </c>
      <c r="B58" s="97" t="s">
        <v>114</v>
      </c>
    </row>
    <row r="59" spans="1:2" ht="15.75" x14ac:dyDescent="0.25">
      <c r="A59" s="96" t="s">
        <v>78</v>
      </c>
      <c r="B59" s="96" t="s">
        <v>110</v>
      </c>
    </row>
    <row r="60" spans="1:2" ht="15.75" x14ac:dyDescent="0.25">
      <c r="A60" s="96" t="s">
        <v>79</v>
      </c>
      <c r="B60" s="96">
        <v>405000000</v>
      </c>
    </row>
    <row r="61" spans="1:2" ht="15.75" x14ac:dyDescent="0.25">
      <c r="A61" s="96" t="s">
        <v>80</v>
      </c>
      <c r="B61" s="96">
        <v>40380000</v>
      </c>
    </row>
    <row r="62" spans="1:2" ht="15.75" x14ac:dyDescent="0.25">
      <c r="A62" s="96" t="s">
        <v>81</v>
      </c>
      <c r="B62" s="96">
        <v>4210014</v>
      </c>
    </row>
    <row r="63" spans="1:2" ht="15.75" x14ac:dyDescent="0.25">
      <c r="A63" s="100" t="s">
        <v>82</v>
      </c>
      <c r="B63" s="100">
        <v>16</v>
      </c>
    </row>
    <row r="64" spans="1:2" ht="15.75" x14ac:dyDescent="0.25">
      <c r="A64" s="100" t="s">
        <v>83</v>
      </c>
      <c r="B64" s="100">
        <v>12165</v>
      </c>
    </row>
    <row r="65" spans="1:2" ht="15.75" x14ac:dyDescent="0.25">
      <c r="A65" s="100" t="s">
        <v>84</v>
      </c>
      <c r="B65" s="100" t="s">
        <v>115</v>
      </c>
    </row>
    <row r="66" spans="1:2" ht="15.75" x14ac:dyDescent="0.25">
      <c r="A66" s="100" t="s">
        <v>85</v>
      </c>
      <c r="B66" s="100" t="s">
        <v>116</v>
      </c>
    </row>
    <row r="67" spans="1:2" ht="15.75" x14ac:dyDescent="0.25">
      <c r="A67" s="101" t="s">
        <v>86</v>
      </c>
      <c r="B67" s="101" t="s">
        <v>117</v>
      </c>
    </row>
    <row r="68" spans="1:2" ht="15.75" x14ac:dyDescent="0.25">
      <c r="A68" s="101"/>
      <c r="B68" s="101"/>
    </row>
  </sheetData>
  <pageMargins left="0.43307086614173229" right="0.43307086614173229" top="0.43307086614173229" bottom="0.43307086614173229"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1.4.</vt:lpstr>
      <vt:lpstr>Инструкция по заполнению</vt:lpstr>
    </vt:vector>
  </TitlesOfParts>
  <Company>ОАО "Свердловскоблгаз"</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Minlehuzina_VM</dc:creator>
  <cp:lastModifiedBy>Попова Марина Валерьевна</cp:lastModifiedBy>
  <cp:lastPrinted>2019-06-21T08:11:08Z</cp:lastPrinted>
  <dcterms:created xsi:type="dcterms:W3CDTF">2014-05-28T05:27:19Z</dcterms:created>
  <dcterms:modified xsi:type="dcterms:W3CDTF">2021-10-12T04:39:07Z</dcterms:modified>
</cp:coreProperties>
</file>