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 refMode="R1C1"/>
</workbook>
</file>

<file path=xl/calcChain.xml><?xml version="1.0" encoding="utf-8"?>
<calcChain xmlns="http://schemas.openxmlformats.org/spreadsheetml/2006/main">
  <c r="M2" i="4" l="1"/>
  <c r="M18" i="4"/>
  <c r="N18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O18" i="4"/>
</calcChain>
</file>

<file path=xl/sharedStrings.xml><?xml version="1.0" encoding="utf-8"?>
<sst xmlns="http://schemas.openxmlformats.org/spreadsheetml/2006/main" count="137" uniqueCount="47">
  <si>
    <t>№</t>
  </si>
  <si>
    <t>Описание позиции для извещения</t>
  </si>
  <si>
    <t>Тип, марка, характеристики</t>
  </si>
  <si>
    <t>Технические регламенты (ГОСТ Р, ТУ, ТС, и т.п.)</t>
  </si>
  <si>
    <t>Производитель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</si>
  <si>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</si>
  <si>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</si>
  <si>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</si>
  <si>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</si>
  <si>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</si>
  <si>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</si>
  <si>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</si>
  <si>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</si>
  <si>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</si>
  <si>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</si>
  <si>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</si>
  <si>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Итого:</t>
  </si>
  <si>
    <t>тонна</t>
  </si>
  <si>
    <t>Труба ВГП Ду 15х2.8</t>
  </si>
  <si>
    <t>Труба ВГП Ду 25х2.8</t>
  </si>
  <si>
    <t>Труба ВГП Ду 50х3.5 (2”)</t>
  </si>
  <si>
    <t>Труба стальная бесшовная горячедеформированная 57*3.5, ст.20</t>
  </si>
  <si>
    <t>Труба стальная бесшовная горячедеформированная 102*4, ст.20</t>
  </si>
  <si>
    <t>Труба стальная бесшовная горячедеформированная 108*4, ст.20</t>
  </si>
  <si>
    <t>Труба стальная бесшовная горячедеформированная 114*4., ст.20</t>
  </si>
  <si>
    <t>Труба стальная бесшовная горячедеформированная 133*4.5, ст.20</t>
  </si>
  <si>
    <t>Труба стальная бесшовная горячедеформированная 159*4.5, ст.20</t>
  </si>
  <si>
    <t>Труба стальная бесшовная горячедеформированная 219*6, ст.20</t>
  </si>
  <si>
    <t>Труба э/сварная ст.10 по ГОСТ 1050-88, Д 57х3.5</t>
  </si>
  <si>
    <t>Труба э/сварная ст.10 по ГОСТ 1050-88, Д 102х4.0</t>
  </si>
  <si>
    <t>Труба э/сварная ст.10 по ГОСТ 1050-88, Д 108х4.0</t>
  </si>
  <si>
    <t>Труба э/сварная ст.10 по ГОСТ 1050-88, Д 114х4.0</t>
  </si>
  <si>
    <t>Труба э/сварная ст.10 по ГОСТ 1050-88, Д 133х4.5</t>
  </si>
  <si>
    <t>Труба э/сварная ст.10 по ГОСТ 1050-88, Д 159х4.5</t>
  </si>
  <si>
    <t>ГОСТ 3262-75</t>
  </si>
  <si>
    <t>8731-8732 гр В</t>
  </si>
  <si>
    <t>ГОСТ10705-80 (гр. В), ГОСТ 10704-91</t>
  </si>
  <si>
    <t>рубль</t>
  </si>
  <si>
    <t>Срок поставки товаров</t>
  </si>
  <si>
    <t>Заказчик/ Место поставки товаров</t>
  </si>
  <si>
    <t>АО "Челябинскгоргаз" г. Челябинск, ул. Рылеева, д. 8</t>
  </si>
  <si>
    <t>В течение 15 календарных дней с даты подписания Договора</t>
  </si>
  <si>
    <t>нет</t>
  </si>
  <si>
    <t xml:space="preserve">
Трубы по ГОСТ 3262 черные обыкновенные, марка стали в соответствии с ГОСТ3262, длина трубы по заводскому стандарту.
Требования к сертификату (паспорту) на водогазопроводную трубу.
В сертификате (паспорте) должно быть указано:
1. Номер сертификата и дата выдачи.
2. ГОСТ 3262-75 (применять для газопроводов низкого давления согласно СНИП 2.04.08-87*).
3. Наименование трубы: водогазопроводная.
4. Условный проход и толщина стенки.
5. Марка стали по ГОСТ 380-88: Ст1, Ст2, Ст3 категорий 1,2,3 групп А, Б, В из спокойной (сп), полуспокойной (пс), кипящей (кп).
Например : Бст2кп2 – кипящая сталь марки 2, группы Б, категории 2.
6. Хим. состав должен быть нормирован и соответствовать ГОСТ 380-88.
7. Испытательное гидравлическое давление гарантируется (п.3.5 ГОСТ 3262-75).
8. Трубы подвергнуты 100% контролю сварного шва неразрушающими методами (п.3.5 ГОСТ 3262-75).
9. Завод изготовитель.
10. Подпись и печать ОТК.
11. Должны быть нормированы механические свойства основного металла и сварного шва, то есть указаны: временное сопротивление разрыву; предел текучести; относительное удлинение. Параметры механических свойств должны соответствовать марке стали.
12. Печать продавца.
.
</t>
  </si>
  <si>
    <t xml:space="preserve">Трубы бесшовные горячедеформированные по ГОСТ 8731 (группы В и Г) ГОСТ 8732, марка стали 10;20 по ГОСТ 1050. Длина трубы по заводскому стандарту.
Требования к сертификату (паспорту) на стальные бесшовные горячедеформированные трубы.
В сертификате (паспорте) должно быть указано:
1. Номер сертификата и дата выдачи.
2. ГОСТ 8732-78 «Сортамент», ГОСТ 8731-74 «Технические требования» группа В.
3. Наименование трубы: трубы стальные бесшовные горячедеформированные.
4. Диаметр трубы и толщина стенки (Дн=45-325).
5. Марка стали: 10, 20 по ГОСТ 1050-88.
6. Хим. состав должен быть нормирован и соответствовать ГОСТ 1050-88.
7. Мех. свойства по ГОСТ 8731-74:
а) бв – временное сопротивление разрыву (кгс/мм2).
б) бт – предел текучести (кгс/мм2).
в) б – относительное удлинение (%).
Механические свойства должны быть нормированы и соответствовать ГОСТ 8731-74.
8. Испытательное гидравлическое давление труб по ГОСТ 3845-75 в состоянии поставки заводом гарантируется заводом.
9. 100% контроль качества тела трубы неразрушающими методами.
10.  Завод – изготовитель.
11. Подпись и печать ОТК.
12. При толщине стенки 5 мм и более должна быть указана ударная вязкость и соответствовать марке стали.
13. Печать продавца.
</t>
  </si>
  <si>
    <t xml:space="preserve">Трубы электросварные прямошовные по ГОСТ 10704-91, 10705-80 группа В из стали В 10, по ГОСТ1050-88. 
1. Размеры труб и предельные отклонения по ним должны соответствовать ГОСТ 10704. 
2. Химический состав ГОСТ 1050-88,  механические свойства основного металла и сварного шва в соответствии с требованиями ГОСТ 10705-80;
3. Сварное соединение труб должно быть равнопрочно основному металлу; 
4. Каждая труба должна выдерживать испытание гидравлическим давлением в соответствии с ГОСТ 10705-80;
5.Сварные соединения труб должны быть подвергнуты 100% контролю неразрушающими методами.
Требования к сертификату(паспорту)
В паспорте (сертификате) должно быть указано:
1.          Номер сертификата и дата выдачи;
1. Завод – изготовитель;
2. ГОСТ 10704-91 «Сортамент», ГОСТ 10705-80 «технические требования», группа В.
3. Наименование трубы: труба стальная электросварная прямошовная;
4. Диаметр трубы и толщина стенки Дн 108х4,0, длина, масса трубы;
5. Марка и ГОСТ стали;
6. Хим. состав ГОСТ 1050-88;
7. Механические свойства основного металла и сварного шва (предел текучести, временное сопротивление, относительное удлинение);
8. Испытательное гидравлическое давление в соответствии с ГОСТ10705-80;
9. Трубы подвергнуты 100% контролю качества сварного шва и основного металла трубы неразрушающими методами;
10. При толщине стенки 5 мм и более должна быть указана ударная вязкость и соответствовать марке стали.
11. Подпись и печать ОТК.
12. Печать продавца.
</t>
  </si>
  <si>
    <t>Страна происхождения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</si>
</sst>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\ _₽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0" fontId="4" fillId="0" borderId="2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top"/>
    </xf>
    <xf numFmtId="165" fontId="1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9" fontId="1" fillId="0" borderId="7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vertical="top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/>
    <xf numFmtId="0" fontId="1" fillId="3" borderId="1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vertical="center" wrapText="1"/>
    </xf>
    <xf numFmtId="0" fontId="4" fillId="0" borderId="15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horizontal="center" vertical="center" wrapText="1"/>
    </xf>
    <xf numFmtId="0" fontId="1" fillId="3" borderId="12" xfId="0" applyNumberFormat="1" applyFont="1" applyFill="1" applyBorder="1" applyAlignment="1">
      <alignment horizontal="center" vertical="center" wrapText="1"/>
    </xf>
    <xf numFmtId="0" fontId="1" fillId="3" borderId="13" xfId="0" applyNumberFormat="1" applyFont="1" applyFill="1" applyBorder="1" applyAlignment="1">
      <alignment horizontal="center" vertical="center" wrapText="1"/>
    </xf>
    <xf numFmtId="0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NumberFormat="1" applyFont="1" applyFill="1" applyBorder="1" applyAlignment="1">
      <alignment horizontal="center" vertical="center" wrapText="1"/>
    </xf>
    <xf numFmtId="0" fontId="1" fillId="3" borderId="18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vertical="center" wrapText="1"/>
    </xf>
    <xf numFmtId="0" fontId="4" fillId="3" borderId="3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A13" zoomScale="89" zoomScaleNormal="89" workbookViewId="0">
      <selection activeCell="B2" sqref="B2"/>
    </sheetView>
  </sheetViews>
  <sheetFormatPr defaultRowHeight="15" x14ac:dyDescent="0.25"/>
  <cols>
    <col min="1" max="1" width="8" customWidth="1"/>
    <col min="2" max="2" width="38.85546875" customWidth="1"/>
    <col min="3" max="3" width="117.7109375" customWidth="1"/>
    <col min="4" max="4" width="20.140625" customWidth="1"/>
    <col min="5" max="6" width="24.28515625" customWidth="1"/>
    <col min="7" max="7" width="15" customWidth="1"/>
    <col min="8" max="8" width="11.28515625" customWidth="1"/>
    <col min="9" max="9" width="7" customWidth="1"/>
    <col min="10" max="10" width="8" customWidth="1"/>
    <col min="11" max="11" width="10" customWidth="1"/>
    <col min="12" max="12" width="12.140625" customWidth="1"/>
    <col min="13" max="13" width="19" customWidth="1"/>
    <col min="14" max="14" width="12.5703125" customWidth="1"/>
    <col min="15" max="15" width="11.42578125" customWidth="1"/>
    <col min="16" max="16" width="17" customWidth="1"/>
    <col min="17" max="17" width="31.42578125" customWidth="1"/>
  </cols>
  <sheetData>
    <row r="1" spans="1:17" ht="4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46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4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 ht="87" customHeight="1" thickBot="1" x14ac:dyDescent="0.3">
      <c r="A2" s="1"/>
      <c r="B2" s="30" t="s">
        <v>18</v>
      </c>
      <c r="C2" s="24" t="s">
        <v>43</v>
      </c>
      <c r="D2" s="19" t="s">
        <v>34</v>
      </c>
      <c r="E2" s="18"/>
      <c r="F2" s="18"/>
      <c r="G2" s="18" t="s">
        <v>42</v>
      </c>
      <c r="H2" s="1">
        <v>0.1</v>
      </c>
      <c r="I2" s="1" t="s">
        <v>17</v>
      </c>
      <c r="J2" s="1" t="s">
        <v>37</v>
      </c>
      <c r="K2" s="12">
        <v>0.2</v>
      </c>
      <c r="L2" s="16">
        <v>67500</v>
      </c>
      <c r="M2" s="13">
        <f t="shared" ref="M2:M17" si="0">O2/1.2</f>
        <v>6750</v>
      </c>
      <c r="N2" s="11">
        <f>O2-M2</f>
        <v>1350</v>
      </c>
      <c r="O2" s="10">
        <v>8100</v>
      </c>
      <c r="P2" s="8" t="s">
        <v>41</v>
      </c>
      <c r="Q2" s="8" t="s">
        <v>40</v>
      </c>
    </row>
    <row r="3" spans="1:17" ht="119.25" customHeight="1" thickBot="1" x14ac:dyDescent="0.3">
      <c r="A3" s="1"/>
      <c r="B3" s="31" t="s">
        <v>19</v>
      </c>
      <c r="C3" s="25"/>
      <c r="D3" s="20" t="s">
        <v>34</v>
      </c>
      <c r="E3" s="18"/>
      <c r="F3" s="18"/>
      <c r="G3" s="18" t="s">
        <v>42</v>
      </c>
      <c r="H3" s="1">
        <v>0.113</v>
      </c>
      <c r="I3" s="1" t="s">
        <v>17</v>
      </c>
      <c r="J3" s="1" t="s">
        <v>37</v>
      </c>
      <c r="K3" s="12">
        <v>0.2</v>
      </c>
      <c r="L3" s="16">
        <v>67500</v>
      </c>
      <c r="M3" s="13">
        <f t="shared" si="0"/>
        <v>7627.5</v>
      </c>
      <c r="N3" s="11">
        <f t="shared" ref="N3:N17" si="1">O3-M3</f>
        <v>1525.5</v>
      </c>
      <c r="O3" s="10">
        <v>9153</v>
      </c>
      <c r="P3" s="8" t="s">
        <v>41</v>
      </c>
      <c r="Q3" s="8" t="s">
        <v>40</v>
      </c>
    </row>
    <row r="4" spans="1:17" ht="102.75" customHeight="1" thickBot="1" x14ac:dyDescent="0.3">
      <c r="A4" s="1"/>
      <c r="B4" s="31" t="s">
        <v>20</v>
      </c>
      <c r="C4" s="25"/>
      <c r="D4" s="20" t="s">
        <v>34</v>
      </c>
      <c r="E4" s="18"/>
      <c r="F4" s="18"/>
      <c r="G4" s="18" t="s">
        <v>42</v>
      </c>
      <c r="H4" s="1">
        <v>0.23</v>
      </c>
      <c r="I4" s="1" t="s">
        <v>17</v>
      </c>
      <c r="J4" s="1" t="s">
        <v>37</v>
      </c>
      <c r="K4" s="12">
        <v>0.2</v>
      </c>
      <c r="L4" s="16">
        <v>67500</v>
      </c>
      <c r="M4" s="13">
        <f t="shared" si="0"/>
        <v>15525</v>
      </c>
      <c r="N4" s="11">
        <f t="shared" si="1"/>
        <v>3105</v>
      </c>
      <c r="O4" s="10">
        <v>18630</v>
      </c>
      <c r="P4" s="8" t="s">
        <v>41</v>
      </c>
      <c r="Q4" s="8" t="s">
        <v>40</v>
      </c>
    </row>
    <row r="5" spans="1:17" ht="47.25" customHeight="1" thickBot="1" x14ac:dyDescent="0.3">
      <c r="A5" s="1"/>
      <c r="B5" s="21" t="s">
        <v>21</v>
      </c>
      <c r="C5" s="27" t="s">
        <v>44</v>
      </c>
      <c r="D5" s="19" t="s">
        <v>35</v>
      </c>
      <c r="E5" s="18"/>
      <c r="F5" s="18"/>
      <c r="G5" s="18" t="s">
        <v>42</v>
      </c>
      <c r="H5" s="1">
        <v>0.32500000000000001</v>
      </c>
      <c r="I5" s="1" t="s">
        <v>17</v>
      </c>
      <c r="J5" s="1" t="s">
        <v>37</v>
      </c>
      <c r="K5" s="12">
        <v>0.2</v>
      </c>
      <c r="L5" s="17">
        <v>87916.67</v>
      </c>
      <c r="M5" s="13">
        <f t="shared" si="0"/>
        <v>28572.916666666668</v>
      </c>
      <c r="N5" s="11">
        <f t="shared" si="1"/>
        <v>5714.5833333333321</v>
      </c>
      <c r="O5" s="10">
        <v>34287.5</v>
      </c>
      <c r="P5" s="8" t="s">
        <v>41</v>
      </c>
      <c r="Q5" s="8" t="s">
        <v>40</v>
      </c>
    </row>
    <row r="6" spans="1:17" ht="81.75" customHeight="1" thickBot="1" x14ac:dyDescent="0.3">
      <c r="A6" s="1"/>
      <c r="B6" s="22" t="s">
        <v>22</v>
      </c>
      <c r="C6" s="28"/>
      <c r="D6" s="20" t="s">
        <v>35</v>
      </c>
      <c r="E6" s="18"/>
      <c r="F6" s="18"/>
      <c r="G6" s="18" t="s">
        <v>42</v>
      </c>
      <c r="H6" s="1">
        <v>0.114</v>
      </c>
      <c r="I6" s="1" t="s">
        <v>17</v>
      </c>
      <c r="J6" s="1" t="s">
        <v>37</v>
      </c>
      <c r="K6" s="12">
        <v>0.2</v>
      </c>
      <c r="L6" s="17">
        <v>87916.67</v>
      </c>
      <c r="M6" s="13">
        <f t="shared" si="0"/>
        <v>10022.5</v>
      </c>
      <c r="N6" s="11">
        <f t="shared" si="1"/>
        <v>2004.5</v>
      </c>
      <c r="O6" s="10">
        <v>12027</v>
      </c>
      <c r="P6" s="8" t="s">
        <v>41</v>
      </c>
      <c r="Q6" s="8" t="s">
        <v>40</v>
      </c>
    </row>
    <row r="7" spans="1:17" ht="78" customHeight="1" thickBot="1" x14ac:dyDescent="0.3">
      <c r="A7" s="1"/>
      <c r="B7" s="22" t="s">
        <v>23</v>
      </c>
      <c r="C7" s="28"/>
      <c r="D7" s="20" t="s">
        <v>35</v>
      </c>
      <c r="E7" s="18"/>
      <c r="F7" s="18"/>
      <c r="G7" s="18" t="s">
        <v>42</v>
      </c>
      <c r="H7" s="1">
        <v>0.5</v>
      </c>
      <c r="I7" s="1" t="s">
        <v>17</v>
      </c>
      <c r="J7" s="1" t="s">
        <v>37</v>
      </c>
      <c r="K7" s="12">
        <v>0.2</v>
      </c>
      <c r="L7" s="17">
        <v>87916.67</v>
      </c>
      <c r="M7" s="13">
        <f t="shared" si="0"/>
        <v>43958.333333333336</v>
      </c>
      <c r="N7" s="11">
        <f t="shared" si="1"/>
        <v>8791.6666666666642</v>
      </c>
      <c r="O7" s="10">
        <v>52750</v>
      </c>
      <c r="P7" s="8" t="s">
        <v>41</v>
      </c>
      <c r="Q7" s="8" t="s">
        <v>40</v>
      </c>
    </row>
    <row r="8" spans="1:17" ht="48" customHeight="1" thickBot="1" x14ac:dyDescent="0.3">
      <c r="A8" s="1"/>
      <c r="B8" s="23" t="s">
        <v>24</v>
      </c>
      <c r="C8" s="28"/>
      <c r="D8" s="20" t="s">
        <v>35</v>
      </c>
      <c r="E8" s="18"/>
      <c r="F8" s="18"/>
      <c r="G8" s="18" t="s">
        <v>42</v>
      </c>
      <c r="H8" s="1">
        <v>0.24</v>
      </c>
      <c r="I8" s="1" t="s">
        <v>17</v>
      </c>
      <c r="J8" s="1" t="s">
        <v>37</v>
      </c>
      <c r="K8" s="12">
        <v>0.2</v>
      </c>
      <c r="L8" s="17">
        <v>87916.67</v>
      </c>
      <c r="M8" s="13">
        <f t="shared" si="0"/>
        <v>21100</v>
      </c>
      <c r="N8" s="11">
        <f t="shared" si="1"/>
        <v>4220</v>
      </c>
      <c r="O8" s="10">
        <v>25320</v>
      </c>
      <c r="P8" s="8" t="s">
        <v>41</v>
      </c>
      <c r="Q8" s="8" t="s">
        <v>40</v>
      </c>
    </row>
    <row r="9" spans="1:17" ht="78.75" customHeight="1" thickBot="1" x14ac:dyDescent="0.3">
      <c r="A9" s="1"/>
      <c r="B9" s="22" t="s">
        <v>25</v>
      </c>
      <c r="C9" s="28"/>
      <c r="D9" s="20" t="s">
        <v>35</v>
      </c>
      <c r="E9" s="18"/>
      <c r="F9" s="18"/>
      <c r="G9" s="18" t="s">
        <v>42</v>
      </c>
      <c r="H9" s="1">
        <v>0.15</v>
      </c>
      <c r="I9" s="1" t="s">
        <v>17</v>
      </c>
      <c r="J9" s="1" t="s">
        <v>37</v>
      </c>
      <c r="K9" s="12">
        <v>0.2</v>
      </c>
      <c r="L9" s="17">
        <v>87916.67</v>
      </c>
      <c r="M9" s="13">
        <f t="shared" si="0"/>
        <v>13187.5</v>
      </c>
      <c r="N9" s="11">
        <f t="shared" si="1"/>
        <v>2637.5</v>
      </c>
      <c r="O9" s="10">
        <v>15825</v>
      </c>
      <c r="P9" s="8" t="s">
        <v>41</v>
      </c>
      <c r="Q9" s="8" t="s">
        <v>40</v>
      </c>
    </row>
    <row r="10" spans="1:17" ht="54" customHeight="1" thickBot="1" x14ac:dyDescent="0.3">
      <c r="A10" s="1"/>
      <c r="B10" s="22" t="s">
        <v>26</v>
      </c>
      <c r="C10" s="28"/>
      <c r="D10" s="20" t="s">
        <v>35</v>
      </c>
      <c r="E10" s="18"/>
      <c r="F10" s="18"/>
      <c r="G10" s="18" t="s">
        <v>42</v>
      </c>
      <c r="H10" s="1">
        <v>0.80300000000000005</v>
      </c>
      <c r="I10" s="1" t="s">
        <v>17</v>
      </c>
      <c r="J10" s="1" t="s">
        <v>37</v>
      </c>
      <c r="K10" s="12">
        <v>0.2</v>
      </c>
      <c r="L10" s="17">
        <v>87916.67</v>
      </c>
      <c r="M10" s="13">
        <f t="shared" si="0"/>
        <v>70597.083333333343</v>
      </c>
      <c r="N10" s="11">
        <f t="shared" si="1"/>
        <v>14119.416666666657</v>
      </c>
      <c r="O10" s="10">
        <v>84716.5</v>
      </c>
      <c r="P10" s="8" t="s">
        <v>41</v>
      </c>
      <c r="Q10" s="8" t="s">
        <v>40</v>
      </c>
    </row>
    <row r="11" spans="1:17" ht="47.25" customHeight="1" thickBot="1" x14ac:dyDescent="0.3">
      <c r="A11" s="1"/>
      <c r="B11" s="22" t="s">
        <v>27</v>
      </c>
      <c r="C11" s="29"/>
      <c r="D11" s="20" t="s">
        <v>35</v>
      </c>
      <c r="E11" s="18"/>
      <c r="F11" s="18"/>
      <c r="G11" s="18" t="s">
        <v>42</v>
      </c>
      <c r="H11" s="1">
        <v>1.107</v>
      </c>
      <c r="I11" s="1" t="s">
        <v>17</v>
      </c>
      <c r="J11" s="1" t="s">
        <v>37</v>
      </c>
      <c r="K11" s="12">
        <v>0.2</v>
      </c>
      <c r="L11" s="17">
        <v>87916.67</v>
      </c>
      <c r="M11" s="13">
        <f t="shared" si="0"/>
        <v>97323.75</v>
      </c>
      <c r="N11" s="11">
        <f t="shared" si="1"/>
        <v>19464.75</v>
      </c>
      <c r="O11" s="10">
        <v>116788.5</v>
      </c>
      <c r="P11" s="8" t="s">
        <v>41</v>
      </c>
      <c r="Q11" s="8" t="s">
        <v>40</v>
      </c>
    </row>
    <row r="12" spans="1:17" ht="51.75" thickBot="1" x14ac:dyDescent="0.3">
      <c r="A12" s="1"/>
      <c r="B12" s="5" t="s">
        <v>28</v>
      </c>
      <c r="C12" s="25" t="s">
        <v>45</v>
      </c>
      <c r="D12" s="19" t="s">
        <v>36</v>
      </c>
      <c r="E12" s="18"/>
      <c r="F12" s="18"/>
      <c r="G12" s="18" t="s">
        <v>42</v>
      </c>
      <c r="H12" s="1">
        <v>0.44</v>
      </c>
      <c r="I12" s="1" t="s">
        <v>17</v>
      </c>
      <c r="J12" s="1" t="s">
        <v>37</v>
      </c>
      <c r="K12" s="12">
        <v>0.2</v>
      </c>
      <c r="L12" s="17">
        <v>65000</v>
      </c>
      <c r="M12" s="13">
        <f t="shared" si="0"/>
        <v>28600</v>
      </c>
      <c r="N12" s="11">
        <f t="shared" si="1"/>
        <v>5720</v>
      </c>
      <c r="O12" s="10">
        <v>34320</v>
      </c>
      <c r="P12" s="8" t="s">
        <v>41</v>
      </c>
      <c r="Q12" s="8" t="s">
        <v>40</v>
      </c>
    </row>
    <row r="13" spans="1:17" ht="51.75" thickBot="1" x14ac:dyDescent="0.3">
      <c r="A13" s="1"/>
      <c r="B13" s="6" t="s">
        <v>29</v>
      </c>
      <c r="C13" s="25"/>
      <c r="D13" s="20" t="s">
        <v>36</v>
      </c>
      <c r="E13" s="18"/>
      <c r="F13" s="18"/>
      <c r="G13" s="18" t="s">
        <v>42</v>
      </c>
      <c r="H13" s="1">
        <v>0.23</v>
      </c>
      <c r="I13" s="1" t="s">
        <v>17</v>
      </c>
      <c r="J13" s="1" t="s">
        <v>37</v>
      </c>
      <c r="K13" s="12">
        <v>0.2</v>
      </c>
      <c r="L13" s="17">
        <v>65000</v>
      </c>
      <c r="M13" s="13">
        <f t="shared" si="0"/>
        <v>14950</v>
      </c>
      <c r="N13" s="11">
        <f t="shared" si="1"/>
        <v>2990</v>
      </c>
      <c r="O13" s="10">
        <v>17940</v>
      </c>
      <c r="P13" s="8" t="s">
        <v>41</v>
      </c>
      <c r="Q13" s="8" t="s">
        <v>40</v>
      </c>
    </row>
    <row r="14" spans="1:17" ht="51.75" thickBot="1" x14ac:dyDescent="0.3">
      <c r="A14" s="1"/>
      <c r="B14" s="6" t="s">
        <v>30</v>
      </c>
      <c r="C14" s="25"/>
      <c r="D14" s="20" t="s">
        <v>36</v>
      </c>
      <c r="E14" s="18"/>
      <c r="F14" s="18"/>
      <c r="G14" s="18" t="s">
        <v>42</v>
      </c>
      <c r="H14" s="1">
        <v>0.48</v>
      </c>
      <c r="I14" s="1" t="s">
        <v>17</v>
      </c>
      <c r="J14" s="1" t="s">
        <v>37</v>
      </c>
      <c r="K14" s="12">
        <v>0.2</v>
      </c>
      <c r="L14" s="17">
        <v>65000</v>
      </c>
      <c r="M14" s="13">
        <f t="shared" si="0"/>
        <v>31200</v>
      </c>
      <c r="N14" s="11">
        <f t="shared" si="1"/>
        <v>6240</v>
      </c>
      <c r="O14" s="10">
        <v>37440</v>
      </c>
      <c r="P14" s="8" t="s">
        <v>41</v>
      </c>
      <c r="Q14" s="8" t="s">
        <v>40</v>
      </c>
    </row>
    <row r="15" spans="1:17" ht="51.75" thickBot="1" x14ac:dyDescent="0.3">
      <c r="A15" s="1"/>
      <c r="B15" s="6" t="s">
        <v>31</v>
      </c>
      <c r="C15" s="25"/>
      <c r="D15" s="20" t="s">
        <v>36</v>
      </c>
      <c r="E15" s="18"/>
      <c r="F15" s="18"/>
      <c r="G15" s="18" t="s">
        <v>42</v>
      </c>
      <c r="H15" s="1">
        <v>0.50800000000000001</v>
      </c>
      <c r="I15" s="1" t="s">
        <v>17</v>
      </c>
      <c r="J15" s="1" t="s">
        <v>37</v>
      </c>
      <c r="K15" s="12">
        <v>0.2</v>
      </c>
      <c r="L15" s="17">
        <v>65000</v>
      </c>
      <c r="M15" s="13">
        <f t="shared" si="0"/>
        <v>33020</v>
      </c>
      <c r="N15" s="11">
        <f t="shared" si="1"/>
        <v>6604</v>
      </c>
      <c r="O15" s="10">
        <v>39624</v>
      </c>
      <c r="P15" s="8" t="s">
        <v>41</v>
      </c>
      <c r="Q15" s="8" t="s">
        <v>40</v>
      </c>
    </row>
    <row r="16" spans="1:17" ht="51.75" thickBot="1" x14ac:dyDescent="0.3">
      <c r="A16" s="1"/>
      <c r="B16" s="6" t="s">
        <v>32</v>
      </c>
      <c r="C16" s="25"/>
      <c r="D16" s="20" t="s">
        <v>36</v>
      </c>
      <c r="E16" s="18"/>
      <c r="F16" s="18"/>
      <c r="G16" s="18" t="s">
        <v>42</v>
      </c>
      <c r="H16" s="1">
        <v>0.33400000000000002</v>
      </c>
      <c r="I16" s="1" t="s">
        <v>17</v>
      </c>
      <c r="J16" s="1" t="s">
        <v>37</v>
      </c>
      <c r="K16" s="12">
        <v>0.2</v>
      </c>
      <c r="L16" s="17">
        <v>65000</v>
      </c>
      <c r="M16" s="13">
        <f t="shared" si="0"/>
        <v>21710</v>
      </c>
      <c r="N16" s="11">
        <f t="shared" si="1"/>
        <v>4342</v>
      </c>
      <c r="O16" s="10">
        <v>26052</v>
      </c>
      <c r="P16" s="8" t="s">
        <v>41</v>
      </c>
      <c r="Q16" s="8" t="s">
        <v>40</v>
      </c>
    </row>
    <row r="17" spans="1:17" ht="90" customHeight="1" thickBot="1" x14ac:dyDescent="0.3">
      <c r="A17" s="1"/>
      <c r="B17" s="6" t="s">
        <v>33</v>
      </c>
      <c r="C17" s="26"/>
      <c r="D17" s="20" t="s">
        <v>36</v>
      </c>
      <c r="E17" s="18"/>
      <c r="F17" s="18"/>
      <c r="G17" s="18" t="s">
        <v>42</v>
      </c>
      <c r="H17" s="1">
        <v>0.60199999999999998</v>
      </c>
      <c r="I17" s="1" t="s">
        <v>17</v>
      </c>
      <c r="J17" s="1" t="s">
        <v>37</v>
      </c>
      <c r="K17" s="12">
        <v>0.2</v>
      </c>
      <c r="L17" s="17">
        <v>65000</v>
      </c>
      <c r="M17" s="13">
        <f t="shared" si="0"/>
        <v>39130</v>
      </c>
      <c r="N17" s="11">
        <f t="shared" si="1"/>
        <v>7826</v>
      </c>
      <c r="O17" s="10">
        <v>46956</v>
      </c>
      <c r="P17" s="8" t="s">
        <v>41</v>
      </c>
      <c r="Q17" s="8" t="s">
        <v>40</v>
      </c>
    </row>
    <row r="18" spans="1:17" x14ac:dyDescent="0.25">
      <c r="A18" s="3" t="s">
        <v>16</v>
      </c>
      <c r="B18" s="2"/>
      <c r="C18" s="2"/>
      <c r="D18" s="2"/>
      <c r="E18" s="2"/>
      <c r="F18" s="2"/>
      <c r="G18" s="2"/>
      <c r="H18" s="4"/>
      <c r="I18" s="2"/>
      <c r="J18" s="2"/>
      <c r="K18" s="2"/>
      <c r="L18" s="15"/>
      <c r="M18" s="9">
        <f>SUM(M2:M17)</f>
        <v>483274.58333333337</v>
      </c>
      <c r="N18" s="9">
        <f>SUM(N2:N17)</f>
        <v>96654.916666666657</v>
      </c>
      <c r="O18" s="9">
        <f>SUM(O2:O17)</f>
        <v>579929.5</v>
      </c>
      <c r="P18" s="2"/>
      <c r="Q18" s="2"/>
    </row>
    <row r="21" spans="1:17" x14ac:dyDescent="0.25">
      <c r="B21" s="7" t="s">
        <v>38</v>
      </c>
      <c r="C21" s="8" t="s">
        <v>41</v>
      </c>
    </row>
    <row r="22" spans="1:17" x14ac:dyDescent="0.25">
      <c r="B22" s="7" t="s">
        <v>39</v>
      </c>
      <c r="C22" s="8" t="s">
        <v>40</v>
      </c>
    </row>
  </sheetData>
  <mergeCells count="3">
    <mergeCell ref="C2:C4"/>
    <mergeCell ref="C12:C17"/>
    <mergeCell ref="C5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2021-06-01T11:06:31Z</dcterms:modified>
</cp:coreProperties>
</file>