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1" sheetId="4" r:id="rId1"/>
  </sheets>
  <calcPr calcId="152511"/>
</workbook>
</file>

<file path=xl/calcChain.xml><?xml version="1.0" encoding="utf-8"?>
<calcChain xmlns="http://schemas.openxmlformats.org/spreadsheetml/2006/main">
  <c r="L16" i="4" l="1"/>
  <c r="K16" i="4"/>
  <c r="K15" i="4"/>
  <c r="K14" i="4"/>
  <c r="L15" i="4"/>
  <c r="L14" i="4"/>
  <c r="J16" i="4"/>
  <c r="J15" i="4"/>
  <c r="J14" i="4"/>
  <c r="J12" i="4"/>
  <c r="J11" i="4"/>
  <c r="J9" i="4"/>
  <c r="J8" i="4"/>
  <c r="J7" i="4" l="1"/>
  <c r="J5" i="4"/>
  <c r="J3" i="4"/>
  <c r="E16" i="4"/>
  <c r="J2" i="4" l="1"/>
  <c r="L2" i="4" s="1"/>
  <c r="L3" i="4" l="1"/>
  <c r="K3" i="4" s="1"/>
</calcChain>
</file>

<file path=xl/sharedStrings.xml><?xml version="1.0" encoding="utf-8"?>
<sst xmlns="http://schemas.openxmlformats.org/spreadsheetml/2006/main" count="93" uniqueCount="41">
  <si>
    <t>№</t>
  </si>
  <si>
    <t>Описание позиции для извещения</t>
  </si>
  <si>
    <t>Тип, марка, характеристики</t>
  </si>
  <si>
    <t>Допустимость эквивалентов</t>
  </si>
  <si>
    <t>Количество</t>
  </si>
  <si>
    <t>Ед. изм.</t>
  </si>
  <si>
    <t>Валюта</t>
  </si>
  <si>
    <t>Ставка НДС</t>
  </si>
  <si>
    <t>Цена без НДС</t>
  </si>
  <si>
    <t>Сумма без НДС</t>
  </si>
  <si>
    <t>Сумма НДС</t>
  </si>
  <si>
    <t>Сумма с НДС</t>
  </si>
  <si>
    <t>Плановая дата поставки/ Срок поставки</t>
  </si>
  <si>
    <t>Заказчик/Место поставки</t>
  </si>
  <si>
    <t>RUB</t>
  </si>
  <si>
    <t>Итого:</t>
  </si>
  <si>
    <t>Не допустимо</t>
  </si>
  <si>
    <t>шт</t>
  </si>
  <si>
    <t>АО "Челябинскгоргаз" г. Челябинск, ул. Рылеева, д. 8</t>
  </si>
  <si>
    <t>Права на использование пакета клиентского доступа для существующих рабочих станций с правом использования новых версий лицензий, которые будут выпущены в течение 3 лет, на правах аренды в течение указанного срока Core CAL ALNG LicSAPk OLVS NL 1Y Enterprise Device CAL</t>
  </si>
  <si>
    <t>Права на использование серверного программного обеспечения для организации корпоративной электронной почты с правом использования новых версий, которые будут выпущены в течение 3 лет, на правах аренды в течение указанного срока Exchange Server Standard ALNG LicSAPk OLVS NL 1Y Additional Product</t>
  </si>
  <si>
    <t>Права на использование системы реляционных баз данных для 2 (двух) физических процессорных ядер с правом использования новых версий, которые будут выпущены в течение 3 лет, на правах аренды в течение указанного срока. SQL Server Standard Core ALNG LicSAPk OLVS 2License NL 1Y Additional Product CoreLic</t>
  </si>
  <si>
    <t>Права на использование сервиса удаленных рабочих столов с правом использования новых версий, которые будут выпущены в течение 3 лет, на правах аренды в течение указанного срока Windows Remote Desktop Services CAL ALNG LicSAPk OLVS NL 1Y Additional Product Device CAL</t>
  </si>
  <si>
    <t>Клиентская лицензия PIT UsrCAL Suite Std RUS OLVS 1Y</t>
  </si>
  <si>
    <t>Права на использование серверной операционной системы с правом использования новых версий, которые будут выпущены в течение 3 лет, на правах аренды в течение указанного срока WinSvrSTDCore ALNG LicSAPk OLVS 2License NL 1Y Additional Product CoreLic</t>
  </si>
  <si>
    <t>Пакет прав на обеспечение доступа к сервису коммуникаций, электронной почты, календарного планирования, хранения документов и файлов и совместной работы, а также автоматизации бизнес-процессов для соответствующего пользователя Microsoft 365 Apps for enterprise Annual</t>
  </si>
  <si>
    <t>Права на использование серверного программного обеспечения  для организации системы обмена сообщениями, аудио- и видеоконференций и интеграции с ТСОП с правом использования новых версий, которые будут выпущены в течение 3 лет, на правах аренды в течение указанного срока. SfB Server ALNG LicSAPk OLVS NL 1Y Additional Product</t>
  </si>
  <si>
    <t>Права на использование серверной части системы, обеспечивающей следующий функционал. PIT SD TM Srv Std RUS LicSAPk OLVS 1Y</t>
  </si>
  <si>
    <t>Права на использование операционной системы существующих рабочих станций для одного пользователя. Windows 10 Enterprise E3 Annual</t>
  </si>
  <si>
    <t xml:space="preserve">Пакет стандартных клиентских лицензий, обеспечивающие права доступа соответствующего устройства к серверам:
- серверу обеспечения доменной инфраструктуры ActiveDirectory;
- серверу обмена сообщениями электронной почты, управлению задачами, календарями и совместной работы;
- серверу платформы внутреннего портала, совместной работы, автоматизации бизнес-процессов и представления данных;
- серверу обмена мгновенными сообщениями, уведомления о присутствии двусторонней видео и голосовой связи, совместимого с сервером и сервисами;
- серверу централизованного управление программным обеспечением на рабочих станциях (включая установку, обновление, инвентаризацию).
Пакет также должен включать права на использование антивирусного программного обеспечения рабочих станций. При этом должна быть реализована поддержка виртуализации и работа в виртуальных клиентских операционных средах.
Должна быть реализована поддержка 32-х и 64-битных операционных систем.
Антивирусное программное обеспечение должно иметь возможность централизованного управления, обновления, настройки и сбора отчетности и должно быть совместимо с антивирусным программным обеспечением для серверных операционных систем,
Права использования должны включать возможность продолжения использования программного обеспечения после модернизации компьютера/сервера, а также возможность переноса программного обеспечения с одного компьютера/сервера на другой.
</t>
  </si>
  <si>
    <t xml:space="preserve">Серверное программное обеспечение для организации корпоративной электронной почты (ПО) должно обладать следующими возможностями:
- средства коллективной работы с электронной почтой, голосовой почтой, общими календарями, контактами и задачами;
- поддержка протоколов SMTP, POP3, IMAP, MAPI;
- возможность архивации с помощью встроенных средств;
- возможность детализированного поиска в нескольких почтовых ящиках одновременно;
- применение политики сохранения на уровне элемента;
- сбор юридически значимой информации из почтовых сообщений;
- наличие функции почтовых подсказок перед отправкой письма;
- возможность работы с общими папками;
- создание нескольких адресных листов с гибким алгоритмом определения членства, их объединения в адресные книги;
- гибкая система маршрутизации сообщений с помощью коннекторов приема и передачи;
- автоматическая настройка параметров клиента при первичных и последующих подключениях. Для рабочих станций, подключенных к службе каталогов Active Directory подключение клиентов к почтовой системе должно проходить прозрачно для пользователя, без дополнительных запросов паролей и указания настроек;
- разграничение доступа к адресным книгам;
- наличие функционала политик адресов почтовых ящиков, для обеспечения схемы наименования;
- наличие транзакционных баз данных почтовых ящиков;
- наличие технологии, позволяющей обеспечить отказоустойчивость без необходимости общего хранилища данных;
- наличие технологии, позволяющей без дополнительного ПО поддерживать 2 и более актуальные копии баз данных почтовых ящиков. Должна быть возможность включения отложенной синхронизации одной или нескольких баз данных с произвольным интервалом задержки;
- модель администрирования на основе групп Active Directory;
- средства защиты информации и контроля ее распространения (в том числе перехват, модерирование, шифрование и блокирование электронных сообщений).
Должна поддерживаться возможность доступа к почтовому ящику с любых мобильных устройств, включая Windows Phone, Windows Mobile, iPhone, Android, Palm, Nokia, и Blackberry.
Права на использование программного обеспечения дoлжны позволять выполнять администрирование на основе ролей и делегировать отдельные административные задачи пользователям, предоставлять пользователям единую точку доступа к электронной и голосовой почте, позволять управлять ими из одной консоли, обеспечивать высокую готовность системы и ее аварийное восстановление стандартными и простыми методами.
Должно быть обеспечено функционирование системы в 64-битной среде. Должна быть реализована возможность кластеризации серверов с числом активных узлов не менее двух. Количество баз данных почтовых ящиков – не менее трех.
Должна быть обеспечена возможность интеграции с Active Directory. Система должна содержать встроенные средства антивирусной и антиспам-защиты.
Система должна поддерживать разнесение различных функциональных ролей на разные физические или виртуальные сервера без потери функциональности.
Программное обеспечение должно быть локализовано на русский язык.
Права использования должны включать возможность продолжения использования программного обеспечения после модернизации сервера, а также возможность переноса программного обеспечения с одного сервера на другой.
Права использования должны включать возможность использования языковых редакций отличных от русской (английский, европейские языки и др.)
</t>
  </si>
  <si>
    <t xml:space="preserve">Сервер обмена сообщениями, аудио- и видеоконференций.
1. Должна обеспечиваться возможность отправки мгновенных сообщений, в том числе групповых, с возможностью контроля пересылаемых данных по ключевым словам.
2. Должно быть реализовано уведомление о присутствии сотрудника с интеграцией в систему электронной почты и внутреннего портала.
3. Должна быть реализована легальная возможность использовать голосовую и видеосвязь между двумя устройствами одного уровня.
4. Должна поддерживаться передача файлов через систему обмена мгновенными сообщениями.
5. Должна обеспечиваться возможность проведения веб-конференций и презентаций.
6. Должна обеспечиваться возможность проведения аудиоконференций и видеоконференций.
7. Должна обеспечиваться возможность совместной работа нескольких пользователей над одним документом.
8. Должно быть возможно организовать общий доступ к рабочему столу пользователя. Должна иметься возможность для получения контроля над рабочей станцией пользователя удаленно.
9. Должна обеспечиваться возможность интеграции с публичными сетями обмена сообщениями – AOL, Google Talk и Skype, а также возможность построения федеративных отношений с инфраструктурой аналогичной системы в других организациях.
Количество пользователей, поддерживаемых системой должно быть не менее 10 000 (десять тысяч), включая внешних пользователей, расположенных вне сети Муниципального заказчика (например, сотрудники Правительства Республики Башкортостан и т.п.)
Должно обеспечиваться функционирование в 64-битной среде.
Система должна поддерживать разнесение различных функциональных ролей на разные физические серверы без потери функциональности.
Система должна поддерживать как адреса IPv4, так и адреса IPv6. Система должна обеспечить поддержку нескольких режимов работы:
- сетевых сред только с адресами IPv4,
- сетевых сред только с адресами IPv6,
- сетевых сред с адресами обоих типов (IPv4 и IPv6).
Должна поддерживаться возможность построения отказоустойчивых пулов серверов (кластеров) с числом узлов не менее двух.
Для кодирования видео по умолчанию должен использоваться кодек H.264.
Должна быть обеспечена совместимость с развернутой службой каталогов Active Directory для аутентификации пользователей, а также со с системой управления базами данных SQL Server для хранения базы данных архивации, базы данных мониторинга, базы данных сохраняемого чата и базы данных соответствия сохраняемого чата.
Права использования должны включать возможность продолжения использования программного обеспечения после модернизации сервера, а также возможность переноса программного обеспечения с одного сервера на другой.
</t>
  </si>
  <si>
    <t xml:space="preserve">Система реляционных баз данных.
Включает в себя следующие инструменты:
- система передачи данных в распределенных сетях.
- развитая система уведомлений.
- возможности извлечения, преобразования и загрузки для хранилищ данных и интеграции данных в масштабе предприятия.
- Analysis Services – аналитическая обработка в реальном времени (OLAP) для быстрого, сложного анализа больших и смешанных наборов данных, использующая многомерное хранение.
- Reporting Services – решение для создания, управления и доставки как традиционных бумажных отчётов, так и интерактивных, основанных на технологии WWW отчётов.
- Инструменты управления – должны включать средства управления для развитого управления и настройки баз данных. Должна поддерживаться тесная интеграция с такими инструментами, как системы мониторинга производительности и доступности сервисов, системы управления и удаленной инсталляции приложений, порталы, системы управления проектами и коммуникационные системы.
- Должна поддерживать возможность интеграции с СУБД других производителей для изъятия данных, их обработки и анализа. Должна обеспечиваться возможность получения данных из электронных таблиц Excel.
- Должна поддерживаться возможность интеграции с источниками геоинформационных данных и использование этих данных при анализе.
- Должна поддерживаться возможность обработки событий в реальном времени с помощью запросов с отправкой заданных результатов в сторонние системы.
- Инструменты разработки – должны включаться интегрированные инструменты разработки для ядра базы данных, извлечения, трансформации и загрузки данных, извлечения информации, OLAP и отчётности, которые тесно должна быть обеспечена совместимость с технологией dotNET для предоставления сквозных возможностей разработки приложений.
Программная платформа должна обеспечивать полную совместимость с технологией ActiveDirectory.
Должна обеспечиваться возможность построения активного кластера серверов СУБД с числом узлов не менее двух.
Размер поддерживаемой базы данных должен быть не более 524 PB (пятьсот двадцать четыре петабайт). Должны поддерживаться платформы x32 и x64.
Лицензия не должна ограничивать количество внутренних и внешних пользователей, имеющих права на легальный доступ к серверам СУБД и авторизующихся в ней любым способом – как средствами самой СУБД, так и средствами ActiveDirectory и сторонних приложений
</t>
  </si>
  <si>
    <t xml:space="preserve">Право на использование дополнительной клиентской лицензии доступа к сервису удаленных рабочих столов для соответствующего устройства.
Должен поддерживаться режим «прозрачного» для пользователей запуска приложений в режиме удаленного рабочего стола.
Должно поддерживаться подключение пользователей, находящихся за пределами локальной сети организации, к сервису удаленных рабочих столов без необходимости организации дополнительных каналов подключения VPN.
Должна поддерживаться возможность веб-доступа к приложениям, запущенным в режиме удаленного рабочего стола. Должна поддерживаться возможность публикации таких приложений на портальных решениях.
Должна поддерживаться технология балансировки нагрузки на серверы, обеспечивающие сервис удаленных рабочих столов.
Должна поддерживаться возможность печати с клиентского рабочего места на локальном или сетевом принтере без необходимости установки драйверов на серверы, обеспечивающие сервис удаленных рабочих столов.
Управление правами доступа к сервису должно осуществляться на основе существующей инфраструктуры ActiveDirectory (должна быть предусмотрена возможность интеграции).
</t>
  </si>
  <si>
    <t xml:space="preserve">Возможность использования сервера модуля интеграции сервиса бизнес коммуникаций и службы поддержки пользователей
Осуществление размещения заявки пользователя в собственной базе данных через клиента Skype для бизнеса. Модуль позволяет размещать инциденты в собственной базе данных. Заявка осуществляется в виде сообщения выделенному аккаунту в списке контактов Skype для бизнеса с описанием проблемы/запроса. Заявка размещается в базе инцидентов и рассылается сотрудникам службы технической поддержки
Ведение истории заявок (инцидентов), размещенных через Skype для бизнеса Server, по каждому пользователю. Модуль позволяет пользователю, разместившему ранее заявку, вернуться к ней, если она не была закрыта. При возврате к заявке, пользователь имеет доступ ко всей истории коммуникаций по данной заявке
Контроль выполнения заявок на основе уведомлений пользователю в окне Skype для бизнеса о нерешенных инцидентах. Модуль интеграции позволяет пользователю автоматически получать уведомления о заявках, которые были им размещены, но не были решены. Список открытых заявок может быть вызван пользователем вручную
Автоматическое напоминание о заявках с истекающим и/или истекшим сроком решения. Модуль интеграции позволяет пользователю автоматически получать уведомления о заявках, которые были им размещены, но не были решены вовремя. Сотрудник службы техподдержки получает уведомления о заявках, которые были назначены ему, но не были решены
Автоматическая рассылка плана работ на день
Модуль интеграции позволяет сотруднику техподдержки, при подключении к Skype для бизнеса, получить список всех заявок, которые появились за время его отсутствия в сети
Формирование отчетов по работе ИТ-специалистов. Модуль интеграции формирует отчеты по количеству заявок, созданных и классифицированных в течение дня, недели или месяца. Система формирует отчеты по количеству заявок, назначенных и решенных специалистами технической поддержки
Оценка удовлетворенности пользователей работой службы технической поддержки. Модуль интеграции позволяет не реже раза в неделю проводить опросы среди пользователей об их удовлетворенности работой службы технической поддержки
Автоматическая классификация обращений на основании базы знаний. Модуль интеграции позволяет классифицировать заявки автоматически, при наличии в базе знаний достаточного количества существующих классифицированных заявок
Логирование присутствия сотрудников на рабочем месте. Модуль интеграции позволяет получать информацию о присутствии пользователя на рабочем месте путем анализа его активности в системе
Формирование отчетов о присутствии сотрудников на рабочем месте. Модуль интеграции позволяет сформировать отчет о количестве рабочего времени, проведенного за рабочим местом. Информация в отчет попадает как минимум из трех источников
Логирование приложений, в которых пользователь ведет работу. Модуль интеграции позволяет получать информацию об активных приложениях, с которыми работает пользователь. Информация о приложениях предоставляется с контекстом, описанным в заголовке окна. Информация предоставляется в виде отчета в Excel.
</t>
  </si>
  <si>
    <t xml:space="preserve">Клиентская лицензия на одного пользователя для автоматизации коммуникаций и получения доступа к серверу взаимодействия между пользователем и ИТ-службой и возможностью осуществления мониторинга активности сотрудника за рабочим местом.
</t>
  </si>
  <si>
    <t xml:space="preserve">Право на использование серверной операционной системы.
В целях обеспечения совместимости с текущей инфраструктурой программное обеспечение должно поддерживать интеграцию в службу каталогов Active Directory. Операционная система должна поддерживать роли контролера домена Active Directory и резервного контролера домена Active Directory. Должны поддерживаться службы облегченного доступа к каталогам Active Directory и служба управления правами Active Directory (включая службы сертификатов Active Directory).
ПО должно обладать механизмом авторизации и аутентификации в Active Directory по протоколам Kerberos, NTLM.
Должна поддерживаться служба сетевой политики и доступа (не менее 250 подключений для маршрутизации и удаленного доступа, не менее 50 подключений для службы проверки подлинности в интернете).
Операционная система должна обеспечивать возможность развертывания служб DHCP-сервера, DNS-сервера, факс-сервера, сервера службы информационных сервисов Интернета, сервера приложений и сервера файловых служб.
Должна поддерживаться служба удаленных рабочих столов (не менее 250 подключений).
Должна поддерживаться технология виртуализации (встроенный гипервизор) с поддержкой функции кластеризации и перемещения виртуальной машины с операционной системой без ее остановки.
Должна быть обеспечена возможность запуска не менее чем 2 (двух) экземпляров операционных систем в виртуальной среде или не менее чем 2 (двух) контейнеров Hyper-V на полностью лицензированном физическом сервере.
Пакет должен лицензироваться в соответствии с количеством физических ядер по правилам, установленным вендором.
Должна поддерживаться кластеризация на уровне операционной системы (не менее 4 узлов).
Должна поддерживаться отказоустойчивая синхронизация памяти и горячее добавление памяти.
Операционная система должна поддерживать не менее 2 Терабайт ОЗУ. Операционная система должна поддерживать не менее 8 (восьми) процессорных гнезд.
Должна поддерживаться служба кеширования данных филиалов. Служба должна поддерживаться в двух режимах: распределенный кэш и размещаемый кэш. Должны поддерживаться протоколы HTTP, HTTPS, SMB, IPsec и SSL.
Наличие технологии «peer to peer», позволяющей снизить нагрузки на интернет-канал за счет локального кэширования данных на всех машинах локальной сети и распространения файлов по локальной сети параллельно из множества источников без выделенного кэш-сервера.
Наличие встроенных средств контроля целостности кода ОС и стороннего ПО в процессе загрузки ОС с помощью TPM и Unified Extensible Firmware Interface (UEFI).
Должна предоставляться строгая аутентификация с использованием аппаратных возможностей TPM (trusted platform module).
Должен предоставляться контроль целостности ОС и приложений с помощью аппаратного модуля TPM (trusted platform module).
Должно предоставляться право динамического переключения протоколов маршрутизации VPN подключений без разрыва соединений.
Должна предоставляться автоматическая настройка и прозрачное (незаметное для пользователя) подключение VPN с возможностью двустороннего управления программным обеспечением и конфигурациями систем.
Должна поддерживаться служба удаленного подключения внешних пользователей к внутренней локальной сети по защищенному каналу IPsec без необходимости организации каналов подключения VPN.
Наличие системы проверки соответствия политикам безопасности и установленным политиками ИТ конфигурациям при подключении пользователя к сети.
Должно предоставляться право на развертывание и использование систем управления, безопасности и резервного копирования.
Должна обеспечиваться отказоустойчивость с помощью встроенной системы репликации.
Наличие технологии устранения дублирования (дедупликации) на уровне блоков для файлов, включая файлы, находящиеся в эксклюзивном использовании
Наличие механизма, позволяющего всем узлам кластера одновременно использовать тома LUN (Logical Unit Number) с файловой системой NTFS
Наличие системы динамического предоставления минимально необходимых административных привилегий для администраторов информационных систем
Наличие системы противодействия захвату пользовательских учетных данных с помощью виртуализированных контейнеров
Наличие встроенного механизма защиты виртуальных машин, расположенных на хосте виртуализации
</t>
  </si>
  <si>
    <t xml:space="preserve">1. Пользователю должна быть предоставлена возможность обновления лицензированной базовой ОС на любом его устройстве, удовлетворяющем условиям ниже, до последней версии.
Условия для устройства:
устройство должно быть лицензировано базовой ОС версии не ниже 7 или специализированной ОС для устройств с интегрированными экранами с диагональю 10.1 дюймов или менее.
2. Обновление лицензированной базовой ОС из п.1. должно обладать следующим функционалом:
- набор передовых технологий, включая виртуализацию приложений, управление лицензиями, управление политиками, а также средства диагностики и восстановления устройств;
- проигрывание DVD и Playback Codec &amp; MediaCenter;
- должна быть предусмотрена возможность использования операционных систем в виртуальных средах на серверах сети, к которым осуществляется удаленный доступ с ПК (виртуальные рабочие столы);
- должна быть предусмотрена возможность использования предыдущих версий операционной системы минимум на 2 версии назад;
- должна быть предусмотрена возможность запускать не менее одной копии в физической среде и не менее четырёх копий в виртуальных операционных средах на одном ПК;
- должна поддерживаться служба кеширования данных филиалов
- должны поддерживаться протоколы HTTP, HTTPS, SMB, IPsec и SSL;
- должна поддерживаться служба удаленного подключения внешних пользователей к внутренней локальной сети по защищенному каналу IPsec без необходимости организации каналов подключения VPN;
- должна иметься возможность выбора операционной системы с возможностью установки с носителя с интерфейсом USB, а также возможность запуска операционной системы с носителя с интерфейсом USB на любом совместимом ПК, в том числе на ПК, на котором ранее операционная система не была установлена на внутренний жесткий диск;
- должно иметься право использовать многоязычный пользовательский интерфейс (включая русский и английский языки) с возможностью переключения между языками в процессе работы;
- обновление должно быть снабжено расширенными средствами управления службой каталогов Active Directory, расширенной базой и средствами аудита и идентификации программного обеспечения, установленного на рабочих станциях, системой внутрисетевого мониторинга ошибок и системой восстановления работоспособности рабочих станций (в том числе тех, с которых невозможна загрузка операционной системы).
</t>
  </si>
  <si>
    <t xml:space="preserve">Сервис должен включать в себя следующие компоненты:
Средства и инструменты для работы с текстовыми документами (включая документы стандартных текстовых форматов, в том числе .doc и .docx без необходимости внешнего конвертирования), электронными таблицами и анализом данных (включая документы стандартных табличных форматов, в том числе форматов .xls и .xlsx без необходимости внешнего конвертирования), создания и проведения презентаций (включая презентации стандартных форматов, в том числе форматов .ppt и .pptx без необходимости внешнего конвертирования), инструмент для сбора, аккумулирования, хранения и совместной работы с текстовыми, графическими и видео-заметками. Внедряемый сервис должен быть снабжен средствами для приема и отправки электронной почты и совместного календарного планирования в масштабах всей организации с интегрированным средством обмена мгновенными сообщениями.
Доступ к сервису должен обеспечиваться через интернет с любых устройств, оснащенных указанной ниже или более поздней версией браузера:
• Internet Explorer 7
• Firefox 3
• Safari 3
• Chrome 6
Сервис должен содержать интегрированное приложение для обмена мгновенными сообщениями и уведомлении о присутствии пользователя, общего доступа к приложениям и передачи файлов, организации аудио и видеоконференций, а также для использования в качестве клиентского приложения системы IP-телефонии.  Базовые функции сервиса (обмен мгновенными сообщениями, уведомление о присутствии, участие в аудиоконференциях) должны поддерживаться на основных настольных и мобильных платформах:
• Microsoft Windows
• Microsoft Windows Phone
• Apple Mac OS
• Apple iOS
• Google Android
Сервис должен поддерживать многоязычный пользовательский интерфейс (включая русский и английский языки) с возможностью переключения между языками в процессе работы.
Все сервисы должны поддерживать интеграцию со службой каталогов Active Directory для аутентификации и разграничения прав доступа пользователей.
Каждый пользователь сервиса должен иметь возможность получения доступа к облачному хранилищу файлов размером до 1Тб.
</t>
  </si>
  <si>
    <t>НДС не предусмотрен</t>
  </si>
  <si>
    <t>Начало оказания услуг - с момента подписания договора, но не ранее 01.12.2020. Окончание оказания услуг - 31.11.2021.</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</si>
</sst>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1"/>
      <name val="Calibri"/>
      <family val="2"/>
      <scheme val="minor"/>
    </font>
    <font>
      <sz val="11"/>
      <color theme="1"/>
      <name val="Calibri"/>
      <family val="2"/>
      <scheme val="minor"/>
    </font>
    <font>
      <sz val="11"/>
      <name val="Calibri"/>
      <family val="2"/>
      <scheme val="minor"/>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1">
    <xf numFmtId="0" fontId="0" fillId="0" borderId="0" xfId="0" applyNumberFormat="1" applyFill="1"/>
    <xf numFmtId="0" fontId="1" fillId="0" borderId="1" xfId="0" applyNumberFormat="1" applyFont="1" applyFill="1" applyBorder="1" applyAlignment="1">
      <alignment horizontal="center" vertical="center" wrapText="1"/>
    </xf>
    <xf numFmtId="0" fontId="2" fillId="0" borderId="1" xfId="0" applyNumberFormat="1" applyFont="1" applyFill="1" applyBorder="1" applyAlignment="1">
      <alignment vertical="top" wrapText="1"/>
    </xf>
    <xf numFmtId="1" fontId="2" fillId="0" borderId="1" xfId="0" applyNumberFormat="1" applyFont="1" applyFill="1" applyBorder="1" applyAlignment="1">
      <alignment vertical="top"/>
    </xf>
    <xf numFmtId="0" fontId="1" fillId="0" borderId="1" xfId="0" applyNumberFormat="1" applyFont="1" applyFill="1" applyBorder="1" applyAlignment="1">
      <alignment vertical="top"/>
    </xf>
    <xf numFmtId="4" fontId="1" fillId="0" borderId="1" xfId="0" applyNumberFormat="1" applyFont="1" applyFill="1" applyBorder="1" applyAlignment="1">
      <alignment vertical="top"/>
    </xf>
    <xf numFmtId="0" fontId="0"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xf>
    <xf numFmtId="9" fontId="0" fillId="0" borderId="1"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xf>
    <xf numFmtId="4" fontId="2" fillId="0" borderId="3" xfId="0" applyNumberFormat="1" applyFont="1" applyFill="1" applyBorder="1" applyAlignment="1">
      <alignment horizontal="center" vertical="center"/>
    </xf>
    <xf numFmtId="0" fontId="0" fillId="0" borderId="2" xfId="0" applyNumberFormat="1" applyFont="1" applyFill="1" applyBorder="1" applyAlignment="1">
      <alignment horizontal="center" vertical="center" wrapText="1"/>
    </xf>
    <xf numFmtId="0" fontId="0" fillId="0" borderId="3" xfId="0" applyNumberFormat="1" applyFont="1" applyFill="1" applyBorder="1" applyAlignment="1">
      <alignment horizontal="center" vertical="center" wrapText="1"/>
    </xf>
    <xf numFmtId="1" fontId="2" fillId="0" borderId="2" xfId="0" applyNumberFormat="1" applyFont="1" applyFill="1" applyBorder="1" applyAlignment="1">
      <alignment horizontal="center" vertical="top"/>
    </xf>
    <xf numFmtId="1" fontId="2" fillId="0" borderId="3" xfId="0" applyNumberFormat="1" applyFont="1" applyFill="1" applyBorder="1" applyAlignment="1">
      <alignment horizontal="center" vertical="top"/>
    </xf>
    <xf numFmtId="0" fontId="2" fillId="0" borderId="3" xfId="0" applyNumberFormat="1" applyFont="1" applyFill="1" applyBorder="1" applyAlignment="1">
      <alignment horizontal="center" vertical="center" wrapText="1"/>
    </xf>
    <xf numFmtId="9" fontId="0" fillId="0" borderId="2" xfId="0" applyNumberFormat="1" applyFont="1" applyFill="1" applyBorder="1" applyAlignment="1">
      <alignment horizontal="center" vertical="center" wrapText="1"/>
    </xf>
    <xf numFmtId="9" fontId="0" fillId="0" borderId="3" xfId="0" applyNumberFormat="1" applyFont="1" applyFill="1" applyBorder="1" applyAlignment="1">
      <alignment horizontal="center" vertical="center" wrapText="1"/>
    </xf>
    <xf numFmtId="2" fontId="2" fillId="0" borderId="2" xfId="0" applyNumberFormat="1" applyFont="1" applyFill="1" applyBorder="1" applyAlignment="1">
      <alignment horizontal="center" vertical="center"/>
    </xf>
    <xf numFmtId="2" fontId="2" fillId="0" borderId="3" xfId="0" applyNumberFormat="1" applyFont="1" applyFill="1" applyBorder="1" applyAlignment="1">
      <alignment horizontal="center" vertical="center"/>
    </xf>
    <xf numFmtId="4" fontId="3" fillId="0" borderId="2" xfId="0" applyNumberFormat="1" applyFont="1" applyFill="1" applyBorder="1" applyAlignment="1">
      <alignment horizontal="center" vertical="center"/>
    </xf>
    <xf numFmtId="4" fontId="3" fillId="0" borderId="3" xfId="0" applyNumberFormat="1" applyFont="1" applyFill="1" applyBorder="1" applyAlignment="1">
      <alignment horizontal="center" vertical="center"/>
    </xf>
    <xf numFmtId="0" fontId="2" fillId="0" borderId="2" xfId="0" applyNumberFormat="1" applyFont="1" applyFill="1" applyBorder="1" applyAlignment="1">
      <alignment horizontal="center" vertical="center" wrapText="1"/>
    </xf>
    <xf numFmtId="0" fontId="0" fillId="0" borderId="1" xfId="0" applyNumberFormat="1" applyFont="1" applyFill="1" applyBorder="1" applyAlignment="1">
      <alignment vertical="center" wrapText="1"/>
    </xf>
    <xf numFmtId="0" fontId="0" fillId="0" borderId="1" xfId="0" applyNumberFormat="1" applyFont="1" applyFill="1" applyBorder="1" applyAlignment="1">
      <alignment horizontal="left" vertical="center" wrapText="1"/>
    </xf>
    <xf numFmtId="0" fontId="0" fillId="0" borderId="2" xfId="0" applyNumberFormat="1" applyFont="1" applyFill="1" applyBorder="1" applyAlignment="1">
      <alignment horizontal="left" vertical="center" wrapText="1"/>
    </xf>
    <xf numFmtId="0" fontId="0" fillId="0" borderId="3" xfId="0" applyNumberFormat="1" applyFont="1" applyFill="1" applyBorder="1" applyAlignment="1">
      <alignment horizontal="left" vertical="center" wrapText="1"/>
    </xf>
    <xf numFmtId="0" fontId="2" fillId="0" borderId="1" xfId="0" applyNumberFormat="1" applyFont="1" applyFill="1" applyBorder="1" applyAlignment="1">
      <alignment vertical="center" wrapText="1"/>
    </xf>
    <xf numFmtId="0" fontId="0" fillId="0" borderId="0" xfId="0" applyNumberFormat="1" applyFill="1" applyAlignment="1">
      <alignment vertical="center"/>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tabSelected="1" topLeftCell="A11" zoomScale="80" zoomScaleNormal="80" workbookViewId="0">
      <selection activeCell="C14" sqref="C14"/>
    </sheetView>
  </sheetViews>
  <sheetFormatPr defaultRowHeight="15" x14ac:dyDescent="0.25"/>
  <cols>
    <col min="1" max="1" width="8" customWidth="1"/>
    <col min="2" max="2" width="22.28515625" customWidth="1"/>
    <col min="3" max="3" width="148.42578125" style="30" customWidth="1"/>
    <col min="4" max="4" width="15" customWidth="1"/>
    <col min="5" max="5" width="11.28515625" customWidth="1"/>
    <col min="6" max="6" width="6" customWidth="1"/>
    <col min="7" max="7" width="8" customWidth="1"/>
    <col min="8" max="8" width="11.5703125" customWidth="1"/>
    <col min="9" max="9" width="12.140625" customWidth="1"/>
    <col min="10" max="10" width="14" customWidth="1"/>
    <col min="11" max="11" width="12.5703125" customWidth="1"/>
    <col min="12" max="12" width="14.28515625" customWidth="1"/>
    <col min="13" max="13" width="16.5703125" customWidth="1"/>
    <col min="14" max="14" width="27.42578125" customWidth="1"/>
  </cols>
  <sheetData>
    <row r="1" spans="1:14" ht="45" x14ac:dyDescent="0.25">
      <c r="A1" s="1" t="s">
        <v>0</v>
      </c>
      <c r="B1" s="1" t="s">
        <v>1</v>
      </c>
      <c r="C1" s="1" t="s">
        <v>2</v>
      </c>
      <c r="D1" s="1" t="s">
        <v>3</v>
      </c>
      <c r="E1" s="1" t="s">
        <v>4</v>
      </c>
      <c r="F1" s="1" t="s">
        <v>5</v>
      </c>
      <c r="G1" s="1" t="s">
        <v>6</v>
      </c>
      <c r="H1" s="1" t="s">
        <v>7</v>
      </c>
      <c r="I1" s="1" t="s">
        <v>8</v>
      </c>
      <c r="J1" s="1" t="s">
        <v>9</v>
      </c>
      <c r="K1" s="1" t="s">
        <v>10</v>
      </c>
      <c r="L1" s="1" t="s">
        <v>11</v>
      </c>
      <c r="M1" s="1" t="s">
        <v>12</v>
      </c>
      <c r="N1" s="1" t="s">
        <v>13</v>
      </c>
    </row>
    <row r="2" spans="1:14" ht="273" customHeight="1" x14ac:dyDescent="0.25">
      <c r="A2" s="3">
        <v>1</v>
      </c>
      <c r="B2" s="6" t="s">
        <v>19</v>
      </c>
      <c r="C2" s="26" t="s">
        <v>29</v>
      </c>
      <c r="D2" s="6" t="s">
        <v>16</v>
      </c>
      <c r="E2" s="7">
        <v>250</v>
      </c>
      <c r="F2" s="6" t="s">
        <v>17</v>
      </c>
      <c r="G2" s="8" t="s">
        <v>14</v>
      </c>
      <c r="H2" s="10" t="s">
        <v>39</v>
      </c>
      <c r="I2" s="7">
        <v>4515</v>
      </c>
      <c r="J2" s="7">
        <f>I2*E2</f>
        <v>1128750</v>
      </c>
      <c r="K2" s="9">
        <v>0</v>
      </c>
      <c r="L2" s="7">
        <f>J2</f>
        <v>1128750</v>
      </c>
      <c r="M2" s="6" t="s">
        <v>40</v>
      </c>
      <c r="N2" s="25" t="s">
        <v>18</v>
      </c>
    </row>
    <row r="3" spans="1:14" ht="409.5" customHeight="1" x14ac:dyDescent="0.25">
      <c r="A3" s="15">
        <v>2</v>
      </c>
      <c r="B3" s="13" t="s">
        <v>20</v>
      </c>
      <c r="C3" s="27" t="s">
        <v>30</v>
      </c>
      <c r="D3" s="13" t="s">
        <v>16</v>
      </c>
      <c r="E3" s="11">
        <v>1</v>
      </c>
      <c r="F3" s="13" t="s">
        <v>17</v>
      </c>
      <c r="G3" s="24" t="s">
        <v>14</v>
      </c>
      <c r="H3" s="18" t="s">
        <v>39</v>
      </c>
      <c r="I3" s="11">
        <v>19165</v>
      </c>
      <c r="J3" s="11">
        <f>I3*E3</f>
        <v>19165</v>
      </c>
      <c r="K3" s="20">
        <f t="shared" ref="K3" si="0">L3-J3</f>
        <v>0</v>
      </c>
      <c r="L3" s="11">
        <f>J3</f>
        <v>19165</v>
      </c>
      <c r="M3" s="13" t="s">
        <v>40</v>
      </c>
      <c r="N3" s="13" t="s">
        <v>18</v>
      </c>
    </row>
    <row r="4" spans="1:14" ht="216.75" customHeight="1" x14ac:dyDescent="0.25">
      <c r="A4" s="16"/>
      <c r="B4" s="14"/>
      <c r="C4" s="28"/>
      <c r="D4" s="14"/>
      <c r="E4" s="12"/>
      <c r="F4" s="14"/>
      <c r="G4" s="17"/>
      <c r="H4" s="19"/>
      <c r="I4" s="12"/>
      <c r="J4" s="12"/>
      <c r="K4" s="21"/>
      <c r="L4" s="12"/>
      <c r="M4" s="14"/>
      <c r="N4" s="14"/>
    </row>
    <row r="5" spans="1:14" ht="409.5" customHeight="1" x14ac:dyDescent="0.25">
      <c r="A5" s="15">
        <v>3</v>
      </c>
      <c r="B5" s="13" t="s">
        <v>26</v>
      </c>
      <c r="C5" s="27" t="s">
        <v>31</v>
      </c>
      <c r="D5" s="13" t="s">
        <v>16</v>
      </c>
      <c r="E5" s="11">
        <v>1</v>
      </c>
      <c r="F5" s="13" t="s">
        <v>17</v>
      </c>
      <c r="G5" s="13" t="s">
        <v>14</v>
      </c>
      <c r="H5" s="18" t="s">
        <v>39</v>
      </c>
      <c r="I5" s="11">
        <v>98653</v>
      </c>
      <c r="J5" s="22">
        <f>I5*E5</f>
        <v>98653</v>
      </c>
      <c r="K5" s="20">
        <v>0</v>
      </c>
      <c r="L5" s="22">
        <v>98653</v>
      </c>
      <c r="M5" s="13" t="s">
        <v>40</v>
      </c>
      <c r="N5" s="13" t="s">
        <v>18</v>
      </c>
    </row>
    <row r="6" spans="1:14" ht="35.25" customHeight="1" x14ac:dyDescent="0.25">
      <c r="A6" s="16"/>
      <c r="B6" s="14"/>
      <c r="C6" s="28"/>
      <c r="D6" s="14"/>
      <c r="E6" s="12"/>
      <c r="F6" s="14"/>
      <c r="G6" s="17"/>
      <c r="H6" s="19"/>
      <c r="I6" s="12"/>
      <c r="J6" s="23"/>
      <c r="K6" s="21"/>
      <c r="L6" s="23"/>
      <c r="M6" s="14"/>
      <c r="N6" s="14"/>
    </row>
    <row r="7" spans="1:14" ht="409.5" customHeight="1" x14ac:dyDescent="0.25">
      <c r="A7" s="3">
        <v>4</v>
      </c>
      <c r="B7" s="6" t="s">
        <v>21</v>
      </c>
      <c r="C7" s="25" t="s">
        <v>32</v>
      </c>
      <c r="D7" s="6" t="s">
        <v>16</v>
      </c>
      <c r="E7" s="7">
        <v>10</v>
      </c>
      <c r="F7" s="6" t="s">
        <v>17</v>
      </c>
      <c r="G7" s="6" t="s">
        <v>14</v>
      </c>
      <c r="H7" s="10" t="s">
        <v>39</v>
      </c>
      <c r="I7" s="7">
        <v>88184</v>
      </c>
      <c r="J7" s="7">
        <f>I7*E7</f>
        <v>881840</v>
      </c>
      <c r="K7" s="9">
        <v>0</v>
      </c>
      <c r="L7" s="7">
        <v>881840</v>
      </c>
      <c r="M7" s="6" t="s">
        <v>40</v>
      </c>
      <c r="N7" s="25" t="s">
        <v>18</v>
      </c>
    </row>
    <row r="8" spans="1:14" ht="285" customHeight="1" x14ac:dyDescent="0.25">
      <c r="A8" s="3">
        <v>5</v>
      </c>
      <c r="B8" s="6" t="s">
        <v>22</v>
      </c>
      <c r="C8" s="25" t="s">
        <v>33</v>
      </c>
      <c r="D8" s="6" t="s">
        <v>16</v>
      </c>
      <c r="E8" s="7">
        <v>10</v>
      </c>
      <c r="F8" s="6" t="s">
        <v>17</v>
      </c>
      <c r="G8" s="6" t="s">
        <v>14</v>
      </c>
      <c r="H8" s="10" t="s">
        <v>39</v>
      </c>
      <c r="I8" s="7">
        <v>3246</v>
      </c>
      <c r="J8" s="7">
        <f>I8*E8</f>
        <v>32460</v>
      </c>
      <c r="K8" s="9">
        <v>0</v>
      </c>
      <c r="L8" s="7">
        <v>32460</v>
      </c>
      <c r="M8" s="6" t="s">
        <v>40</v>
      </c>
      <c r="N8" s="25" t="s">
        <v>18</v>
      </c>
    </row>
    <row r="9" spans="1:14" ht="409.5" customHeight="1" x14ac:dyDescent="0.25">
      <c r="A9" s="15">
        <v>6</v>
      </c>
      <c r="B9" s="13" t="s">
        <v>27</v>
      </c>
      <c r="C9" s="27" t="s">
        <v>34</v>
      </c>
      <c r="D9" s="13" t="s">
        <v>16</v>
      </c>
      <c r="E9" s="11">
        <v>1</v>
      </c>
      <c r="F9" s="13" t="s">
        <v>17</v>
      </c>
      <c r="G9" s="13" t="s">
        <v>14</v>
      </c>
      <c r="H9" s="18" t="s">
        <v>39</v>
      </c>
      <c r="I9" s="11">
        <v>69825</v>
      </c>
      <c r="J9" s="11">
        <f>I9*E9</f>
        <v>69825</v>
      </c>
      <c r="K9" s="20">
        <v>0</v>
      </c>
      <c r="L9" s="11">
        <v>69825</v>
      </c>
      <c r="M9" s="13" t="s">
        <v>40</v>
      </c>
      <c r="N9" s="13" t="s">
        <v>18</v>
      </c>
    </row>
    <row r="10" spans="1:14" ht="54.75" customHeight="1" x14ac:dyDescent="0.25">
      <c r="A10" s="16"/>
      <c r="B10" s="14"/>
      <c r="C10" s="28"/>
      <c r="D10" s="14"/>
      <c r="E10" s="12"/>
      <c r="F10" s="14"/>
      <c r="G10" s="17"/>
      <c r="H10" s="19"/>
      <c r="I10" s="12"/>
      <c r="J10" s="12"/>
      <c r="K10" s="21"/>
      <c r="L10" s="12"/>
      <c r="M10" s="14"/>
      <c r="N10" s="14"/>
    </row>
    <row r="11" spans="1:14" ht="168.75" customHeight="1" x14ac:dyDescent="0.25">
      <c r="A11" s="3">
        <v>7</v>
      </c>
      <c r="B11" s="6" t="s">
        <v>23</v>
      </c>
      <c r="C11" s="25" t="s">
        <v>35</v>
      </c>
      <c r="D11" s="6" t="s">
        <v>16</v>
      </c>
      <c r="E11" s="7">
        <v>100</v>
      </c>
      <c r="F11" s="6" t="s">
        <v>17</v>
      </c>
      <c r="G11" s="6" t="s">
        <v>14</v>
      </c>
      <c r="H11" s="10" t="s">
        <v>39</v>
      </c>
      <c r="I11" s="7">
        <v>170</v>
      </c>
      <c r="J11" s="7">
        <f>I11*E11</f>
        <v>17000</v>
      </c>
      <c r="K11" s="9">
        <v>0</v>
      </c>
      <c r="L11" s="7">
        <v>17000</v>
      </c>
      <c r="M11" s="6" t="s">
        <v>40</v>
      </c>
      <c r="N11" s="25" t="s">
        <v>18</v>
      </c>
    </row>
    <row r="12" spans="1:14" ht="409.5" customHeight="1" x14ac:dyDescent="0.25">
      <c r="A12" s="15">
        <v>8</v>
      </c>
      <c r="B12" s="13" t="s">
        <v>24</v>
      </c>
      <c r="C12" s="27" t="s">
        <v>36</v>
      </c>
      <c r="D12" s="13" t="s">
        <v>16</v>
      </c>
      <c r="E12" s="11">
        <v>138</v>
      </c>
      <c r="F12" s="13" t="s">
        <v>17</v>
      </c>
      <c r="G12" s="13" t="s">
        <v>14</v>
      </c>
      <c r="H12" s="18" t="s">
        <v>39</v>
      </c>
      <c r="I12" s="11">
        <v>3012</v>
      </c>
      <c r="J12" s="11">
        <f>I12*E12</f>
        <v>415656</v>
      </c>
      <c r="K12" s="20">
        <v>0</v>
      </c>
      <c r="L12" s="11">
        <v>415656</v>
      </c>
      <c r="M12" s="13" t="s">
        <v>40</v>
      </c>
      <c r="N12" s="13" t="s">
        <v>18</v>
      </c>
    </row>
    <row r="13" spans="1:14" ht="268.5" customHeight="1" x14ac:dyDescent="0.25">
      <c r="A13" s="16"/>
      <c r="B13" s="14"/>
      <c r="C13" s="28"/>
      <c r="D13" s="14"/>
      <c r="E13" s="12"/>
      <c r="F13" s="14"/>
      <c r="G13" s="17"/>
      <c r="H13" s="19"/>
      <c r="I13" s="12"/>
      <c r="J13" s="12"/>
      <c r="K13" s="21"/>
      <c r="L13" s="12"/>
      <c r="M13" s="14"/>
      <c r="N13" s="14"/>
    </row>
    <row r="14" spans="1:14" ht="409.5" x14ac:dyDescent="0.25">
      <c r="A14" s="3">
        <v>9</v>
      </c>
      <c r="B14" s="6" t="s">
        <v>28</v>
      </c>
      <c r="C14" s="25" t="s">
        <v>37</v>
      </c>
      <c r="D14" s="6" t="s">
        <v>16</v>
      </c>
      <c r="E14" s="7">
        <v>100</v>
      </c>
      <c r="F14" s="6" t="s">
        <v>17</v>
      </c>
      <c r="G14" s="6" t="s">
        <v>14</v>
      </c>
      <c r="H14" s="10">
        <v>0.2</v>
      </c>
      <c r="I14" s="7">
        <v>5083.34</v>
      </c>
      <c r="J14" s="7">
        <f>I14*E14</f>
        <v>508334</v>
      </c>
      <c r="K14" s="9">
        <f>L14-J14</f>
        <v>101666.79999999993</v>
      </c>
      <c r="L14" s="7">
        <f>J14*1.2</f>
        <v>610000.79999999993</v>
      </c>
      <c r="M14" s="6" t="s">
        <v>40</v>
      </c>
      <c r="N14" s="25" t="s">
        <v>18</v>
      </c>
    </row>
    <row r="15" spans="1:14" ht="405" x14ac:dyDescent="0.25">
      <c r="A15" s="3">
        <v>10</v>
      </c>
      <c r="B15" s="6" t="s">
        <v>25</v>
      </c>
      <c r="C15" s="25" t="s">
        <v>38</v>
      </c>
      <c r="D15" s="6" t="s">
        <v>16</v>
      </c>
      <c r="E15" s="7">
        <v>195</v>
      </c>
      <c r="F15" s="6" t="s">
        <v>17</v>
      </c>
      <c r="G15" s="6" t="s">
        <v>14</v>
      </c>
      <c r="H15" s="10">
        <v>0.2</v>
      </c>
      <c r="I15" s="7">
        <v>8816.67</v>
      </c>
      <c r="J15" s="7">
        <f>I15*E15</f>
        <v>1719250.65</v>
      </c>
      <c r="K15" s="9">
        <f>L15-J15</f>
        <v>343850.12999999989</v>
      </c>
      <c r="L15" s="7">
        <f>J15*1.2</f>
        <v>2063100.7799999998</v>
      </c>
      <c r="M15" s="6" t="s">
        <v>40</v>
      </c>
      <c r="N15" s="25" t="s">
        <v>18</v>
      </c>
    </row>
    <row r="16" spans="1:14" x14ac:dyDescent="0.25">
      <c r="A16" s="4" t="s">
        <v>15</v>
      </c>
      <c r="B16" s="2"/>
      <c r="C16" s="29"/>
      <c r="D16" s="2"/>
      <c r="E16" s="5">
        <f>SUM(E2:E15)</f>
        <v>806</v>
      </c>
      <c r="F16" s="2"/>
      <c r="G16" s="2"/>
      <c r="H16" s="2"/>
      <c r="I16" s="2"/>
      <c r="J16" s="5">
        <f>SUM(J2:J15)</f>
        <v>4890933.6500000004</v>
      </c>
      <c r="K16" s="5">
        <f>SUM(K2:K15)</f>
        <v>445516.92999999982</v>
      </c>
      <c r="L16" s="5">
        <f>SUM(L2:L15)</f>
        <v>5336450.58</v>
      </c>
      <c r="M16" s="2"/>
      <c r="N16" s="2"/>
    </row>
  </sheetData>
  <mergeCells count="56">
    <mergeCell ref="C3:C4"/>
    <mergeCell ref="C5:C6"/>
    <mergeCell ref="C9:C10"/>
    <mergeCell ref="C12:C13"/>
    <mergeCell ref="A3:A4"/>
    <mergeCell ref="B3:B4"/>
    <mergeCell ref="A5:A6"/>
    <mergeCell ref="B5:B6"/>
    <mergeCell ref="M3:M4"/>
    <mergeCell ref="N3:N4"/>
    <mergeCell ref="D3:D4"/>
    <mergeCell ref="E3:E4"/>
    <mergeCell ref="F3:F4"/>
    <mergeCell ref="G3:G4"/>
    <mergeCell ref="H3:H4"/>
    <mergeCell ref="I5:I6"/>
    <mergeCell ref="I3:I4"/>
    <mergeCell ref="J3:J4"/>
    <mergeCell ref="K3:K4"/>
    <mergeCell ref="L3:L4"/>
    <mergeCell ref="D5:D6"/>
    <mergeCell ref="E5:E6"/>
    <mergeCell ref="F5:F6"/>
    <mergeCell ref="G5:G6"/>
    <mergeCell ref="H5:H6"/>
    <mergeCell ref="A9:A10"/>
    <mergeCell ref="B9:B10"/>
    <mergeCell ref="D9:D10"/>
    <mergeCell ref="E9:E10"/>
    <mergeCell ref="F9:F10"/>
    <mergeCell ref="J5:J6"/>
    <mergeCell ref="K5:K6"/>
    <mergeCell ref="L5:L6"/>
    <mergeCell ref="M5:M6"/>
    <mergeCell ref="N5:N6"/>
    <mergeCell ref="M9:M10"/>
    <mergeCell ref="N9:N10"/>
    <mergeCell ref="D12:D13"/>
    <mergeCell ref="E12:E13"/>
    <mergeCell ref="F12:F13"/>
    <mergeCell ref="G12:G13"/>
    <mergeCell ref="H12:H13"/>
    <mergeCell ref="I12:I13"/>
    <mergeCell ref="J12:J13"/>
    <mergeCell ref="K12:K13"/>
    <mergeCell ref="G9:G10"/>
    <mergeCell ref="H9:H10"/>
    <mergeCell ref="I9:I10"/>
    <mergeCell ref="J9:J10"/>
    <mergeCell ref="K9:K10"/>
    <mergeCell ref="L9:L10"/>
    <mergeCell ref="L12:L13"/>
    <mergeCell ref="M12:M13"/>
    <mergeCell ref="N12:N13"/>
    <mergeCell ref="B12:B13"/>
    <mergeCell ref="A12:A1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2020-11-11T05:25:24Z</dcterms:modified>
</cp:coreProperties>
</file>