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8" i="4" l="1"/>
  <c r="I89" i="4" l="1"/>
  <c r="I90" i="4" s="1"/>
</calcChain>
</file>

<file path=xl/sharedStrings.xml><?xml version="1.0" encoding="utf-8"?>
<sst xmlns="http://schemas.openxmlformats.org/spreadsheetml/2006/main" count="233" uniqueCount="203">
  <si>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</si>
  <si>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</si>
  <si>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</si>
  <si>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</si>
  <si>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</si>
  <si>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</si>
  <si>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</si>
  <si>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</si>
  <si>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</si>
  <si>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</si>
  <si>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</si>
  <si>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</si>
  <si>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</si>
  <si>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</si>
  <si>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</si>
  <si>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</si>
  <si>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</si>
  <si>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</si>
  <si>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</si>
  <si>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</si>
  <si>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</si>
  <si>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</si>
  <si>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</si>
  <si>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</si>
  <si>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</si>
  <si>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</si>
  <si>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</si>
  <si>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</si>
  <si>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(57,47 руб.): 104% от ФОТ
СП (33,16 руб.): 60% от ФОТ</t>
    </r>
  </si>
  <si>
    <r>
      <t>0,018</t>
    </r>
    <r>
      <rPr>
        <i/>
        <sz val="7"/>
        <rFont val="Arial"/>
        <family val="2"/>
        <charset val="204"/>
      </rPr>
      <t xml:space="preserve">
(3*3*0,1*2) / 100</t>
    </r>
  </si>
  <si>
    <t>5531,24
2557,61</t>
  </si>
  <si>
    <t>2973,63
512,41</t>
  </si>
  <si>
    <t>53,52
9,22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</si>
  <si>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</si>
  <si>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</si>
  <si>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(1457,78 руб.): 80% от ФОТ
СП (820 руб.): 45% от ФОТ</t>
    </r>
  </si>
  <si>
    <r>
      <t>0,54</t>
    </r>
    <r>
      <rPr>
        <i/>
        <sz val="7"/>
        <rFont val="Arial"/>
        <family val="2"/>
        <charset val="204"/>
      </rPr>
      <t xml:space="preserve">
((3*3*2)*3) / 100</t>
    </r>
  </si>
  <si>
    <t>3374,49
3374,49</t>
  </si>
  <si>
    <t>3</t>
  </si>
  <si>
    <r>
      <t>ТЕРр68-21-1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</si>
  <si>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Размостка плитных тротуаров и дорожек с разборкой
(100 м2 покрытия)</t>
    </r>
    <r>
      <rPr>
        <i/>
        <sz val="7"/>
        <rFont val="Arial"/>
        <family val="2"/>
        <charset val="204"/>
      </rPr>
      <t xml:space="preserve">
НР (38,63 руб.): 104% от ФОТ
СП (22,28 руб.): 60% от ФОТ</t>
    </r>
  </si>
  <si>
    <r>
      <t>0,03</t>
    </r>
    <r>
      <rPr>
        <i/>
        <sz val="7"/>
        <rFont val="Arial"/>
        <family val="2"/>
        <charset val="204"/>
      </rPr>
      <t xml:space="preserve">
(2*1,5*1) / 100</t>
    </r>
  </si>
  <si>
    <t>1706,09
1238,09</t>
  </si>
  <si>
    <t>ГНБ</t>
  </si>
  <si>
    <t>4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</si>
  <si>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</si>
  <si>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(1418,36 руб.): 112% от ФОТ
СП (645,86 руб.): 51% от ФОТ</t>
    </r>
  </si>
  <si>
    <t>1595,71
337,21</t>
  </si>
  <si>
    <t>1258,5
84,92</t>
  </si>
  <si>
    <t>3775,5
254,76</t>
  </si>
  <si>
    <t>5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</si>
  <si>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</si>
  <si>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(733,96 руб.): 112% от ФОТ
СП (334,21 руб.): 51% от ФОТ</t>
    </r>
  </si>
  <si>
    <t>923,87
176,31</t>
  </si>
  <si>
    <t>747,56
42,13</t>
  </si>
  <si>
    <t>2242,68
126,39</t>
  </si>
  <si>
    <t>6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</si>
  <si>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</si>
  <si>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НР (345,96 руб.): 112% от ФОТ
СП (157,53 руб.): 51% от ФОТ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</si>
  <si>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</si>
  <si>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9486,57
130,51</t>
  </si>
  <si>
    <t>9351,3
178,38</t>
  </si>
  <si>
    <t>7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</si>
  <si>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</si>
  <si>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(2494,95 руб.): 112% от ФОТ
СП (1136,09 руб.): 51% от ФОТ</t>
    </r>
  </si>
  <si>
    <t>39840,44
1064,79</t>
  </si>
  <si>
    <t>38736,96
1162,84</t>
  </si>
  <si>
    <t>8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</si>
  <si>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</si>
  <si>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</si>
  <si>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2</t>
    </r>
    <r>
      <rPr>
        <i/>
        <sz val="7"/>
        <rFont val="Arial"/>
        <family val="2"/>
        <charset val="204"/>
      </rPr>
      <t xml:space="preserve">
0,02*100</t>
    </r>
  </si>
  <si>
    <t>9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</si>
  <si>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</si>
  <si>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</si>
  <si>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1,99</t>
    </r>
    <r>
      <rPr>
        <i/>
        <sz val="7"/>
        <rFont val="Arial"/>
        <family val="2"/>
        <charset val="204"/>
      </rPr>
      <t xml:space="preserve">
0,0199*100</t>
    </r>
  </si>
  <si>
    <t>10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</si>
  <si>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</si>
  <si>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</si>
  <si>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10</t>
    </r>
    <r>
      <rPr>
        <i/>
        <sz val="7"/>
        <rFont val="Arial"/>
        <family val="2"/>
        <charset val="204"/>
      </rPr>
      <t xml:space="preserve">
100 / 10</t>
    </r>
  </si>
  <si>
    <t>11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</si>
  <si>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</si>
  <si>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(1,27 руб.): 130% от ФОТ
СП (0,87 руб.): 89% от ФОТ</t>
    </r>
  </si>
  <si>
    <t>0,72
0,49</t>
  </si>
  <si>
    <t>12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</si>
  <si>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</si>
  <si>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(53,49 руб.): 95% от ФОТ
СП (28,15 руб.): 50% от ФОТ</t>
    </r>
  </si>
  <si>
    <r>
      <t>0,02</t>
    </r>
    <r>
      <rPr>
        <i/>
        <sz val="7"/>
        <rFont val="Arial"/>
        <family val="2"/>
        <charset val="204"/>
      </rPr>
      <t xml:space="preserve">
2 / 100</t>
    </r>
  </si>
  <si>
    <t>2815,2
2815,2</t>
  </si>
  <si>
    <t>Прокладка кабеля</t>
  </si>
  <si>
    <t>13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</si>
  <si>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</si>
  <si>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(117,71 руб.): 95% от ФОТ
СП (80,54 руб.): 65% от ФОТ</t>
    </r>
  </si>
  <si>
    <t>219,75
120,63</t>
  </si>
  <si>
    <t>58,71
3,27</t>
  </si>
  <si>
    <t>14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</si>
  <si>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</si>
  <si>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</si>
  <si>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0,1</t>
    </r>
    <r>
      <rPr>
        <i/>
        <sz val="7"/>
        <rFont val="Arial"/>
        <family val="2"/>
        <charset val="204"/>
      </rPr>
      <t xml:space="preserve">
100 / 1000</t>
    </r>
  </si>
  <si>
    <t>15</t>
  </si>
  <si>
    <r>
      <t>ТЕРм08-02-144-03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</si>
  <si>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16 мм2
(100 шт.)</t>
    </r>
    <r>
      <rPr>
        <i/>
        <sz val="7"/>
        <rFont val="Arial"/>
        <family val="2"/>
        <charset val="204"/>
      </rPr>
      <t xml:space="preserve">
НР (11,24 руб.): 95% от ФОТ
СП (7,69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</si>
  <si>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</si>
  <si>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150,83
147,87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</si>
  <si>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</si>
  <si>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</si>
  <si>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</si>
  <si>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</si>
  <si>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</si>
  <si>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</si>
  <si>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</si>
  <si>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(509,53 руб.): 80% от ФОТ
СП (286,61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</si>
  <si>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</si>
  <si>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</si>
  <si>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</si>
  <si>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(105,38 руб.): 95% от ФОТ
СП (55,47 руб.): 50% от ФОТ</t>
    </r>
  </si>
  <si>
    <t>399,93
161,27</t>
  </si>
  <si>
    <t>238,66
44,14</t>
  </si>
  <si>
    <t>128,87
23,84</t>
  </si>
  <si>
    <t>19</t>
  </si>
  <si>
    <r>
      <t>ТЕРр68-16-1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</si>
  <si>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Ремонт тротуаров из литого асфальта
(100 м2)</t>
    </r>
    <r>
      <rPr>
        <i/>
        <sz val="7"/>
        <rFont val="Arial"/>
        <family val="2"/>
        <charset val="204"/>
      </rPr>
      <t xml:space="preserve">
НР (38,51 руб.): 104% от ФОТ
СП (22,22 руб.): 60% от ФОТ</t>
    </r>
  </si>
  <si>
    <t>13471,47
1166,22</t>
  </si>
  <si>
    <t>357,81
68,1</t>
  </si>
  <si>
    <t>10,73
2,04</t>
  </si>
  <si>
    <t>20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</si>
  <si>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</si>
  <si>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(57,4 руб.): 142% от ФОТ
СП (38,4 руб.): 95% от ФОТ</t>
    </r>
  </si>
  <si>
    <r>
      <t>0,108</t>
    </r>
    <r>
      <rPr>
        <i/>
        <sz val="7"/>
        <rFont val="Arial"/>
        <family val="2"/>
        <charset val="204"/>
      </rPr>
      <t xml:space="preserve">
(3*3*0,4*3) / 100</t>
    </r>
  </si>
  <si>
    <t>2554,93
159,4</t>
  </si>
  <si>
    <t>2379,98
214,86</t>
  </si>
  <si>
    <t>257,04
23,20</t>
  </si>
  <si>
    <t>21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</si>
  <si>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</si>
  <si>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</si>
  <si>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10,8</t>
    </r>
    <r>
      <rPr>
        <i/>
        <sz val="7"/>
        <rFont val="Arial"/>
        <family val="2"/>
        <charset val="204"/>
      </rPr>
      <t xml:space="preserve">
3*3*0,4*3</t>
    </r>
  </si>
  <si>
    <t>22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</si>
  <si>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</si>
  <si>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(195,02 руб.): 142% от ФОТ
СП (130,47 руб.): 95% от ФОТ</t>
    </r>
  </si>
  <si>
    <r>
      <t>0,2349</t>
    </r>
    <r>
      <rPr>
        <i/>
        <sz val="7"/>
        <rFont val="Arial"/>
        <family val="2"/>
        <charset val="204"/>
      </rPr>
      <t xml:space="preserve">
(3*3*0,87*3) / 100</t>
    </r>
  </si>
  <si>
    <t>3905,55
247,46</t>
  </si>
  <si>
    <t>3636,32
337,22</t>
  </si>
  <si>
    <t>854,17
79,21</t>
  </si>
  <si>
    <t>23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</si>
  <si>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</si>
  <si>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</si>
  <si>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23,49</t>
    </r>
    <r>
      <rPr>
        <i/>
        <sz val="7"/>
        <rFont val="Arial"/>
        <family val="2"/>
        <charset val="204"/>
      </rPr>
      <t xml:space="preserve">
3*3*0,87*3</t>
    </r>
  </si>
  <si>
    <t>24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</si>
  <si>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</si>
  <si>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(30,03 руб.): 142% от ФОТ
СП (20,09 руб.): 95% от ФОТ</t>
    </r>
  </si>
  <si>
    <r>
      <t>0,027</t>
    </r>
    <r>
      <rPr>
        <i/>
        <sz val="7"/>
        <rFont val="Arial"/>
        <family val="2"/>
        <charset val="204"/>
      </rPr>
      <t xml:space="preserve">
(3*3*3) / 1000</t>
    </r>
  </si>
  <si>
    <t>3218,43
465,73</t>
  </si>
  <si>
    <t>2507,4
317,68</t>
  </si>
  <si>
    <t>67,7
8,58</t>
  </si>
  <si>
    <t>25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</si>
  <si>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</si>
  <si>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(0,26 руб.): 142% от ФОТ
СП (0,17 руб.): 95% от ФОТ</t>
    </r>
  </si>
  <si>
    <t>52,32
6,54</t>
  </si>
  <si>
    <t>26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</si>
  <si>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</si>
  <si>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</si>
  <si>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4,531</t>
    </r>
    <r>
      <rPr>
        <i/>
        <sz val="7"/>
        <rFont val="Arial"/>
        <family val="2"/>
        <charset val="204"/>
      </rPr>
      <t xml:space="preserve">
2,587+1,944</t>
    </r>
  </si>
  <si>
    <t>Итого прямые затраты по разделу в базисных ценах</t>
  </si>
  <si>
    <t>55538,19
1871,73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</si>
  <si>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</si>
  <si>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</si>
  <si>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</si>
  <si>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</si>
  <si>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</si>
  <si>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</si>
  <si>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</si>
  <si>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</si>
  <si>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</si>
  <si>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</si>
  <si>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</si>
  <si>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</si>
  <si>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</si>
  <si>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</si>
  <si>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</si>
  <si>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</si>
  <si>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</si>
  <si>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</si>
  <si>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3</t>
    </r>
  </si>
  <si>
    <t>Ворошилова 14 (КЛ на газ)</t>
  </si>
  <si>
    <t>___________________________172,197</t>
  </si>
  <si>
    <t>тыс. руб.</t>
  </si>
  <si>
    <t>___________________________7,550</t>
  </si>
  <si>
    <t>Составлен(а) в текущих (прогнозных) ценах по состоянию на ______________</t>
  </si>
  <si>
    <t>Составил: ___________________________Смирнова Н.В.</t>
  </si>
  <si>
    <t>(должность, подпись, расшифровка)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</si>
  <si>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</si>
  <si>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</si>
  <si>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_______________________________________________________________________________________________444,33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</si>
  <si>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</si>
  <si>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</si>
  <si>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</si>
  <si>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_______________________________________________________________________________________________0,449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</si>
  <si>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</si>
  <si>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_______________________________________________________________________________________________171,748</t>
  </si>
  <si>
    <t>С учетом коэффициента перевода в текущие цены</t>
  </si>
  <si>
    <t>НДС 20%</t>
  </si>
  <si>
    <t>ВСЕГО с НДС</t>
  </si>
  <si>
    <t>" _____ " ________________ 2021 г.</t>
  </si>
  <si>
    <t>"______ " _______________2021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</si>
</sst>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9"/>
  <sheetViews>
    <sheetView showGridLines="0" tabSelected="1" view="pageBreakPreview" topLeftCell="G1" zoomScale="75" zoomScaleNormal="100" zoomScaleSheetLayoutView="75" workbookViewId="0">
      <selection activeCell="L5" sqref="L5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" style="6" customWidth="1"/>
    <col min="10" max="10" width="9.28515625" style="6" customWidth="1"/>
    <col min="11" max="12" width="9.8554687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201</v>
      </c>
      <c r="L5" s="9" t="s">
        <v>202</v>
      </c>
    </row>
    <row r="6" spans="1:17" ht="14.25" x14ac:dyDescent="0.2">
      <c r="A6" s="49"/>
      <c r="C6" s="6"/>
      <c r="D6" s="10" t="s">
        <v>180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181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182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193</v>
      </c>
      <c r="C16" s="43"/>
      <c r="D16" s="72" t="s">
        <v>183</v>
      </c>
      <c r="E16" s="71"/>
      <c r="F16" s="56" t="s">
        <v>184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196</v>
      </c>
      <c r="C17" s="43"/>
      <c r="D17" s="72" t="s">
        <v>197</v>
      </c>
      <c r="E17" s="71"/>
      <c r="F17" s="56" t="s">
        <v>184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194</v>
      </c>
      <c r="C18" s="43"/>
      <c r="D18" s="72" t="s">
        <v>195</v>
      </c>
      <c r="E18" s="71"/>
      <c r="F18" s="56" t="s">
        <v>184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189</v>
      </c>
      <c r="C19" s="43"/>
      <c r="D19" s="70" t="s">
        <v>185</v>
      </c>
      <c r="E19" s="71"/>
      <c r="F19" s="24" t="s">
        <v>184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190</v>
      </c>
      <c r="C20" s="43"/>
      <c r="D20" s="70" t="s">
        <v>191</v>
      </c>
      <c r="E20" s="71"/>
      <c r="F20" s="24" t="s">
        <v>192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186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81" t="s">
        <v>4</v>
      </c>
      <c r="B24" s="82" t="s">
        <v>8</v>
      </c>
      <c r="C24" s="79" t="s">
        <v>9</v>
      </c>
      <c r="D24" s="79" t="s">
        <v>10</v>
      </c>
      <c r="E24" s="79" t="s">
        <v>16</v>
      </c>
      <c r="F24" s="79"/>
      <c r="G24" s="79"/>
      <c r="H24" s="79" t="s">
        <v>17</v>
      </c>
      <c r="I24" s="79"/>
      <c r="J24" s="79"/>
      <c r="K24" s="79"/>
      <c r="L24" s="79"/>
      <c r="M24" s="79" t="s">
        <v>14</v>
      </c>
      <c r="N24" s="79"/>
      <c r="O24" s="80" t="s">
        <v>23</v>
      </c>
      <c r="P24" s="27"/>
      <c r="Q24" s="27"/>
      <c r="R24" s="27"/>
      <c r="S24" s="27"/>
    </row>
    <row r="25" spans="1:19" s="28" customFormat="1" ht="36" x14ac:dyDescent="0.2">
      <c r="A25" s="81"/>
      <c r="B25" s="82"/>
      <c r="C25" s="79"/>
      <c r="D25" s="79"/>
      <c r="E25" s="26" t="s">
        <v>11</v>
      </c>
      <c r="F25" s="26" t="s">
        <v>20</v>
      </c>
      <c r="G25" s="79" t="s">
        <v>21</v>
      </c>
      <c r="H25" s="79" t="s">
        <v>22</v>
      </c>
      <c r="I25" s="79" t="s">
        <v>5</v>
      </c>
      <c r="J25" s="79" t="s">
        <v>13</v>
      </c>
      <c r="K25" s="26" t="s">
        <v>20</v>
      </c>
      <c r="L25" s="79" t="s">
        <v>21</v>
      </c>
      <c r="M25" s="79"/>
      <c r="N25" s="79"/>
      <c r="O25" s="80"/>
      <c r="P25" s="27"/>
      <c r="Q25" s="27"/>
      <c r="R25" s="27"/>
      <c r="S25" s="27"/>
    </row>
    <row r="26" spans="1:19" s="28" customFormat="1" ht="38.25" customHeight="1" x14ac:dyDescent="0.2">
      <c r="A26" s="81"/>
      <c r="B26" s="82"/>
      <c r="C26" s="79"/>
      <c r="D26" s="79"/>
      <c r="E26" s="26" t="s">
        <v>13</v>
      </c>
      <c r="F26" s="26" t="s">
        <v>12</v>
      </c>
      <c r="G26" s="79"/>
      <c r="H26" s="79"/>
      <c r="I26" s="79"/>
      <c r="J26" s="79"/>
      <c r="K26" s="26" t="s">
        <v>12</v>
      </c>
      <c r="L26" s="79"/>
      <c r="M26" s="26" t="s">
        <v>15</v>
      </c>
      <c r="N26" s="26" t="s">
        <v>11</v>
      </c>
      <c r="O26" s="80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8" t="s">
        <v>24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1:19" ht="19.149999999999999" customHeight="1" x14ac:dyDescent="0.2">
      <c r="A29" s="73" t="s">
        <v>25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99.56</v>
      </c>
      <c r="J30" s="63">
        <v>46.04</v>
      </c>
      <c r="K30" s="62" t="s">
        <v>32</v>
      </c>
      <c r="L30" s="62"/>
      <c r="M30" s="63">
        <v>243.35</v>
      </c>
      <c r="N30" s="63">
        <v>4.38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1822.22</v>
      </c>
      <c r="J31" s="63">
        <v>1822.22</v>
      </c>
      <c r="K31" s="62"/>
      <c r="L31" s="62"/>
      <c r="M31" s="63">
        <v>248</v>
      </c>
      <c r="N31" s="63">
        <v>133.91999999999999</v>
      </c>
      <c r="O31" s="63"/>
    </row>
    <row r="32" spans="1:19" ht="60.75" x14ac:dyDescent="0.2">
      <c r="A32" s="58" t="s">
        <v>38</v>
      </c>
      <c r="B32" s="59" t="s">
        <v>39</v>
      </c>
      <c r="C32" s="60" t="s">
        <v>40</v>
      </c>
      <c r="D32" s="61" t="s">
        <v>41</v>
      </c>
      <c r="E32" s="62" t="s">
        <v>42</v>
      </c>
      <c r="F32" s="62"/>
      <c r="G32" s="62">
        <v>468</v>
      </c>
      <c r="H32" s="62"/>
      <c r="I32" s="63">
        <v>51.18</v>
      </c>
      <c r="J32" s="63">
        <v>37.14</v>
      </c>
      <c r="K32" s="62"/>
      <c r="L32" s="63">
        <v>14.04</v>
      </c>
      <c r="M32" s="63">
        <v>122.1</v>
      </c>
      <c r="N32" s="63">
        <v>3.66</v>
      </c>
      <c r="O32" s="63"/>
    </row>
    <row r="33" spans="1:15" ht="19.149999999999999" customHeight="1" x14ac:dyDescent="0.2">
      <c r="A33" s="73" t="s">
        <v>43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3</v>
      </c>
      <c r="E34" s="62" t="s">
        <v>47</v>
      </c>
      <c r="F34" s="62" t="s">
        <v>48</v>
      </c>
      <c r="G34" s="62"/>
      <c r="H34" s="62"/>
      <c r="I34" s="63">
        <v>4787.13</v>
      </c>
      <c r="J34" s="63">
        <v>1011.63</v>
      </c>
      <c r="K34" s="62" t="s">
        <v>49</v>
      </c>
      <c r="L34" s="62"/>
      <c r="M34" s="63">
        <v>26.51</v>
      </c>
      <c r="N34" s="63">
        <v>79.53</v>
      </c>
      <c r="O34" s="63"/>
    </row>
    <row r="35" spans="1:15" ht="72.75" x14ac:dyDescent="0.2">
      <c r="A35" s="58" t="s">
        <v>50</v>
      </c>
      <c r="B35" s="59" t="s">
        <v>51</v>
      </c>
      <c r="C35" s="60" t="s">
        <v>52</v>
      </c>
      <c r="D35" s="64">
        <v>3</v>
      </c>
      <c r="E35" s="62" t="s">
        <v>53</v>
      </c>
      <c r="F35" s="62" t="s">
        <v>54</v>
      </c>
      <c r="G35" s="62"/>
      <c r="H35" s="62"/>
      <c r="I35" s="63">
        <v>2771.61</v>
      </c>
      <c r="J35" s="63">
        <v>528.92999999999995</v>
      </c>
      <c r="K35" s="62" t="s">
        <v>55</v>
      </c>
      <c r="L35" s="62"/>
      <c r="M35" s="63">
        <v>14.06</v>
      </c>
      <c r="N35" s="63">
        <v>42.18</v>
      </c>
      <c r="O35" s="63"/>
    </row>
    <row r="36" spans="1:15" ht="91.5" x14ac:dyDescent="0.2">
      <c r="A36" s="58" t="s">
        <v>56</v>
      </c>
      <c r="B36" s="59" t="s">
        <v>57</v>
      </c>
      <c r="C36" s="60" t="s">
        <v>58</v>
      </c>
      <c r="D36" s="61" t="s">
        <v>59</v>
      </c>
      <c r="E36" s="62" t="s">
        <v>60</v>
      </c>
      <c r="F36" s="62" t="s">
        <v>61</v>
      </c>
      <c r="G36" s="62">
        <v>4.76</v>
      </c>
      <c r="H36" s="62"/>
      <c r="I36" s="63">
        <v>9486.57</v>
      </c>
      <c r="J36" s="63">
        <v>130.51</v>
      </c>
      <c r="K36" s="62" t="s">
        <v>61</v>
      </c>
      <c r="L36" s="63">
        <v>4.76</v>
      </c>
      <c r="M36" s="63">
        <v>9.9700000000000006</v>
      </c>
      <c r="N36" s="63">
        <v>9.9700000000000006</v>
      </c>
      <c r="O36" s="63"/>
    </row>
    <row r="37" spans="1:15" ht="183" x14ac:dyDescent="0.2">
      <c r="A37" s="58" t="s">
        <v>62</v>
      </c>
      <c r="B37" s="59" t="s">
        <v>63</v>
      </c>
      <c r="C37" s="60" t="s">
        <v>64</v>
      </c>
      <c r="D37" s="61" t="s">
        <v>59</v>
      </c>
      <c r="E37" s="62" t="s">
        <v>65</v>
      </c>
      <c r="F37" s="62" t="s">
        <v>66</v>
      </c>
      <c r="G37" s="62">
        <v>38.69</v>
      </c>
      <c r="H37" s="62"/>
      <c r="I37" s="63">
        <v>39840.44</v>
      </c>
      <c r="J37" s="63">
        <v>1064.79</v>
      </c>
      <c r="K37" s="62" t="s">
        <v>66</v>
      </c>
      <c r="L37" s="63">
        <v>38.69</v>
      </c>
      <c r="M37" s="63">
        <v>83.71</v>
      </c>
      <c r="N37" s="63">
        <v>83.71</v>
      </c>
      <c r="O37" s="63"/>
    </row>
    <row r="38" spans="1:15" ht="72.75" x14ac:dyDescent="0.2">
      <c r="A38" s="58" t="s">
        <v>67</v>
      </c>
      <c r="B38" s="59" t="s">
        <v>68</v>
      </c>
      <c r="C38" s="60" t="s">
        <v>69</v>
      </c>
      <c r="D38" s="61" t="s">
        <v>70</v>
      </c>
      <c r="E38" s="62">
        <v>39779.379999999997</v>
      </c>
      <c r="F38" s="62"/>
      <c r="G38" s="62">
        <v>39779.379999999997</v>
      </c>
      <c r="H38" s="62"/>
      <c r="I38" s="63">
        <v>79558.759999999995</v>
      </c>
      <c r="J38" s="62"/>
      <c r="K38" s="62"/>
      <c r="L38" s="63">
        <v>79558.759999999995</v>
      </c>
      <c r="M38" s="62"/>
      <c r="N38" s="62"/>
      <c r="O38" s="63"/>
    </row>
    <row r="39" spans="1:15" ht="72.75" x14ac:dyDescent="0.2">
      <c r="A39" s="58" t="s">
        <v>71</v>
      </c>
      <c r="B39" s="59" t="s">
        <v>72</v>
      </c>
      <c r="C39" s="60" t="s">
        <v>73</v>
      </c>
      <c r="D39" s="61" t="s">
        <v>74</v>
      </c>
      <c r="E39" s="62">
        <v>1180</v>
      </c>
      <c r="F39" s="62"/>
      <c r="G39" s="62">
        <v>1180</v>
      </c>
      <c r="H39" s="62"/>
      <c r="I39" s="63">
        <v>2348.1999999999998</v>
      </c>
      <c r="J39" s="62"/>
      <c r="K39" s="62"/>
      <c r="L39" s="63">
        <v>2348.1999999999998</v>
      </c>
      <c r="M39" s="62"/>
      <c r="N39" s="62"/>
      <c r="O39" s="63"/>
    </row>
    <row r="40" spans="1:15" ht="72.75" x14ac:dyDescent="0.2">
      <c r="A40" s="58" t="s">
        <v>75</v>
      </c>
      <c r="B40" s="59" t="s">
        <v>76</v>
      </c>
      <c r="C40" s="60" t="s">
        <v>77</v>
      </c>
      <c r="D40" s="61" t="s">
        <v>78</v>
      </c>
      <c r="E40" s="62">
        <v>300</v>
      </c>
      <c r="F40" s="62"/>
      <c r="G40" s="62">
        <v>300</v>
      </c>
      <c r="H40" s="62"/>
      <c r="I40" s="63">
        <v>3000</v>
      </c>
      <c r="J40" s="62"/>
      <c r="K40" s="62"/>
      <c r="L40" s="63">
        <v>3000</v>
      </c>
      <c r="M40" s="62"/>
      <c r="N40" s="62"/>
      <c r="O40" s="63"/>
    </row>
    <row r="41" spans="1:15" ht="72.75" x14ac:dyDescent="0.2">
      <c r="A41" s="58" t="s">
        <v>79</v>
      </c>
      <c r="B41" s="59" t="s">
        <v>80</v>
      </c>
      <c r="C41" s="60" t="s">
        <v>81</v>
      </c>
      <c r="D41" s="64">
        <v>2</v>
      </c>
      <c r="E41" s="62" t="s">
        <v>82</v>
      </c>
      <c r="F41" s="62">
        <v>0.23</v>
      </c>
      <c r="G41" s="62"/>
      <c r="H41" s="62"/>
      <c r="I41" s="63">
        <v>1.44</v>
      </c>
      <c r="J41" s="63">
        <v>0.98</v>
      </c>
      <c r="K41" s="63">
        <v>0.46</v>
      </c>
      <c r="L41" s="62"/>
      <c r="M41" s="63">
        <v>0.04</v>
      </c>
      <c r="N41" s="63">
        <v>0.08</v>
      </c>
      <c r="O41" s="63"/>
    </row>
    <row r="42" spans="1:15" ht="79.5" x14ac:dyDescent="0.2">
      <c r="A42" s="58" t="s">
        <v>83</v>
      </c>
      <c r="B42" s="59" t="s">
        <v>84</v>
      </c>
      <c r="C42" s="60" t="s">
        <v>85</v>
      </c>
      <c r="D42" s="61" t="s">
        <v>86</v>
      </c>
      <c r="E42" s="62" t="s">
        <v>87</v>
      </c>
      <c r="F42" s="62"/>
      <c r="G42" s="62"/>
      <c r="H42" s="62"/>
      <c r="I42" s="63">
        <v>56.3</v>
      </c>
      <c r="J42" s="63">
        <v>56.3</v>
      </c>
      <c r="K42" s="62"/>
      <c r="L42" s="62"/>
      <c r="M42" s="63">
        <v>180</v>
      </c>
      <c r="N42" s="63">
        <v>3.6</v>
      </c>
      <c r="O42" s="63"/>
    </row>
    <row r="43" spans="1:15" ht="19.149999999999999" customHeight="1" x14ac:dyDescent="0.2">
      <c r="A43" s="73" t="s">
        <v>88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1:15" ht="72.75" x14ac:dyDescent="0.2">
      <c r="A44" s="58" t="s">
        <v>89</v>
      </c>
      <c r="B44" s="59" t="s">
        <v>90</v>
      </c>
      <c r="C44" s="60" t="s">
        <v>91</v>
      </c>
      <c r="D44" s="61" t="s">
        <v>59</v>
      </c>
      <c r="E44" s="62" t="s">
        <v>92</v>
      </c>
      <c r="F44" s="62" t="s">
        <v>93</v>
      </c>
      <c r="G44" s="62">
        <v>40.409999999999997</v>
      </c>
      <c r="H44" s="62"/>
      <c r="I44" s="63">
        <v>219.75</v>
      </c>
      <c r="J44" s="63">
        <v>120.63</v>
      </c>
      <c r="K44" s="62" t="s">
        <v>93</v>
      </c>
      <c r="L44" s="63">
        <v>40.409999999999997</v>
      </c>
      <c r="M44" s="63">
        <v>9.92</v>
      </c>
      <c r="N44" s="63">
        <v>9.92</v>
      </c>
      <c r="O44" s="63"/>
    </row>
    <row r="45" spans="1:15" ht="84" x14ac:dyDescent="0.2">
      <c r="A45" s="58" t="s">
        <v>94</v>
      </c>
      <c r="B45" s="59" t="s">
        <v>95</v>
      </c>
      <c r="C45" s="60" t="s">
        <v>96</v>
      </c>
      <c r="D45" s="61" t="s">
        <v>97</v>
      </c>
      <c r="E45" s="62">
        <v>72820</v>
      </c>
      <c r="F45" s="62"/>
      <c r="G45" s="62">
        <v>72820</v>
      </c>
      <c r="H45" s="62"/>
      <c r="I45" s="63">
        <v>7282</v>
      </c>
      <c r="J45" s="62"/>
      <c r="K45" s="62"/>
      <c r="L45" s="63">
        <v>7282</v>
      </c>
      <c r="M45" s="62"/>
      <c r="N45" s="62"/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 t="s">
        <v>102</v>
      </c>
      <c r="F46" s="62"/>
      <c r="G46" s="62">
        <v>2.96</v>
      </c>
      <c r="H46" s="62"/>
      <c r="I46" s="63">
        <v>12.07</v>
      </c>
      <c r="J46" s="63">
        <v>11.83</v>
      </c>
      <c r="K46" s="62"/>
      <c r="L46" s="63">
        <v>0.24</v>
      </c>
      <c r="M46" s="63">
        <v>12.16</v>
      </c>
      <c r="N46" s="63">
        <v>0.97</v>
      </c>
      <c r="O46" s="63"/>
    </row>
    <row r="47" spans="1:15" ht="72.75" x14ac:dyDescent="0.2">
      <c r="A47" s="58" t="s">
        <v>103</v>
      </c>
      <c r="B47" s="59" t="s">
        <v>104</v>
      </c>
      <c r="C47" s="60" t="s">
        <v>105</v>
      </c>
      <c r="D47" s="61" t="s">
        <v>106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73" t="s">
        <v>107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/>
      <c r="G49" s="62"/>
      <c r="H49" s="62"/>
      <c r="I49" s="63">
        <v>636.91</v>
      </c>
      <c r="J49" s="63">
        <v>636.91</v>
      </c>
      <c r="K49" s="62"/>
      <c r="L49" s="62"/>
      <c r="M49" s="63">
        <v>97.2</v>
      </c>
      <c r="N49" s="63">
        <v>52.49</v>
      </c>
      <c r="O49" s="63"/>
    </row>
    <row r="50" spans="1:15" ht="72.75" x14ac:dyDescent="0.2">
      <c r="A50" s="58" t="s">
        <v>112</v>
      </c>
      <c r="B50" s="59" t="s">
        <v>113</v>
      </c>
      <c r="C50" s="60" t="s">
        <v>114</v>
      </c>
      <c r="D50" s="61" t="s">
        <v>36</v>
      </c>
      <c r="E50" s="62" t="s">
        <v>115</v>
      </c>
      <c r="F50" s="62" t="s">
        <v>116</v>
      </c>
      <c r="G50" s="62"/>
      <c r="H50" s="62"/>
      <c r="I50" s="63">
        <v>215.96</v>
      </c>
      <c r="J50" s="63">
        <v>87.09</v>
      </c>
      <c r="K50" s="62" t="s">
        <v>117</v>
      </c>
      <c r="L50" s="62"/>
      <c r="M50" s="63">
        <v>14.96</v>
      </c>
      <c r="N50" s="63">
        <v>8.08</v>
      </c>
      <c r="O50" s="63"/>
    </row>
    <row r="51" spans="1:15" ht="60.75" x14ac:dyDescent="0.2">
      <c r="A51" s="58" t="s">
        <v>118</v>
      </c>
      <c r="B51" s="59" t="s">
        <v>119</v>
      </c>
      <c r="C51" s="60" t="s">
        <v>120</v>
      </c>
      <c r="D51" s="61" t="s">
        <v>41</v>
      </c>
      <c r="E51" s="62" t="s">
        <v>121</v>
      </c>
      <c r="F51" s="62" t="s">
        <v>122</v>
      </c>
      <c r="G51" s="62">
        <v>11947.44</v>
      </c>
      <c r="H51" s="62"/>
      <c r="I51" s="63">
        <v>404.14</v>
      </c>
      <c r="J51" s="63">
        <v>34.99</v>
      </c>
      <c r="K51" s="62" t="s">
        <v>123</v>
      </c>
      <c r="L51" s="63">
        <v>358.42</v>
      </c>
      <c r="M51" s="63">
        <v>114</v>
      </c>
      <c r="N51" s="63">
        <v>3.42</v>
      </c>
      <c r="O51" s="63"/>
    </row>
    <row r="52" spans="1:15" ht="79.5" x14ac:dyDescent="0.2">
      <c r="A52" s="58" t="s">
        <v>124</v>
      </c>
      <c r="B52" s="59" t="s">
        <v>125</v>
      </c>
      <c r="C52" s="60" t="s">
        <v>126</v>
      </c>
      <c r="D52" s="61" t="s">
        <v>127</v>
      </c>
      <c r="E52" s="62" t="s">
        <v>128</v>
      </c>
      <c r="F52" s="62" t="s">
        <v>129</v>
      </c>
      <c r="G52" s="62">
        <v>15.55</v>
      </c>
      <c r="H52" s="62"/>
      <c r="I52" s="63">
        <v>275.93</v>
      </c>
      <c r="J52" s="63">
        <v>17.22</v>
      </c>
      <c r="K52" s="62" t="s">
        <v>130</v>
      </c>
      <c r="L52" s="63">
        <v>1.67</v>
      </c>
      <c r="M52" s="63">
        <v>15.72</v>
      </c>
      <c r="N52" s="63">
        <v>1.7</v>
      </c>
      <c r="O52" s="63"/>
    </row>
    <row r="53" spans="1:15" ht="72.75" x14ac:dyDescent="0.2">
      <c r="A53" s="58" t="s">
        <v>131</v>
      </c>
      <c r="B53" s="59" t="s">
        <v>132</v>
      </c>
      <c r="C53" s="60" t="s">
        <v>133</v>
      </c>
      <c r="D53" s="61" t="s">
        <v>134</v>
      </c>
      <c r="E53" s="62">
        <v>117</v>
      </c>
      <c r="F53" s="62"/>
      <c r="G53" s="62">
        <v>117</v>
      </c>
      <c r="H53" s="62"/>
      <c r="I53" s="63">
        <v>1263.5999999999999</v>
      </c>
      <c r="J53" s="62"/>
      <c r="K53" s="62"/>
      <c r="L53" s="63">
        <v>1263.5999999999999</v>
      </c>
      <c r="M53" s="62"/>
      <c r="N53" s="62"/>
      <c r="O53" s="63"/>
    </row>
    <row r="54" spans="1:15" ht="79.5" x14ac:dyDescent="0.2">
      <c r="A54" s="58" t="s">
        <v>135</v>
      </c>
      <c r="B54" s="59" t="s">
        <v>136</v>
      </c>
      <c r="C54" s="60" t="s">
        <v>137</v>
      </c>
      <c r="D54" s="61" t="s">
        <v>138</v>
      </c>
      <c r="E54" s="62" t="s">
        <v>139</v>
      </c>
      <c r="F54" s="62" t="s">
        <v>140</v>
      </c>
      <c r="G54" s="62">
        <v>21.77</v>
      </c>
      <c r="H54" s="62"/>
      <c r="I54" s="63">
        <v>917.41</v>
      </c>
      <c r="J54" s="63">
        <v>58.13</v>
      </c>
      <c r="K54" s="62" t="s">
        <v>141</v>
      </c>
      <c r="L54" s="63">
        <v>5.1100000000000003</v>
      </c>
      <c r="M54" s="63">
        <v>24.19</v>
      </c>
      <c r="N54" s="63">
        <v>5.68</v>
      </c>
      <c r="O54" s="63"/>
    </row>
    <row r="55" spans="1:15" ht="72.75" x14ac:dyDescent="0.2">
      <c r="A55" s="58" t="s">
        <v>142</v>
      </c>
      <c r="B55" s="59" t="s">
        <v>143</v>
      </c>
      <c r="C55" s="60" t="s">
        <v>144</v>
      </c>
      <c r="D55" s="61" t="s">
        <v>145</v>
      </c>
      <c r="E55" s="62">
        <v>122</v>
      </c>
      <c r="F55" s="62"/>
      <c r="G55" s="62">
        <v>122</v>
      </c>
      <c r="H55" s="62"/>
      <c r="I55" s="63">
        <v>2865.78</v>
      </c>
      <c r="J55" s="62"/>
      <c r="K55" s="62"/>
      <c r="L55" s="63">
        <v>2865.78</v>
      </c>
      <c r="M55" s="62"/>
      <c r="N55" s="62"/>
      <c r="O55" s="63"/>
    </row>
    <row r="56" spans="1:15" ht="91.5" x14ac:dyDescent="0.2">
      <c r="A56" s="58" t="s">
        <v>146</v>
      </c>
      <c r="B56" s="59" t="s">
        <v>147</v>
      </c>
      <c r="C56" s="60" t="s">
        <v>148</v>
      </c>
      <c r="D56" s="61" t="s">
        <v>149</v>
      </c>
      <c r="E56" s="62" t="s">
        <v>150</v>
      </c>
      <c r="F56" s="62" t="s">
        <v>151</v>
      </c>
      <c r="G56" s="62">
        <v>245.3</v>
      </c>
      <c r="H56" s="62"/>
      <c r="I56" s="63">
        <v>86.9</v>
      </c>
      <c r="J56" s="63">
        <v>12.57</v>
      </c>
      <c r="K56" s="62" t="s">
        <v>152</v>
      </c>
      <c r="L56" s="63">
        <v>6.63</v>
      </c>
      <c r="M56" s="63">
        <v>38.299999999999997</v>
      </c>
      <c r="N56" s="63">
        <v>1.03</v>
      </c>
      <c r="O56" s="63"/>
    </row>
    <row r="57" spans="1:15" ht="87" x14ac:dyDescent="0.2">
      <c r="A57" s="58" t="s">
        <v>153</v>
      </c>
      <c r="B57" s="59" t="s">
        <v>154</v>
      </c>
      <c r="C57" s="60" t="s">
        <v>155</v>
      </c>
      <c r="D57" s="61" t="s">
        <v>149</v>
      </c>
      <c r="E57" s="62" t="s">
        <v>156</v>
      </c>
      <c r="F57" s="62">
        <v>20.34</v>
      </c>
      <c r="G57" s="62">
        <v>25.44</v>
      </c>
      <c r="H57" s="62"/>
      <c r="I57" s="63">
        <v>1.41</v>
      </c>
      <c r="J57" s="63">
        <v>0.18</v>
      </c>
      <c r="K57" s="63">
        <v>0.55000000000000004</v>
      </c>
      <c r="L57" s="63">
        <v>0.68</v>
      </c>
      <c r="M57" s="63">
        <v>0.54</v>
      </c>
      <c r="N57" s="63">
        <v>0.01</v>
      </c>
      <c r="O57" s="63"/>
    </row>
    <row r="58" spans="1:15" ht="84" x14ac:dyDescent="0.2">
      <c r="A58" s="58" t="s">
        <v>157</v>
      </c>
      <c r="B58" s="59" t="s">
        <v>158</v>
      </c>
      <c r="C58" s="60" t="s">
        <v>159</v>
      </c>
      <c r="D58" s="61" t="s">
        <v>160</v>
      </c>
      <c r="E58" s="62">
        <v>564</v>
      </c>
      <c r="F58" s="62"/>
      <c r="G58" s="62">
        <v>564</v>
      </c>
      <c r="H58" s="62"/>
      <c r="I58" s="63">
        <v>2555.48</v>
      </c>
      <c r="J58" s="62"/>
      <c r="K58" s="62"/>
      <c r="L58" s="63">
        <v>2555.48</v>
      </c>
      <c r="M58" s="62"/>
      <c r="N58" s="62"/>
      <c r="O58" s="63"/>
    </row>
    <row r="59" spans="1:15" ht="22.5" x14ac:dyDescent="0.2">
      <c r="A59" s="73" t="s">
        <v>161</v>
      </c>
      <c r="B59" s="74"/>
      <c r="C59" s="74"/>
      <c r="D59" s="74"/>
      <c r="E59" s="74"/>
      <c r="F59" s="74"/>
      <c r="G59" s="74"/>
      <c r="H59" s="74"/>
      <c r="I59" s="62">
        <v>160710.63</v>
      </c>
      <c r="J59" s="62">
        <v>5678.09</v>
      </c>
      <c r="K59" s="62" t="s">
        <v>162</v>
      </c>
      <c r="L59" s="62">
        <v>99494.35</v>
      </c>
      <c r="M59" s="62"/>
      <c r="N59" s="62">
        <v>444.33</v>
      </c>
      <c r="O59" s="63"/>
    </row>
    <row r="60" spans="1:15" x14ac:dyDescent="0.2">
      <c r="A60" s="73" t="s">
        <v>163</v>
      </c>
      <c r="B60" s="74"/>
      <c r="C60" s="74"/>
      <c r="D60" s="74"/>
      <c r="E60" s="74"/>
      <c r="F60" s="74"/>
      <c r="G60" s="74"/>
      <c r="H60" s="74"/>
      <c r="I60" s="62">
        <v>7666.92</v>
      </c>
      <c r="J60" s="62"/>
      <c r="K60" s="62"/>
      <c r="L60" s="62"/>
      <c r="M60" s="62"/>
      <c r="N60" s="62"/>
      <c r="O60" s="63"/>
    </row>
    <row r="61" spans="1:15" x14ac:dyDescent="0.2">
      <c r="A61" s="73" t="s">
        <v>164</v>
      </c>
      <c r="B61" s="74"/>
      <c r="C61" s="74"/>
      <c r="D61" s="74"/>
      <c r="E61" s="74"/>
      <c r="F61" s="74"/>
      <c r="G61" s="74"/>
      <c r="H61" s="74"/>
      <c r="I61" s="62">
        <v>3819.82</v>
      </c>
      <c r="J61" s="62"/>
      <c r="K61" s="62"/>
      <c r="L61" s="62"/>
      <c r="M61" s="62"/>
      <c r="N61" s="62"/>
      <c r="O61" s="63"/>
    </row>
    <row r="62" spans="1:15" x14ac:dyDescent="0.2">
      <c r="A62" s="75" t="s">
        <v>165</v>
      </c>
      <c r="B62" s="74"/>
      <c r="C62" s="74"/>
      <c r="D62" s="74"/>
      <c r="E62" s="74"/>
      <c r="F62" s="74"/>
      <c r="G62" s="74"/>
      <c r="H62" s="74"/>
      <c r="I62" s="62"/>
      <c r="J62" s="62"/>
      <c r="K62" s="62"/>
      <c r="L62" s="62"/>
      <c r="M62" s="62"/>
      <c r="N62" s="62"/>
      <c r="O62" s="63"/>
    </row>
    <row r="63" spans="1:15" x14ac:dyDescent="0.2">
      <c r="A63" s="73" t="s">
        <v>166</v>
      </c>
      <c r="B63" s="74"/>
      <c r="C63" s="74"/>
      <c r="D63" s="74"/>
      <c r="E63" s="74"/>
      <c r="F63" s="74"/>
      <c r="G63" s="74"/>
      <c r="H63" s="74"/>
      <c r="I63" s="62">
        <v>171748.39</v>
      </c>
      <c r="J63" s="62"/>
      <c r="K63" s="62"/>
      <c r="L63" s="62"/>
      <c r="M63" s="62"/>
      <c r="N63" s="62">
        <v>433.44</v>
      </c>
      <c r="O63" s="63"/>
    </row>
    <row r="64" spans="1:15" x14ac:dyDescent="0.2">
      <c r="A64" s="73" t="s">
        <v>167</v>
      </c>
      <c r="B64" s="74"/>
      <c r="C64" s="74"/>
      <c r="D64" s="74"/>
      <c r="E64" s="74"/>
      <c r="F64" s="74"/>
      <c r="G64" s="74"/>
      <c r="H64" s="74"/>
      <c r="I64" s="62">
        <v>448.98</v>
      </c>
      <c r="J64" s="62"/>
      <c r="K64" s="62"/>
      <c r="L64" s="62"/>
      <c r="M64" s="62"/>
      <c r="N64" s="62">
        <v>10.89</v>
      </c>
      <c r="O64" s="63"/>
    </row>
    <row r="65" spans="1:15" x14ac:dyDescent="0.2">
      <c r="A65" s="73" t="s">
        <v>168</v>
      </c>
      <c r="B65" s="74"/>
      <c r="C65" s="74"/>
      <c r="D65" s="74"/>
      <c r="E65" s="74"/>
      <c r="F65" s="74"/>
      <c r="G65" s="74"/>
      <c r="H65" s="74"/>
      <c r="I65" s="62">
        <v>172197.37</v>
      </c>
      <c r="J65" s="62"/>
      <c r="K65" s="62"/>
      <c r="L65" s="62"/>
      <c r="M65" s="62"/>
      <c r="N65" s="62">
        <v>444.33</v>
      </c>
      <c r="O65" s="63"/>
    </row>
    <row r="66" spans="1:15" x14ac:dyDescent="0.2">
      <c r="A66" s="73" t="s">
        <v>169</v>
      </c>
      <c r="B66" s="74"/>
      <c r="C66" s="74"/>
      <c r="D66" s="74"/>
      <c r="E66" s="74"/>
      <c r="F66" s="74"/>
      <c r="G66" s="74"/>
      <c r="H66" s="74"/>
      <c r="I66" s="62"/>
      <c r="J66" s="62"/>
      <c r="K66" s="62"/>
      <c r="L66" s="62"/>
      <c r="M66" s="62"/>
      <c r="N66" s="62"/>
      <c r="O66" s="63"/>
    </row>
    <row r="67" spans="1:15" x14ac:dyDescent="0.2">
      <c r="A67" s="73" t="s">
        <v>170</v>
      </c>
      <c r="B67" s="74"/>
      <c r="C67" s="74"/>
      <c r="D67" s="74"/>
      <c r="E67" s="74"/>
      <c r="F67" s="74"/>
      <c r="G67" s="74"/>
      <c r="H67" s="74"/>
      <c r="I67" s="62">
        <v>99494.35</v>
      </c>
      <c r="J67" s="62"/>
      <c r="K67" s="62"/>
      <c r="L67" s="62"/>
      <c r="M67" s="62"/>
      <c r="N67" s="62"/>
      <c r="O67" s="63"/>
    </row>
    <row r="68" spans="1:15" x14ac:dyDescent="0.2">
      <c r="A68" s="73" t="s">
        <v>171</v>
      </c>
      <c r="B68" s="74"/>
      <c r="C68" s="74"/>
      <c r="D68" s="74"/>
      <c r="E68" s="74"/>
      <c r="F68" s="74"/>
      <c r="G68" s="74"/>
      <c r="H68" s="74"/>
      <c r="I68" s="62">
        <v>55538.19</v>
      </c>
      <c r="J68" s="62"/>
      <c r="K68" s="62"/>
      <c r="L68" s="62"/>
      <c r="M68" s="62"/>
      <c r="N68" s="62"/>
      <c r="O68" s="63"/>
    </row>
    <row r="69" spans="1:15" x14ac:dyDescent="0.2">
      <c r="A69" s="73" t="s">
        <v>172</v>
      </c>
      <c r="B69" s="74"/>
      <c r="C69" s="74"/>
      <c r="D69" s="74"/>
      <c r="E69" s="74"/>
      <c r="F69" s="74"/>
      <c r="G69" s="74"/>
      <c r="H69" s="74"/>
      <c r="I69" s="62">
        <v>7549.82</v>
      </c>
      <c r="J69" s="62"/>
      <c r="K69" s="62"/>
      <c r="L69" s="62"/>
      <c r="M69" s="62"/>
      <c r="N69" s="62"/>
      <c r="O69" s="63"/>
    </row>
    <row r="70" spans="1:15" x14ac:dyDescent="0.2">
      <c r="A70" s="73" t="s">
        <v>173</v>
      </c>
      <c r="B70" s="74"/>
      <c r="C70" s="74"/>
      <c r="D70" s="74"/>
      <c r="E70" s="74"/>
      <c r="F70" s="74"/>
      <c r="G70" s="74"/>
      <c r="H70" s="74"/>
      <c r="I70" s="62">
        <v>7666.92</v>
      </c>
      <c r="J70" s="62"/>
      <c r="K70" s="62"/>
      <c r="L70" s="62"/>
      <c r="M70" s="62"/>
      <c r="N70" s="62"/>
      <c r="O70" s="63"/>
    </row>
    <row r="71" spans="1:15" x14ac:dyDescent="0.2">
      <c r="A71" s="73" t="s">
        <v>174</v>
      </c>
      <c r="B71" s="74"/>
      <c r="C71" s="74"/>
      <c r="D71" s="74"/>
      <c r="E71" s="74"/>
      <c r="F71" s="74"/>
      <c r="G71" s="74"/>
      <c r="H71" s="74"/>
      <c r="I71" s="62">
        <v>3819.82</v>
      </c>
      <c r="J71" s="62"/>
      <c r="K71" s="62"/>
      <c r="L71" s="62"/>
      <c r="M71" s="62"/>
      <c r="N71" s="62"/>
      <c r="O71" s="63"/>
    </row>
    <row r="72" spans="1:15" x14ac:dyDescent="0.2">
      <c r="A72" s="75" t="s">
        <v>175</v>
      </c>
      <c r="B72" s="74"/>
      <c r="C72" s="74"/>
      <c r="D72" s="74"/>
      <c r="E72" s="74"/>
      <c r="F72" s="74"/>
      <c r="G72" s="74"/>
      <c r="H72" s="74"/>
      <c r="I72" s="65">
        <v>172197.37</v>
      </c>
      <c r="J72" s="62"/>
      <c r="K72" s="62"/>
      <c r="L72" s="62"/>
      <c r="M72" s="62"/>
      <c r="N72" s="65">
        <v>444.33</v>
      </c>
      <c r="O72" s="63"/>
    </row>
    <row r="73" spans="1:15" x14ac:dyDescent="0.2">
      <c r="A73" s="76" t="s">
        <v>176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</row>
    <row r="74" spans="1:15" ht="33.75" x14ac:dyDescent="0.2">
      <c r="A74" s="73" t="s">
        <v>177</v>
      </c>
      <c r="B74" s="74"/>
      <c r="C74" s="74"/>
      <c r="D74" s="74"/>
      <c r="E74" s="74"/>
      <c r="F74" s="74"/>
      <c r="G74" s="74"/>
      <c r="H74" s="74"/>
      <c r="I74" s="84">
        <v>160710.63</v>
      </c>
      <c r="J74" s="84">
        <v>5678.09</v>
      </c>
      <c r="K74" s="84" t="s">
        <v>162</v>
      </c>
      <c r="L74" s="84">
        <v>99494.35</v>
      </c>
      <c r="M74" s="84"/>
      <c r="N74" s="84">
        <v>444.33</v>
      </c>
      <c r="O74" s="85"/>
    </row>
    <row r="75" spans="1:15" x14ac:dyDescent="0.2">
      <c r="A75" s="73" t="s">
        <v>163</v>
      </c>
      <c r="B75" s="74"/>
      <c r="C75" s="74"/>
      <c r="D75" s="74"/>
      <c r="E75" s="74"/>
      <c r="F75" s="74"/>
      <c r="G75" s="74"/>
      <c r="H75" s="74"/>
      <c r="I75" s="84">
        <v>7666.92</v>
      </c>
      <c r="J75" s="84"/>
      <c r="K75" s="84"/>
      <c r="L75" s="84"/>
      <c r="M75" s="84"/>
      <c r="N75" s="84"/>
      <c r="O75" s="85"/>
    </row>
    <row r="76" spans="1:15" x14ac:dyDescent="0.2">
      <c r="A76" s="73" t="s">
        <v>164</v>
      </c>
      <c r="B76" s="74"/>
      <c r="C76" s="74"/>
      <c r="D76" s="74"/>
      <c r="E76" s="74"/>
      <c r="F76" s="74"/>
      <c r="G76" s="74"/>
      <c r="H76" s="74"/>
      <c r="I76" s="84">
        <v>3819.82</v>
      </c>
      <c r="J76" s="84"/>
      <c r="K76" s="84"/>
      <c r="L76" s="84"/>
      <c r="M76" s="84"/>
      <c r="N76" s="84"/>
      <c r="O76" s="85"/>
    </row>
    <row r="77" spans="1:15" x14ac:dyDescent="0.2">
      <c r="A77" s="75" t="s">
        <v>178</v>
      </c>
      <c r="B77" s="74"/>
      <c r="C77" s="74"/>
      <c r="D77" s="74"/>
      <c r="E77" s="74"/>
      <c r="F77" s="74"/>
      <c r="G77" s="74"/>
      <c r="H77" s="74"/>
      <c r="I77" s="84"/>
      <c r="J77" s="84"/>
      <c r="K77" s="84"/>
      <c r="L77" s="84"/>
      <c r="M77" s="84"/>
      <c r="N77" s="84"/>
      <c r="O77" s="85"/>
    </row>
    <row r="78" spans="1:15" x14ac:dyDescent="0.2">
      <c r="A78" s="73" t="s">
        <v>166</v>
      </c>
      <c r="B78" s="74"/>
      <c r="C78" s="74"/>
      <c r="D78" s="74"/>
      <c r="E78" s="74"/>
      <c r="F78" s="74"/>
      <c r="G78" s="74"/>
      <c r="H78" s="74"/>
      <c r="I78" s="84">
        <v>171748.39</v>
      </c>
      <c r="J78" s="84"/>
      <c r="K78" s="84"/>
      <c r="L78" s="84"/>
      <c r="M78" s="84"/>
      <c r="N78" s="84">
        <v>433.44</v>
      </c>
      <c r="O78" s="85"/>
    </row>
    <row r="79" spans="1:15" x14ac:dyDescent="0.2">
      <c r="A79" s="73" t="s">
        <v>167</v>
      </c>
      <c r="B79" s="74"/>
      <c r="C79" s="74"/>
      <c r="D79" s="74"/>
      <c r="E79" s="74"/>
      <c r="F79" s="74"/>
      <c r="G79" s="74"/>
      <c r="H79" s="74"/>
      <c r="I79" s="84">
        <v>448.98</v>
      </c>
      <c r="J79" s="84"/>
      <c r="K79" s="84"/>
      <c r="L79" s="84"/>
      <c r="M79" s="84"/>
      <c r="N79" s="84">
        <v>10.89</v>
      </c>
      <c r="O79" s="85"/>
    </row>
    <row r="80" spans="1:15" x14ac:dyDescent="0.2">
      <c r="A80" s="73" t="s">
        <v>168</v>
      </c>
      <c r="B80" s="74"/>
      <c r="C80" s="74"/>
      <c r="D80" s="74"/>
      <c r="E80" s="74"/>
      <c r="F80" s="74"/>
      <c r="G80" s="74"/>
      <c r="H80" s="74"/>
      <c r="I80" s="84">
        <v>172197.37</v>
      </c>
      <c r="J80" s="84"/>
      <c r="K80" s="84"/>
      <c r="L80" s="84"/>
      <c r="M80" s="84"/>
      <c r="N80" s="84">
        <v>444.33</v>
      </c>
      <c r="O80" s="85"/>
    </row>
    <row r="81" spans="1:15" x14ac:dyDescent="0.2">
      <c r="A81" s="73" t="s">
        <v>169</v>
      </c>
      <c r="B81" s="74"/>
      <c r="C81" s="74"/>
      <c r="D81" s="74"/>
      <c r="E81" s="74"/>
      <c r="F81" s="74"/>
      <c r="G81" s="74"/>
      <c r="H81" s="74"/>
      <c r="I81" s="84"/>
      <c r="J81" s="84"/>
      <c r="K81" s="84"/>
      <c r="L81" s="84"/>
      <c r="M81" s="84"/>
      <c r="N81" s="84"/>
      <c r="O81" s="85"/>
    </row>
    <row r="82" spans="1:15" x14ac:dyDescent="0.2">
      <c r="A82" s="73" t="s">
        <v>170</v>
      </c>
      <c r="B82" s="74"/>
      <c r="C82" s="74"/>
      <c r="D82" s="74"/>
      <c r="E82" s="74"/>
      <c r="F82" s="74"/>
      <c r="G82" s="74"/>
      <c r="H82" s="74"/>
      <c r="I82" s="84">
        <v>99494.35</v>
      </c>
      <c r="J82" s="84"/>
      <c r="K82" s="84"/>
      <c r="L82" s="84"/>
      <c r="M82" s="84"/>
      <c r="N82" s="84"/>
      <c r="O82" s="85"/>
    </row>
    <row r="83" spans="1:15" x14ac:dyDescent="0.2">
      <c r="A83" s="73" t="s">
        <v>171</v>
      </c>
      <c r="B83" s="74"/>
      <c r="C83" s="74"/>
      <c r="D83" s="74"/>
      <c r="E83" s="74"/>
      <c r="F83" s="74"/>
      <c r="G83" s="74"/>
      <c r="H83" s="74"/>
      <c r="I83" s="84">
        <v>55538.19</v>
      </c>
      <c r="J83" s="84"/>
      <c r="K83" s="84"/>
      <c r="L83" s="84"/>
      <c r="M83" s="84"/>
      <c r="N83" s="84"/>
      <c r="O83" s="85"/>
    </row>
    <row r="84" spans="1:15" x14ac:dyDescent="0.2">
      <c r="A84" s="73" t="s">
        <v>172</v>
      </c>
      <c r="B84" s="74"/>
      <c r="C84" s="74"/>
      <c r="D84" s="74"/>
      <c r="E84" s="74"/>
      <c r="F84" s="74"/>
      <c r="G84" s="74"/>
      <c r="H84" s="74"/>
      <c r="I84" s="84">
        <v>7549.82</v>
      </c>
      <c r="J84" s="84"/>
      <c r="K84" s="84"/>
      <c r="L84" s="84"/>
      <c r="M84" s="84"/>
      <c r="N84" s="84"/>
      <c r="O84" s="85"/>
    </row>
    <row r="85" spans="1:15" x14ac:dyDescent="0.2">
      <c r="A85" s="73" t="s">
        <v>173</v>
      </c>
      <c r="B85" s="74"/>
      <c r="C85" s="74"/>
      <c r="D85" s="74"/>
      <c r="E85" s="74"/>
      <c r="F85" s="74"/>
      <c r="G85" s="74"/>
      <c r="H85" s="74"/>
      <c r="I85" s="84">
        <v>7666.92</v>
      </c>
      <c r="J85" s="84"/>
      <c r="K85" s="84"/>
      <c r="L85" s="84"/>
      <c r="M85" s="84"/>
      <c r="N85" s="84"/>
      <c r="O85" s="85"/>
    </row>
    <row r="86" spans="1:15" x14ac:dyDescent="0.2">
      <c r="A86" s="73" t="s">
        <v>174</v>
      </c>
      <c r="B86" s="74"/>
      <c r="C86" s="74"/>
      <c r="D86" s="74"/>
      <c r="E86" s="74"/>
      <c r="F86" s="74"/>
      <c r="G86" s="74"/>
      <c r="H86" s="74"/>
      <c r="I86" s="84">
        <v>3819.82</v>
      </c>
      <c r="J86" s="84"/>
      <c r="K86" s="84"/>
      <c r="L86" s="84"/>
      <c r="M86" s="84"/>
      <c r="N86" s="84"/>
      <c r="O86" s="85"/>
    </row>
    <row r="87" spans="1:15" x14ac:dyDescent="0.2">
      <c r="A87" s="75" t="s">
        <v>179</v>
      </c>
      <c r="B87" s="74"/>
      <c r="C87" s="74"/>
      <c r="D87" s="74"/>
      <c r="E87" s="74"/>
      <c r="F87" s="74"/>
      <c r="G87" s="74"/>
      <c r="H87" s="74"/>
      <c r="I87" s="83">
        <v>172197.37</v>
      </c>
      <c r="J87" s="84"/>
      <c r="K87" s="84"/>
      <c r="L87" s="84"/>
      <c r="M87" s="84"/>
      <c r="N87" s="83">
        <v>444.33</v>
      </c>
      <c r="O87" s="85"/>
    </row>
    <row r="88" spans="1:15" x14ac:dyDescent="0.2">
      <c r="A88" s="75" t="s">
        <v>198</v>
      </c>
      <c r="B88" s="74"/>
      <c r="C88" s="74"/>
      <c r="D88" s="74"/>
      <c r="E88" s="74"/>
      <c r="F88" s="74"/>
      <c r="G88" s="74"/>
      <c r="H88" s="74"/>
      <c r="I88" s="83">
        <f>ROUND(I87*4.46968608,2)</f>
        <v>769668.19</v>
      </c>
      <c r="J88" s="84"/>
      <c r="K88" s="84"/>
      <c r="L88" s="84"/>
      <c r="M88" s="84"/>
      <c r="N88" s="83"/>
      <c r="O88" s="85"/>
    </row>
    <row r="89" spans="1:15" x14ac:dyDescent="0.2">
      <c r="A89" s="75" t="s">
        <v>199</v>
      </c>
      <c r="B89" s="74"/>
      <c r="C89" s="74"/>
      <c r="D89" s="74"/>
      <c r="E89" s="74"/>
      <c r="F89" s="74"/>
      <c r="G89" s="74"/>
      <c r="H89" s="74"/>
      <c r="I89" s="83">
        <f>I88*0.2</f>
        <v>153933.63800000001</v>
      </c>
      <c r="J89" s="84"/>
      <c r="K89" s="84"/>
      <c r="L89" s="84"/>
      <c r="M89" s="84"/>
      <c r="N89" s="83"/>
      <c r="O89" s="85"/>
    </row>
    <row r="90" spans="1:15" x14ac:dyDescent="0.2">
      <c r="A90" s="75" t="s">
        <v>200</v>
      </c>
      <c r="B90" s="74"/>
      <c r="C90" s="74"/>
      <c r="D90" s="74"/>
      <c r="E90" s="74"/>
      <c r="F90" s="74"/>
      <c r="G90" s="74"/>
      <c r="H90" s="74"/>
      <c r="I90" s="83">
        <f>I88+I89</f>
        <v>923601.82799999998</v>
      </c>
      <c r="J90" s="84"/>
      <c r="K90" s="84"/>
      <c r="L90" s="84"/>
      <c r="M90" s="84"/>
      <c r="N90" s="83"/>
      <c r="O90" s="85"/>
    </row>
    <row r="91" spans="1:15" x14ac:dyDescent="0.2">
      <c r="A91" s="66"/>
      <c r="B91" s="25"/>
      <c r="F91" s="5"/>
      <c r="G91" s="5"/>
      <c r="H91" s="5"/>
      <c r="I91" s="5"/>
      <c r="J91" s="5"/>
      <c r="K91" s="5"/>
      <c r="L91" s="5"/>
      <c r="M91" s="5"/>
      <c r="N91" s="5"/>
    </row>
    <row r="92" spans="1:15" x14ac:dyDescent="0.2">
      <c r="A92" s="67" t="s">
        <v>187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x14ac:dyDescent="0.2">
      <c r="A93" s="69" t="s">
        <v>188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x14ac:dyDescent="0.2">
      <c r="A94" s="66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</sheetData>
  <mergeCells count="57">
    <mergeCell ref="A88:H88"/>
    <mergeCell ref="A89:H89"/>
    <mergeCell ref="A90:H90"/>
    <mergeCell ref="A92:O92"/>
    <mergeCell ref="A93:O93"/>
    <mergeCell ref="A24:A26"/>
    <mergeCell ref="B24:B26"/>
    <mergeCell ref="C24:C26"/>
    <mergeCell ref="D24:D26"/>
    <mergeCell ref="E24:G24"/>
    <mergeCell ref="M24:N25"/>
    <mergeCell ref="O24:O26"/>
    <mergeCell ref="G25:G26"/>
    <mergeCell ref="H25:H26"/>
    <mergeCell ref="I25:I26"/>
    <mergeCell ref="J25:J26"/>
    <mergeCell ref="L25:L26"/>
    <mergeCell ref="H24:L24"/>
    <mergeCell ref="A63:H63"/>
    <mergeCell ref="A64:H64"/>
    <mergeCell ref="A65:H65"/>
    <mergeCell ref="A28:O28"/>
    <mergeCell ref="A29:O29"/>
    <mergeCell ref="A33:O33"/>
    <mergeCell ref="A43:O43"/>
    <mergeCell ref="A48:O48"/>
    <mergeCell ref="A59:H59"/>
    <mergeCell ref="D16:E16"/>
    <mergeCell ref="D19:E19"/>
    <mergeCell ref="A78:H78"/>
    <mergeCell ref="A79:H79"/>
    <mergeCell ref="A80:H80"/>
    <mergeCell ref="A72:H72"/>
    <mergeCell ref="A73:O73"/>
    <mergeCell ref="A74:H74"/>
    <mergeCell ref="A75:H75"/>
    <mergeCell ref="A76:H76"/>
    <mergeCell ref="A77:H77"/>
    <mergeCell ref="A66:H66"/>
    <mergeCell ref="A67:H67"/>
    <mergeCell ref="A68:H68"/>
    <mergeCell ref="A69:H69"/>
    <mergeCell ref="A70:H70"/>
    <mergeCell ref="D20:E20"/>
    <mergeCell ref="D18:E18"/>
    <mergeCell ref="D17:E17"/>
    <mergeCell ref="A84:H84"/>
    <mergeCell ref="A85:H85"/>
    <mergeCell ref="A86:H86"/>
    <mergeCell ref="A87:H87"/>
    <mergeCell ref="A81:H81"/>
    <mergeCell ref="A82:H82"/>
    <mergeCell ref="A83:H83"/>
    <mergeCell ref="A71:H71"/>
    <mergeCell ref="A60:H60"/>
    <mergeCell ref="A61:H61"/>
    <mergeCell ref="A62:H62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2021-05-04T06:51:47Z</dcterms:modified>
</cp:coreProperties>
</file>