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6" i="4" l="1"/>
  <c r="I88" i="4" l="1"/>
  <c r="I87" i="4"/>
</calcChain>
</file>

<file path=xl/sharedStrings.xml><?xml version="1.0" encoding="utf-8"?>
<sst xmlns="http://schemas.openxmlformats.org/spreadsheetml/2006/main" count="221" uniqueCount="192">
  <si>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</si>
  <si>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</si>
  <si>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</si>
  <si>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</si>
  <si>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</si>
  <si>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</si>
  <si>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</si>
  <si>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</si>
  <si>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</si>
  <si>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</si>
  <si>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</si>
  <si>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</si>
  <si>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</si>
  <si>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</si>
  <si>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</si>
  <si>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</si>
  <si>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</si>
  <si>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</si>
  <si>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</si>
  <si>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</si>
  <si>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</si>
  <si>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</si>
  <si>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</si>
  <si>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</si>
  <si>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</si>
  <si>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</si>
  <si>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</si>
  <si>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</si>
  <si>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(57,47 руб.): 104% от ФОТ
СП (33,16 руб.): 60% от ФОТ</t>
    </r>
  </si>
  <si>
    <r>
      <t>0,018</t>
    </r>
    <r>
      <rPr>
        <i/>
        <sz val="7"/>
        <rFont val="Arial"/>
        <family val="2"/>
        <charset val="204"/>
      </rPr>
      <t xml:space="preserve">
(3*3*0,1*2) / 100</t>
    </r>
  </si>
  <si>
    <t>5531,24
2557,61</t>
  </si>
  <si>
    <t>2973,63
512,41</t>
  </si>
  <si>
    <t>53,52
9,22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</si>
  <si>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</si>
  <si>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</si>
  <si>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(971,86 руб.): 80% от ФОТ
СП (546,67 руб.): 45% от ФОТ</t>
    </r>
  </si>
  <si>
    <r>
      <t>0,36</t>
    </r>
    <r>
      <rPr>
        <i/>
        <sz val="7"/>
        <rFont val="Arial"/>
        <family val="2"/>
        <charset val="204"/>
      </rPr>
      <t xml:space="preserve">
((3*3*2)*2)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</si>
  <si>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</si>
  <si>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</si>
  <si>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</si>
  <si>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</si>
  <si>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(945,57 руб.): 112% от ФОТ
СП (430,57 руб.): 51% от ФОТ</t>
    </r>
  </si>
  <si>
    <t>1595,71
337,21</t>
  </si>
  <si>
    <t>1258,5
84,92</t>
  </si>
  <si>
    <t>2517
169,84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</si>
  <si>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</si>
  <si>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</si>
  <si>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(489,31 руб.): 112% от ФОТ
СП (222,81 руб.): 51% от ФОТ</t>
    </r>
  </si>
  <si>
    <t>923,87
176,31</t>
  </si>
  <si>
    <t>747,56
42,13</t>
  </si>
  <si>
    <t>1495,12
84,26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</si>
  <si>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</si>
  <si>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</si>
  <si>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(189,21 руб.): 112% от ФОТ
СП (86,16 руб.): 51% от ФОТ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</si>
  <si>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</si>
  <si>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474,64
130,51</t>
  </si>
  <si>
    <t>339,37
38,43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</si>
  <si>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</si>
  <si>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</si>
  <si>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(2494,95 руб.): 112% от ФОТ
СП (1136,09 руб.): 51% от ФОТ</t>
    </r>
  </si>
  <si>
    <t>39840,44
1064,79</t>
  </si>
  <si>
    <t>38736,96
1162,84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</si>
  <si>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</si>
  <si>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</si>
  <si>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</si>
  <si>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2</t>
    </r>
    <r>
      <rPr>
        <i/>
        <sz val="7"/>
        <rFont val="Arial"/>
        <family val="2"/>
        <charset val="204"/>
      </rPr>
      <t xml:space="preserve">
0,02*100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</si>
  <si>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</si>
  <si>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</si>
  <si>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</si>
  <si>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1,99</t>
    </r>
    <r>
      <rPr>
        <i/>
        <sz val="7"/>
        <rFont val="Arial"/>
        <family val="2"/>
        <charset val="204"/>
      </rPr>
      <t xml:space="preserve">
0,0199*100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</si>
  <si>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</si>
  <si>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</si>
  <si>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</si>
  <si>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10</t>
    </r>
    <r>
      <rPr>
        <i/>
        <sz val="7"/>
        <rFont val="Arial"/>
        <family val="2"/>
        <charset val="204"/>
      </rPr>
      <t xml:space="preserve">
100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</si>
  <si>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</si>
  <si>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</si>
  <si>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(1,27 руб.): 130% от ФОТ
СП (0,87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</si>
  <si>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</si>
  <si>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</si>
  <si>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</si>
  <si>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</si>
  <si>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</si>
  <si>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</si>
  <si>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</si>
  <si>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</si>
  <si>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</si>
  <si>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(117,71 руб.): 95% от ФОТ
СП (80,54 руб.): 65% от ФОТ</t>
    </r>
  </si>
  <si>
    <t>219,75
120,63</t>
  </si>
  <si>
    <t>58,71
3,27</t>
  </si>
  <si>
    <t>13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</si>
  <si>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</si>
  <si>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</si>
  <si>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0,1</t>
    </r>
    <r>
      <rPr>
        <i/>
        <sz val="7"/>
        <rFont val="Arial"/>
        <family val="2"/>
        <charset val="204"/>
      </rPr>
      <t xml:space="preserve">
100 / 1000</t>
    </r>
  </si>
  <si>
    <t>14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</si>
  <si>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</si>
  <si>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</si>
  <si>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</si>
  <si>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</si>
  <si>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15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</si>
  <si>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</si>
  <si>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</si>
  <si>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</si>
  <si>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</si>
  <si>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16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</si>
  <si>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</si>
  <si>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(339,69 руб.): 80% от ФОТ
СП (191,07 руб.): 45% от ФОТ</t>
    </r>
  </si>
  <si>
    <t>1179,47
1179,47</t>
  </si>
  <si>
    <t>17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</si>
  <si>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</si>
  <si>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(70,25 руб.): 95% от ФОТ
СП (36,98 руб.): 50% от ФОТ</t>
    </r>
  </si>
  <si>
    <t>399,93
161,27</t>
  </si>
  <si>
    <t>238,66
44,14</t>
  </si>
  <si>
    <t>85,91
15,89</t>
  </si>
  <si>
    <t>18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</si>
  <si>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</si>
  <si>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(38,27 руб.): 142% от ФОТ
СП (25,6 руб.): 95% от ФОТ</t>
    </r>
  </si>
  <si>
    <r>
      <t>0,072</t>
    </r>
    <r>
      <rPr>
        <i/>
        <sz val="7"/>
        <rFont val="Arial"/>
        <family val="2"/>
        <charset val="204"/>
      </rPr>
      <t xml:space="preserve">
(3*3*0,4*2) / 100</t>
    </r>
  </si>
  <si>
    <t>2554,93
159,4</t>
  </si>
  <si>
    <t>2379,98
214,86</t>
  </si>
  <si>
    <t>171,36
15,47</t>
  </si>
  <si>
    <t>19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</si>
  <si>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</si>
  <si>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</si>
  <si>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7,2</t>
    </r>
    <r>
      <rPr>
        <i/>
        <sz val="7"/>
        <rFont val="Arial"/>
        <family val="2"/>
        <charset val="204"/>
      </rPr>
      <t xml:space="preserve">
3*3*0,4*2</t>
    </r>
  </si>
  <si>
    <t>20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</si>
  <si>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</si>
  <si>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(130,02 руб.): 142% от ФОТ
СП (86,98 руб.): 95% от ФОТ</t>
    </r>
  </si>
  <si>
    <r>
      <t>0,1566</t>
    </r>
    <r>
      <rPr>
        <i/>
        <sz val="7"/>
        <rFont val="Arial"/>
        <family val="2"/>
        <charset val="204"/>
      </rPr>
      <t xml:space="preserve">
(3*3*0,87*2) / 100</t>
    </r>
  </si>
  <si>
    <t>3905,55
247,46</t>
  </si>
  <si>
    <t>3636,32
337,22</t>
  </si>
  <si>
    <t>569,45
52,81</t>
  </si>
  <si>
    <t>21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</si>
  <si>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</si>
  <si>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</si>
  <si>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15,66</t>
    </r>
    <r>
      <rPr>
        <i/>
        <sz val="7"/>
        <rFont val="Arial"/>
        <family val="2"/>
        <charset val="204"/>
      </rPr>
      <t xml:space="preserve">
3*3*0,87*2</t>
    </r>
  </si>
  <si>
    <t>22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</si>
  <si>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</si>
  <si>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(20,02 руб.): 142% от ФОТ
СП (13,4 руб.): 95% от ФОТ</t>
    </r>
  </si>
  <si>
    <r>
      <t>0,018</t>
    </r>
    <r>
      <rPr>
        <i/>
        <sz val="7"/>
        <rFont val="Arial"/>
        <family val="2"/>
        <charset val="204"/>
      </rPr>
      <t xml:space="preserve">
(3*3*2) / 1000</t>
    </r>
  </si>
  <si>
    <t>3218,43
465,73</t>
  </si>
  <si>
    <t>2507,4
317,68</t>
  </si>
  <si>
    <t>45,13
5,72</t>
  </si>
  <si>
    <t>23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</si>
  <si>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</si>
  <si>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(0,17 руб.): 142% от ФОТ
СП (0,11 руб.): 95% от ФОТ</t>
    </r>
  </si>
  <si>
    <t>52,32
6,54</t>
  </si>
  <si>
    <t>24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</si>
  <si>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</si>
  <si>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</si>
  <si>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3,02</t>
    </r>
    <r>
      <rPr>
        <i/>
        <sz val="7"/>
        <rFont val="Arial"/>
        <family val="2"/>
        <charset val="204"/>
      </rPr>
      <t xml:space="preserve">
1,724+1,296</t>
    </r>
  </si>
  <si>
    <t>Итого прямые затраты по разделу в базисных ценах</t>
  </si>
  <si>
    <t>44073,36
1557,75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</si>
  <si>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</si>
  <si>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</si>
  <si>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</si>
  <si>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</si>
  <si>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</si>
  <si>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</si>
  <si>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</si>
  <si>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</si>
  <si>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</si>
  <si>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</si>
  <si>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</si>
  <si>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</si>
  <si>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</si>
  <si>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</si>
  <si>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</si>
  <si>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</si>
  <si>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</si>
  <si>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</si>
  <si>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12</t>
    </r>
  </si>
  <si>
    <t>Матросова 32 (КЛ на АЗ)</t>
  </si>
  <si>
    <t>___________________________153,968</t>
  </si>
  <si>
    <t>тыс. руб.</t>
  </si>
  <si>
    <t>___________________________5,745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</si>
  <si>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</si>
  <si>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</si>
  <si>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</si>
  <si>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_______________________________________________________________________________________________327,37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</si>
  <si>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</si>
  <si>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</si>
  <si>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</si>
  <si>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_______________________________________________________________________________________________0,453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</si>
  <si>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</si>
  <si>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_______________________________________________________________________________________________153,516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</si>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</sst>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9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5"/>
  <sheetViews>
    <sheetView showGridLines="0" tabSelected="1" view="pageBreakPreview" topLeftCell="A67" zoomScale="75" zoomScaleNormal="100" zoomScaleSheetLayoutView="75" workbookViewId="0">
      <selection activeCell="I72" sqref="I72:N88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85546875" style="6" customWidth="1"/>
    <col min="10" max="10" width="10.140625" style="6" customWidth="1"/>
    <col min="11" max="11" width="7.7109375" style="6" customWidth="1"/>
    <col min="12" max="12" width="11.1406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185</v>
      </c>
      <c r="L5" s="9" t="s">
        <v>186</v>
      </c>
    </row>
    <row r="6" spans="1:17" ht="14.25" x14ac:dyDescent="0.2">
      <c r="A6" s="49"/>
      <c r="C6" s="6"/>
      <c r="D6" s="10" t="s">
        <v>169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170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171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180</v>
      </c>
      <c r="C16" s="43"/>
      <c r="D16" s="69" t="s">
        <v>172</v>
      </c>
      <c r="E16" s="70"/>
      <c r="F16" s="56" t="s">
        <v>173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183</v>
      </c>
      <c r="C17" s="43"/>
      <c r="D17" s="69" t="s">
        <v>184</v>
      </c>
      <c r="E17" s="70"/>
      <c r="F17" s="56" t="s">
        <v>173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181</v>
      </c>
      <c r="C18" s="43"/>
      <c r="D18" s="69" t="s">
        <v>182</v>
      </c>
      <c r="E18" s="70"/>
      <c r="F18" s="56" t="s">
        <v>173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176</v>
      </c>
      <c r="C19" s="43"/>
      <c r="D19" s="71" t="s">
        <v>174</v>
      </c>
      <c r="E19" s="70"/>
      <c r="F19" s="24" t="s">
        <v>173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177</v>
      </c>
      <c r="C20" s="43"/>
      <c r="D20" s="71" t="s">
        <v>178</v>
      </c>
      <c r="E20" s="70"/>
      <c r="F20" s="24" t="s">
        <v>179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175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99.56</v>
      </c>
      <c r="J30" s="63">
        <v>46.04</v>
      </c>
      <c r="K30" s="62" t="s">
        <v>32</v>
      </c>
      <c r="L30" s="62"/>
      <c r="M30" s="63">
        <v>243.35</v>
      </c>
      <c r="N30" s="63">
        <v>4.38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1214.82</v>
      </c>
      <c r="J31" s="63">
        <v>1214.82</v>
      </c>
      <c r="K31" s="62"/>
      <c r="L31" s="62"/>
      <c r="M31" s="63">
        <v>248</v>
      </c>
      <c r="N31" s="63">
        <v>89.28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2</v>
      </c>
      <c r="E33" s="62" t="s">
        <v>42</v>
      </c>
      <c r="F33" s="62" t="s">
        <v>43</v>
      </c>
      <c r="G33" s="62"/>
      <c r="H33" s="62"/>
      <c r="I33" s="63">
        <v>3191.42</v>
      </c>
      <c r="J33" s="63">
        <v>674.42</v>
      </c>
      <c r="K33" s="62" t="s">
        <v>44</v>
      </c>
      <c r="L33" s="62"/>
      <c r="M33" s="63">
        <v>26.51</v>
      </c>
      <c r="N33" s="63">
        <v>53.02</v>
      </c>
      <c r="O33" s="63"/>
    </row>
    <row r="34" spans="1:15" ht="72.75" x14ac:dyDescent="0.2">
      <c r="A34" s="58" t="s">
        <v>45</v>
      </c>
      <c r="B34" s="59" t="s">
        <v>46</v>
      </c>
      <c r="C34" s="60" t="s">
        <v>47</v>
      </c>
      <c r="D34" s="64">
        <v>2</v>
      </c>
      <c r="E34" s="62" t="s">
        <v>48</v>
      </c>
      <c r="F34" s="62" t="s">
        <v>49</v>
      </c>
      <c r="G34" s="62"/>
      <c r="H34" s="62"/>
      <c r="I34" s="63">
        <v>1847.74</v>
      </c>
      <c r="J34" s="63">
        <v>352.62</v>
      </c>
      <c r="K34" s="62" t="s">
        <v>50</v>
      </c>
      <c r="L34" s="62"/>
      <c r="M34" s="63">
        <v>14.06</v>
      </c>
      <c r="N34" s="63">
        <v>28.12</v>
      </c>
      <c r="O34" s="63"/>
    </row>
    <row r="35" spans="1:15" ht="101.25" x14ac:dyDescent="0.2">
      <c r="A35" s="58" t="s">
        <v>51</v>
      </c>
      <c r="B35" s="59" t="s">
        <v>52</v>
      </c>
      <c r="C35" s="60" t="s">
        <v>53</v>
      </c>
      <c r="D35" s="61" t="s">
        <v>54</v>
      </c>
      <c r="E35" s="62" t="s">
        <v>55</v>
      </c>
      <c r="F35" s="62" t="s">
        <v>56</v>
      </c>
      <c r="G35" s="62">
        <v>4.76</v>
      </c>
      <c r="H35" s="62"/>
      <c r="I35" s="63">
        <v>474.64</v>
      </c>
      <c r="J35" s="63">
        <v>130.51</v>
      </c>
      <c r="K35" s="62" t="s">
        <v>56</v>
      </c>
      <c r="L35" s="63">
        <v>4.76</v>
      </c>
      <c r="M35" s="63">
        <v>9.9700000000000006</v>
      </c>
      <c r="N35" s="63">
        <v>9.9700000000000006</v>
      </c>
      <c r="O35" s="63"/>
    </row>
    <row r="36" spans="1:15" ht="183" x14ac:dyDescent="0.2">
      <c r="A36" s="58" t="s">
        <v>57</v>
      </c>
      <c r="B36" s="59" t="s">
        <v>58</v>
      </c>
      <c r="C36" s="60" t="s">
        <v>59</v>
      </c>
      <c r="D36" s="61" t="s">
        <v>54</v>
      </c>
      <c r="E36" s="62" t="s">
        <v>60</v>
      </c>
      <c r="F36" s="62" t="s">
        <v>61</v>
      </c>
      <c r="G36" s="62">
        <v>38.69</v>
      </c>
      <c r="H36" s="62"/>
      <c r="I36" s="63">
        <v>39840.44</v>
      </c>
      <c r="J36" s="63">
        <v>1064.79</v>
      </c>
      <c r="K36" s="62" t="s">
        <v>61</v>
      </c>
      <c r="L36" s="63">
        <v>38.69</v>
      </c>
      <c r="M36" s="63">
        <v>83.71</v>
      </c>
      <c r="N36" s="63">
        <v>83.71</v>
      </c>
      <c r="O36" s="63"/>
    </row>
    <row r="37" spans="1:15" ht="72.75" x14ac:dyDescent="0.2">
      <c r="A37" s="58" t="s">
        <v>62</v>
      </c>
      <c r="B37" s="59" t="s">
        <v>63</v>
      </c>
      <c r="C37" s="60" t="s">
        <v>64</v>
      </c>
      <c r="D37" s="61" t="s">
        <v>65</v>
      </c>
      <c r="E37" s="62">
        <v>39779.379999999997</v>
      </c>
      <c r="F37" s="62"/>
      <c r="G37" s="62">
        <v>39779.379999999997</v>
      </c>
      <c r="H37" s="62"/>
      <c r="I37" s="63">
        <v>79558.759999999995</v>
      </c>
      <c r="J37" s="62"/>
      <c r="K37" s="62"/>
      <c r="L37" s="63">
        <v>79558.759999999995</v>
      </c>
      <c r="M37" s="62"/>
      <c r="N37" s="62"/>
      <c r="O37" s="63"/>
    </row>
    <row r="38" spans="1:15" ht="72.75" x14ac:dyDescent="0.2">
      <c r="A38" s="58" t="s">
        <v>66</v>
      </c>
      <c r="B38" s="59" t="s">
        <v>67</v>
      </c>
      <c r="C38" s="60" t="s">
        <v>68</v>
      </c>
      <c r="D38" s="61" t="s">
        <v>69</v>
      </c>
      <c r="E38" s="62">
        <v>1180</v>
      </c>
      <c r="F38" s="62"/>
      <c r="G38" s="62">
        <v>1180</v>
      </c>
      <c r="H38" s="62"/>
      <c r="I38" s="63">
        <v>2348.1999999999998</v>
      </c>
      <c r="J38" s="62"/>
      <c r="K38" s="62"/>
      <c r="L38" s="63">
        <v>2348.1999999999998</v>
      </c>
      <c r="M38" s="62"/>
      <c r="N38" s="62"/>
      <c r="O38" s="63"/>
    </row>
    <row r="39" spans="1:15" ht="72.75" x14ac:dyDescent="0.2">
      <c r="A39" s="58" t="s">
        <v>70</v>
      </c>
      <c r="B39" s="59" t="s">
        <v>71</v>
      </c>
      <c r="C39" s="60" t="s">
        <v>72</v>
      </c>
      <c r="D39" s="61" t="s">
        <v>73</v>
      </c>
      <c r="E39" s="62">
        <v>300</v>
      </c>
      <c r="F39" s="62"/>
      <c r="G39" s="62">
        <v>300</v>
      </c>
      <c r="H39" s="62"/>
      <c r="I39" s="63">
        <v>3000</v>
      </c>
      <c r="J39" s="62"/>
      <c r="K39" s="62"/>
      <c r="L39" s="63">
        <v>3000</v>
      </c>
      <c r="M39" s="62"/>
      <c r="N39" s="62"/>
      <c r="O39" s="63"/>
    </row>
    <row r="40" spans="1:15" ht="72.75" x14ac:dyDescent="0.2">
      <c r="A40" s="58" t="s">
        <v>74</v>
      </c>
      <c r="B40" s="59" t="s">
        <v>75</v>
      </c>
      <c r="C40" s="60" t="s">
        <v>76</v>
      </c>
      <c r="D40" s="64">
        <v>2</v>
      </c>
      <c r="E40" s="62" t="s">
        <v>77</v>
      </c>
      <c r="F40" s="62">
        <v>0.23</v>
      </c>
      <c r="G40" s="62"/>
      <c r="H40" s="62"/>
      <c r="I40" s="63">
        <v>1.44</v>
      </c>
      <c r="J40" s="63">
        <v>0.98</v>
      </c>
      <c r="K40" s="63">
        <v>0.46</v>
      </c>
      <c r="L40" s="62"/>
      <c r="M40" s="63">
        <v>0.04</v>
      </c>
      <c r="N40" s="63">
        <v>0.08</v>
      </c>
      <c r="O40" s="63"/>
    </row>
    <row r="41" spans="1:15" ht="79.5" x14ac:dyDescent="0.2">
      <c r="A41" s="58" t="s">
        <v>78</v>
      </c>
      <c r="B41" s="59" t="s">
        <v>79</v>
      </c>
      <c r="C41" s="60" t="s">
        <v>80</v>
      </c>
      <c r="D41" s="61" t="s">
        <v>81</v>
      </c>
      <c r="E41" s="62" t="s">
        <v>82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84</v>
      </c>
      <c r="B43" s="59" t="s">
        <v>85</v>
      </c>
      <c r="C43" s="60" t="s">
        <v>86</v>
      </c>
      <c r="D43" s="61" t="s">
        <v>54</v>
      </c>
      <c r="E43" s="62" t="s">
        <v>87</v>
      </c>
      <c r="F43" s="62" t="s">
        <v>88</v>
      </c>
      <c r="G43" s="62">
        <v>40.409999999999997</v>
      </c>
      <c r="H43" s="62"/>
      <c r="I43" s="63">
        <v>219.75</v>
      </c>
      <c r="J43" s="63">
        <v>120.63</v>
      </c>
      <c r="K43" s="62" t="s">
        <v>88</v>
      </c>
      <c r="L43" s="63">
        <v>40.409999999999997</v>
      </c>
      <c r="M43" s="63">
        <v>9.92</v>
      </c>
      <c r="N43" s="63">
        <v>9.92</v>
      </c>
      <c r="O43" s="63"/>
    </row>
    <row r="44" spans="1:15" ht="84" x14ac:dyDescent="0.2">
      <c r="A44" s="58" t="s">
        <v>89</v>
      </c>
      <c r="B44" s="59" t="s">
        <v>90</v>
      </c>
      <c r="C44" s="60" t="s">
        <v>91</v>
      </c>
      <c r="D44" s="61" t="s">
        <v>92</v>
      </c>
      <c r="E44" s="62">
        <v>72820</v>
      </c>
      <c r="F44" s="62"/>
      <c r="G44" s="62">
        <v>72820</v>
      </c>
      <c r="H44" s="62"/>
      <c r="I44" s="63">
        <v>7282</v>
      </c>
      <c r="J44" s="62"/>
      <c r="K44" s="62"/>
      <c r="L44" s="63">
        <v>7282</v>
      </c>
      <c r="M44" s="62"/>
      <c r="N44" s="62"/>
      <c r="O44" s="63"/>
    </row>
    <row r="45" spans="1:15" ht="72.75" x14ac:dyDescent="0.2">
      <c r="A45" s="58" t="s">
        <v>93</v>
      </c>
      <c r="B45" s="59" t="s">
        <v>94</v>
      </c>
      <c r="C45" s="60" t="s">
        <v>95</v>
      </c>
      <c r="D45" s="61" t="s">
        <v>96</v>
      </c>
      <c r="E45" s="62" t="s">
        <v>97</v>
      </c>
      <c r="F45" s="62"/>
      <c r="G45" s="62">
        <v>3.33</v>
      </c>
      <c r="H45" s="62"/>
      <c r="I45" s="63">
        <v>13.57</v>
      </c>
      <c r="J45" s="63">
        <v>13.31</v>
      </c>
      <c r="K45" s="62"/>
      <c r="L45" s="63">
        <v>0.26</v>
      </c>
      <c r="M45" s="63">
        <v>13.68</v>
      </c>
      <c r="N45" s="63">
        <v>1.0900000000000001</v>
      </c>
      <c r="O45" s="63"/>
    </row>
    <row r="46" spans="1:15" ht="72.75" x14ac:dyDescent="0.2">
      <c r="A46" s="58" t="s">
        <v>98</v>
      </c>
      <c r="B46" s="59" t="s">
        <v>99</v>
      </c>
      <c r="C46" s="60" t="s">
        <v>100</v>
      </c>
      <c r="D46" s="61" t="s">
        <v>101</v>
      </c>
      <c r="E46" s="62">
        <v>6620</v>
      </c>
      <c r="F46" s="62"/>
      <c r="G46" s="62">
        <v>6620</v>
      </c>
      <c r="H46" s="62"/>
      <c r="I46" s="63">
        <v>149.88</v>
      </c>
      <c r="J46" s="62"/>
      <c r="K46" s="62"/>
      <c r="L46" s="63">
        <v>149.88</v>
      </c>
      <c r="M46" s="62"/>
      <c r="N46" s="62"/>
      <c r="O46" s="63"/>
    </row>
    <row r="47" spans="1:15" ht="19.149999999999999" customHeight="1" x14ac:dyDescent="0.2">
      <c r="A47" s="66" t="s">
        <v>102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72.75" x14ac:dyDescent="0.2">
      <c r="A48" s="58" t="s">
        <v>103</v>
      </c>
      <c r="B48" s="59" t="s">
        <v>104</v>
      </c>
      <c r="C48" s="60" t="s">
        <v>105</v>
      </c>
      <c r="D48" s="61" t="s">
        <v>36</v>
      </c>
      <c r="E48" s="62" t="s">
        <v>106</v>
      </c>
      <c r="F48" s="62"/>
      <c r="G48" s="62"/>
      <c r="H48" s="62"/>
      <c r="I48" s="63">
        <v>424.61</v>
      </c>
      <c r="J48" s="63">
        <v>424.61</v>
      </c>
      <c r="K48" s="62"/>
      <c r="L48" s="62"/>
      <c r="M48" s="63">
        <v>97.2</v>
      </c>
      <c r="N48" s="63">
        <v>34.99</v>
      </c>
      <c r="O48" s="63"/>
    </row>
    <row r="49" spans="1:15" ht="72.75" x14ac:dyDescent="0.2">
      <c r="A49" s="58" t="s">
        <v>107</v>
      </c>
      <c r="B49" s="59" t="s">
        <v>108</v>
      </c>
      <c r="C49" s="60" t="s">
        <v>109</v>
      </c>
      <c r="D49" s="61" t="s">
        <v>36</v>
      </c>
      <c r="E49" s="62" t="s">
        <v>110</v>
      </c>
      <c r="F49" s="62" t="s">
        <v>111</v>
      </c>
      <c r="G49" s="62"/>
      <c r="H49" s="62"/>
      <c r="I49" s="63">
        <v>143.97</v>
      </c>
      <c r="J49" s="63">
        <v>58.06</v>
      </c>
      <c r="K49" s="62" t="s">
        <v>112</v>
      </c>
      <c r="L49" s="62"/>
      <c r="M49" s="63">
        <v>14.96</v>
      </c>
      <c r="N49" s="63">
        <v>5.39</v>
      </c>
      <c r="O49" s="63"/>
    </row>
    <row r="50" spans="1:15" ht="79.5" x14ac:dyDescent="0.2">
      <c r="A50" s="58" t="s">
        <v>113</v>
      </c>
      <c r="B50" s="59" t="s">
        <v>114</v>
      </c>
      <c r="C50" s="60" t="s">
        <v>115</v>
      </c>
      <c r="D50" s="61" t="s">
        <v>116</v>
      </c>
      <c r="E50" s="62" t="s">
        <v>117</v>
      </c>
      <c r="F50" s="62" t="s">
        <v>118</v>
      </c>
      <c r="G50" s="62">
        <v>15.55</v>
      </c>
      <c r="H50" s="62"/>
      <c r="I50" s="63">
        <v>183.96</v>
      </c>
      <c r="J50" s="63">
        <v>11.48</v>
      </c>
      <c r="K50" s="62" t="s">
        <v>119</v>
      </c>
      <c r="L50" s="63">
        <v>1.1200000000000001</v>
      </c>
      <c r="M50" s="63">
        <v>15.72</v>
      </c>
      <c r="N50" s="63">
        <v>1.1299999999999999</v>
      </c>
      <c r="O50" s="63"/>
    </row>
    <row r="51" spans="1:15" ht="72.75" x14ac:dyDescent="0.2">
      <c r="A51" s="58" t="s">
        <v>120</v>
      </c>
      <c r="B51" s="59" t="s">
        <v>121</v>
      </c>
      <c r="C51" s="60" t="s">
        <v>122</v>
      </c>
      <c r="D51" s="61" t="s">
        <v>123</v>
      </c>
      <c r="E51" s="62">
        <v>117</v>
      </c>
      <c r="F51" s="62"/>
      <c r="G51" s="62">
        <v>117</v>
      </c>
      <c r="H51" s="62"/>
      <c r="I51" s="63">
        <v>842.4</v>
      </c>
      <c r="J51" s="62"/>
      <c r="K51" s="62"/>
      <c r="L51" s="63">
        <v>842.4</v>
      </c>
      <c r="M51" s="62"/>
      <c r="N51" s="62"/>
      <c r="O51" s="63"/>
    </row>
    <row r="52" spans="1:15" ht="79.5" x14ac:dyDescent="0.2">
      <c r="A52" s="58" t="s">
        <v>124</v>
      </c>
      <c r="B52" s="59" t="s">
        <v>125</v>
      </c>
      <c r="C52" s="60" t="s">
        <v>126</v>
      </c>
      <c r="D52" s="61" t="s">
        <v>127</v>
      </c>
      <c r="E52" s="62" t="s">
        <v>128</v>
      </c>
      <c r="F52" s="62" t="s">
        <v>129</v>
      </c>
      <c r="G52" s="62">
        <v>21.77</v>
      </c>
      <c r="H52" s="62"/>
      <c r="I52" s="63">
        <v>611.61</v>
      </c>
      <c r="J52" s="63">
        <v>38.75</v>
      </c>
      <c r="K52" s="62" t="s">
        <v>130</v>
      </c>
      <c r="L52" s="63">
        <v>3.41</v>
      </c>
      <c r="M52" s="63">
        <v>24.19</v>
      </c>
      <c r="N52" s="63">
        <v>3.79</v>
      </c>
      <c r="O52" s="63"/>
    </row>
    <row r="53" spans="1:15" ht="72.75" x14ac:dyDescent="0.2">
      <c r="A53" s="58" t="s">
        <v>131</v>
      </c>
      <c r="B53" s="59" t="s">
        <v>132</v>
      </c>
      <c r="C53" s="60" t="s">
        <v>133</v>
      </c>
      <c r="D53" s="61" t="s">
        <v>134</v>
      </c>
      <c r="E53" s="62">
        <v>122</v>
      </c>
      <c r="F53" s="62"/>
      <c r="G53" s="62">
        <v>122</v>
      </c>
      <c r="H53" s="62"/>
      <c r="I53" s="63">
        <v>1910.52</v>
      </c>
      <c r="J53" s="62"/>
      <c r="K53" s="62"/>
      <c r="L53" s="63">
        <v>1910.52</v>
      </c>
      <c r="M53" s="62"/>
      <c r="N53" s="62"/>
      <c r="O53" s="63"/>
    </row>
    <row r="54" spans="1:15" ht="91.5" x14ac:dyDescent="0.2">
      <c r="A54" s="58" t="s">
        <v>135</v>
      </c>
      <c r="B54" s="59" t="s">
        <v>136</v>
      </c>
      <c r="C54" s="60" t="s">
        <v>137</v>
      </c>
      <c r="D54" s="61" t="s">
        <v>138</v>
      </c>
      <c r="E54" s="62" t="s">
        <v>139</v>
      </c>
      <c r="F54" s="62" t="s">
        <v>140</v>
      </c>
      <c r="G54" s="62">
        <v>245.3</v>
      </c>
      <c r="H54" s="62"/>
      <c r="I54" s="63">
        <v>57.93</v>
      </c>
      <c r="J54" s="63">
        <v>8.3800000000000008</v>
      </c>
      <c r="K54" s="62" t="s">
        <v>141</v>
      </c>
      <c r="L54" s="63">
        <v>4.42</v>
      </c>
      <c r="M54" s="63">
        <v>38.299999999999997</v>
      </c>
      <c r="N54" s="63">
        <v>0.69</v>
      </c>
      <c r="O54" s="63"/>
    </row>
    <row r="55" spans="1:15" ht="87" x14ac:dyDescent="0.2">
      <c r="A55" s="58" t="s">
        <v>142</v>
      </c>
      <c r="B55" s="59" t="s">
        <v>143</v>
      </c>
      <c r="C55" s="60" t="s">
        <v>144</v>
      </c>
      <c r="D55" s="61" t="s">
        <v>138</v>
      </c>
      <c r="E55" s="62" t="s">
        <v>145</v>
      </c>
      <c r="F55" s="62">
        <v>20.34</v>
      </c>
      <c r="G55" s="62">
        <v>25.44</v>
      </c>
      <c r="H55" s="62"/>
      <c r="I55" s="63">
        <v>0.94</v>
      </c>
      <c r="J55" s="63">
        <v>0.12</v>
      </c>
      <c r="K55" s="63">
        <v>0.37</v>
      </c>
      <c r="L55" s="63">
        <v>0.45</v>
      </c>
      <c r="M55" s="63">
        <v>0.54</v>
      </c>
      <c r="N55" s="63">
        <v>0.01</v>
      </c>
      <c r="O55" s="63"/>
    </row>
    <row r="56" spans="1:15" ht="84" x14ac:dyDescent="0.2">
      <c r="A56" s="58" t="s">
        <v>146</v>
      </c>
      <c r="B56" s="59" t="s">
        <v>147</v>
      </c>
      <c r="C56" s="60" t="s">
        <v>148</v>
      </c>
      <c r="D56" s="61" t="s">
        <v>149</v>
      </c>
      <c r="E56" s="62">
        <v>564</v>
      </c>
      <c r="F56" s="62"/>
      <c r="G56" s="62">
        <v>564</v>
      </c>
      <c r="H56" s="62"/>
      <c r="I56" s="63">
        <v>1703.28</v>
      </c>
      <c r="J56" s="62"/>
      <c r="K56" s="62"/>
      <c r="L56" s="63">
        <v>1703.28</v>
      </c>
      <c r="M56" s="62"/>
      <c r="N56" s="62"/>
      <c r="O56" s="63"/>
    </row>
    <row r="57" spans="1:15" ht="22.5" x14ac:dyDescent="0.2">
      <c r="A57" s="66" t="s">
        <v>150</v>
      </c>
      <c r="B57" s="67"/>
      <c r="C57" s="67"/>
      <c r="D57" s="67"/>
      <c r="E57" s="67"/>
      <c r="F57" s="67"/>
      <c r="G57" s="67"/>
      <c r="H57" s="67"/>
      <c r="I57" s="62">
        <v>145149.59</v>
      </c>
      <c r="J57" s="62">
        <v>4187.67</v>
      </c>
      <c r="K57" s="62" t="s">
        <v>151</v>
      </c>
      <c r="L57" s="62">
        <v>96888.56</v>
      </c>
      <c r="M57" s="62"/>
      <c r="N57" s="62">
        <v>327.37</v>
      </c>
      <c r="O57" s="63"/>
    </row>
    <row r="58" spans="1:15" x14ac:dyDescent="0.2">
      <c r="A58" s="66" t="s">
        <v>152</v>
      </c>
      <c r="B58" s="67"/>
      <c r="C58" s="67"/>
      <c r="D58" s="67"/>
      <c r="E58" s="67"/>
      <c r="F58" s="67"/>
      <c r="G58" s="67"/>
      <c r="H58" s="67"/>
      <c r="I58" s="62">
        <v>5905.14</v>
      </c>
      <c r="J58" s="62"/>
      <c r="K58" s="62"/>
      <c r="L58" s="62"/>
      <c r="M58" s="62"/>
      <c r="N58" s="62"/>
      <c r="O58" s="63"/>
    </row>
    <row r="59" spans="1:15" x14ac:dyDescent="0.2">
      <c r="A59" s="66" t="s">
        <v>153</v>
      </c>
      <c r="B59" s="67"/>
      <c r="C59" s="67"/>
      <c r="D59" s="67"/>
      <c r="E59" s="67"/>
      <c r="F59" s="67"/>
      <c r="G59" s="67"/>
      <c r="H59" s="67"/>
      <c r="I59" s="62">
        <v>2913.74</v>
      </c>
      <c r="J59" s="62"/>
      <c r="K59" s="62"/>
      <c r="L59" s="62"/>
      <c r="M59" s="62"/>
      <c r="N59" s="62"/>
      <c r="O59" s="63"/>
    </row>
    <row r="60" spans="1:15" x14ac:dyDescent="0.2">
      <c r="A60" s="68" t="s">
        <v>154</v>
      </c>
      <c r="B60" s="67"/>
      <c r="C60" s="67"/>
      <c r="D60" s="67"/>
      <c r="E60" s="67"/>
      <c r="F60" s="67"/>
      <c r="G60" s="67"/>
      <c r="H60" s="67"/>
      <c r="I60" s="62"/>
      <c r="J60" s="62"/>
      <c r="K60" s="62"/>
      <c r="L60" s="62"/>
      <c r="M60" s="62"/>
      <c r="N60" s="62"/>
      <c r="O60" s="63"/>
    </row>
    <row r="61" spans="1:15" x14ac:dyDescent="0.2">
      <c r="A61" s="66" t="s">
        <v>155</v>
      </c>
      <c r="B61" s="67"/>
      <c r="C61" s="67"/>
      <c r="D61" s="67"/>
      <c r="E61" s="67"/>
      <c r="F61" s="67"/>
      <c r="G61" s="67"/>
      <c r="H61" s="67"/>
      <c r="I61" s="62">
        <v>153515.60999999999</v>
      </c>
      <c r="J61" s="62"/>
      <c r="K61" s="62"/>
      <c r="L61" s="62"/>
      <c r="M61" s="62"/>
      <c r="N61" s="62">
        <v>316.36</v>
      </c>
      <c r="O61" s="63"/>
    </row>
    <row r="62" spans="1:15" x14ac:dyDescent="0.2">
      <c r="A62" s="66" t="s">
        <v>156</v>
      </c>
      <c r="B62" s="67"/>
      <c r="C62" s="67"/>
      <c r="D62" s="67"/>
      <c r="E62" s="67"/>
      <c r="F62" s="67"/>
      <c r="G62" s="67"/>
      <c r="H62" s="67"/>
      <c r="I62" s="62">
        <v>452.86</v>
      </c>
      <c r="J62" s="62"/>
      <c r="K62" s="62"/>
      <c r="L62" s="62"/>
      <c r="M62" s="62"/>
      <c r="N62" s="62">
        <v>11.01</v>
      </c>
      <c r="O62" s="63"/>
    </row>
    <row r="63" spans="1:15" x14ac:dyDescent="0.2">
      <c r="A63" s="66" t="s">
        <v>157</v>
      </c>
      <c r="B63" s="67"/>
      <c r="C63" s="67"/>
      <c r="D63" s="67"/>
      <c r="E63" s="67"/>
      <c r="F63" s="67"/>
      <c r="G63" s="67"/>
      <c r="H63" s="67"/>
      <c r="I63" s="62">
        <v>153968.47</v>
      </c>
      <c r="J63" s="62"/>
      <c r="K63" s="62"/>
      <c r="L63" s="62"/>
      <c r="M63" s="62"/>
      <c r="N63" s="62">
        <v>327.37</v>
      </c>
      <c r="O63" s="63"/>
    </row>
    <row r="64" spans="1:15" x14ac:dyDescent="0.2">
      <c r="A64" s="66" t="s">
        <v>158</v>
      </c>
      <c r="B64" s="67"/>
      <c r="C64" s="67"/>
      <c r="D64" s="67"/>
      <c r="E64" s="67"/>
      <c r="F64" s="67"/>
      <c r="G64" s="67"/>
      <c r="H64" s="67"/>
      <c r="I64" s="62"/>
      <c r="J64" s="62"/>
      <c r="K64" s="62"/>
      <c r="L64" s="62"/>
      <c r="M64" s="62"/>
      <c r="N64" s="62"/>
      <c r="O64" s="63"/>
    </row>
    <row r="65" spans="1:15" x14ac:dyDescent="0.2">
      <c r="A65" s="66" t="s">
        <v>159</v>
      </c>
      <c r="B65" s="67"/>
      <c r="C65" s="67"/>
      <c r="D65" s="67"/>
      <c r="E65" s="67"/>
      <c r="F65" s="67"/>
      <c r="G65" s="67"/>
      <c r="H65" s="67"/>
      <c r="I65" s="62">
        <v>96888.56</v>
      </c>
      <c r="J65" s="62"/>
      <c r="K65" s="62"/>
      <c r="L65" s="62"/>
      <c r="M65" s="62"/>
      <c r="N65" s="62"/>
      <c r="O65" s="63"/>
    </row>
    <row r="66" spans="1:15" x14ac:dyDescent="0.2">
      <c r="A66" s="66" t="s">
        <v>160</v>
      </c>
      <c r="B66" s="67"/>
      <c r="C66" s="67"/>
      <c r="D66" s="67"/>
      <c r="E66" s="67"/>
      <c r="F66" s="67"/>
      <c r="G66" s="67"/>
      <c r="H66" s="67"/>
      <c r="I66" s="62">
        <v>44073.36</v>
      </c>
      <c r="J66" s="62"/>
      <c r="K66" s="62"/>
      <c r="L66" s="62"/>
      <c r="M66" s="62"/>
      <c r="N66" s="62"/>
      <c r="O66" s="63"/>
    </row>
    <row r="67" spans="1:15" x14ac:dyDescent="0.2">
      <c r="A67" s="66" t="s">
        <v>161</v>
      </c>
      <c r="B67" s="67"/>
      <c r="C67" s="67"/>
      <c r="D67" s="67"/>
      <c r="E67" s="67"/>
      <c r="F67" s="67"/>
      <c r="G67" s="67"/>
      <c r="H67" s="67"/>
      <c r="I67" s="62">
        <v>5745.42</v>
      </c>
      <c r="J67" s="62"/>
      <c r="K67" s="62"/>
      <c r="L67" s="62"/>
      <c r="M67" s="62"/>
      <c r="N67" s="62"/>
      <c r="O67" s="63"/>
    </row>
    <row r="68" spans="1:15" x14ac:dyDescent="0.2">
      <c r="A68" s="66" t="s">
        <v>162</v>
      </c>
      <c r="B68" s="67"/>
      <c r="C68" s="67"/>
      <c r="D68" s="67"/>
      <c r="E68" s="67"/>
      <c r="F68" s="67"/>
      <c r="G68" s="67"/>
      <c r="H68" s="67"/>
      <c r="I68" s="62">
        <v>5905.14</v>
      </c>
      <c r="J68" s="62"/>
      <c r="K68" s="62"/>
      <c r="L68" s="62"/>
      <c r="M68" s="62"/>
      <c r="N68" s="62"/>
      <c r="O68" s="63"/>
    </row>
    <row r="69" spans="1:15" x14ac:dyDescent="0.2">
      <c r="A69" s="66" t="s">
        <v>163</v>
      </c>
      <c r="B69" s="67"/>
      <c r="C69" s="67"/>
      <c r="D69" s="67"/>
      <c r="E69" s="67"/>
      <c r="F69" s="67"/>
      <c r="G69" s="67"/>
      <c r="H69" s="67"/>
      <c r="I69" s="62">
        <v>2913.74</v>
      </c>
      <c r="J69" s="62"/>
      <c r="K69" s="62"/>
      <c r="L69" s="62"/>
      <c r="M69" s="62"/>
      <c r="N69" s="62"/>
      <c r="O69" s="63"/>
    </row>
    <row r="70" spans="1:15" x14ac:dyDescent="0.2">
      <c r="A70" s="68" t="s">
        <v>164</v>
      </c>
      <c r="B70" s="67"/>
      <c r="C70" s="67"/>
      <c r="D70" s="67"/>
      <c r="E70" s="67"/>
      <c r="F70" s="67"/>
      <c r="G70" s="67"/>
      <c r="H70" s="67"/>
      <c r="I70" s="65">
        <v>153968.47</v>
      </c>
      <c r="J70" s="62"/>
      <c r="K70" s="62"/>
      <c r="L70" s="62"/>
      <c r="M70" s="62"/>
      <c r="N70" s="65">
        <v>327.37</v>
      </c>
      <c r="O70" s="63"/>
    </row>
    <row r="71" spans="1:15" x14ac:dyDescent="0.2">
      <c r="A71" s="72" t="s">
        <v>165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</row>
    <row r="72" spans="1:15" ht="33.75" x14ac:dyDescent="0.2">
      <c r="A72" s="66" t="s">
        <v>166</v>
      </c>
      <c r="B72" s="67"/>
      <c r="C72" s="67"/>
      <c r="D72" s="67"/>
      <c r="E72" s="67"/>
      <c r="F72" s="67"/>
      <c r="G72" s="67"/>
      <c r="H72" s="67"/>
      <c r="I72" s="84">
        <v>145149.59</v>
      </c>
      <c r="J72" s="84">
        <v>4187.67</v>
      </c>
      <c r="K72" s="84" t="s">
        <v>151</v>
      </c>
      <c r="L72" s="84">
        <v>96888.56</v>
      </c>
      <c r="M72" s="84"/>
      <c r="N72" s="84">
        <v>327.37</v>
      </c>
      <c r="O72" s="88"/>
    </row>
    <row r="73" spans="1:15" x14ac:dyDescent="0.2">
      <c r="A73" s="66" t="s">
        <v>152</v>
      </c>
      <c r="B73" s="67"/>
      <c r="C73" s="67"/>
      <c r="D73" s="67"/>
      <c r="E73" s="67"/>
      <c r="F73" s="67"/>
      <c r="G73" s="67"/>
      <c r="H73" s="67"/>
      <c r="I73" s="84">
        <v>5905.14</v>
      </c>
      <c r="J73" s="84"/>
      <c r="K73" s="84"/>
      <c r="L73" s="84"/>
      <c r="M73" s="84"/>
      <c r="N73" s="84"/>
      <c r="O73" s="88"/>
    </row>
    <row r="74" spans="1:15" x14ac:dyDescent="0.2">
      <c r="A74" s="66" t="s">
        <v>153</v>
      </c>
      <c r="B74" s="67"/>
      <c r="C74" s="67"/>
      <c r="D74" s="67"/>
      <c r="E74" s="67"/>
      <c r="F74" s="67"/>
      <c r="G74" s="67"/>
      <c r="H74" s="67"/>
      <c r="I74" s="84">
        <v>2913.74</v>
      </c>
      <c r="J74" s="84"/>
      <c r="K74" s="84"/>
      <c r="L74" s="84"/>
      <c r="M74" s="84"/>
      <c r="N74" s="84"/>
      <c r="O74" s="88"/>
    </row>
    <row r="75" spans="1:15" x14ac:dyDescent="0.2">
      <c r="A75" s="68" t="s">
        <v>167</v>
      </c>
      <c r="B75" s="67"/>
      <c r="C75" s="67"/>
      <c r="D75" s="67"/>
      <c r="E75" s="67"/>
      <c r="F75" s="67"/>
      <c r="G75" s="67"/>
      <c r="H75" s="67"/>
      <c r="I75" s="84"/>
      <c r="J75" s="84"/>
      <c r="K75" s="84"/>
      <c r="L75" s="84"/>
      <c r="M75" s="84"/>
      <c r="N75" s="84"/>
      <c r="O75" s="88"/>
    </row>
    <row r="76" spans="1:15" x14ac:dyDescent="0.2">
      <c r="A76" s="66" t="s">
        <v>155</v>
      </c>
      <c r="B76" s="67"/>
      <c r="C76" s="67"/>
      <c r="D76" s="67"/>
      <c r="E76" s="67"/>
      <c r="F76" s="67"/>
      <c r="G76" s="67"/>
      <c r="H76" s="67"/>
      <c r="I76" s="84">
        <v>153515.60999999999</v>
      </c>
      <c r="J76" s="84"/>
      <c r="K76" s="84"/>
      <c r="L76" s="84"/>
      <c r="M76" s="84"/>
      <c r="N76" s="84">
        <v>316.36</v>
      </c>
      <c r="O76" s="88"/>
    </row>
    <row r="77" spans="1:15" x14ac:dyDescent="0.2">
      <c r="A77" s="66" t="s">
        <v>156</v>
      </c>
      <c r="B77" s="67"/>
      <c r="C77" s="67"/>
      <c r="D77" s="67"/>
      <c r="E77" s="67"/>
      <c r="F77" s="67"/>
      <c r="G77" s="67"/>
      <c r="H77" s="67"/>
      <c r="I77" s="84">
        <v>452.86</v>
      </c>
      <c r="J77" s="84"/>
      <c r="K77" s="84"/>
      <c r="L77" s="84"/>
      <c r="M77" s="84"/>
      <c r="N77" s="84">
        <v>11.01</v>
      </c>
      <c r="O77" s="88"/>
    </row>
    <row r="78" spans="1:15" x14ac:dyDescent="0.2">
      <c r="A78" s="66" t="s">
        <v>157</v>
      </c>
      <c r="B78" s="67"/>
      <c r="C78" s="67"/>
      <c r="D78" s="67"/>
      <c r="E78" s="67"/>
      <c r="F78" s="67"/>
      <c r="G78" s="67"/>
      <c r="H78" s="67"/>
      <c r="I78" s="84">
        <v>153968.47</v>
      </c>
      <c r="J78" s="84"/>
      <c r="K78" s="84"/>
      <c r="L78" s="84"/>
      <c r="M78" s="84"/>
      <c r="N78" s="84">
        <v>327.37</v>
      </c>
      <c r="O78" s="88"/>
    </row>
    <row r="79" spans="1:15" x14ac:dyDescent="0.2">
      <c r="A79" s="66" t="s">
        <v>158</v>
      </c>
      <c r="B79" s="67"/>
      <c r="C79" s="67"/>
      <c r="D79" s="67"/>
      <c r="E79" s="67"/>
      <c r="F79" s="67"/>
      <c r="G79" s="67"/>
      <c r="H79" s="67"/>
      <c r="I79" s="84"/>
      <c r="J79" s="84"/>
      <c r="K79" s="84"/>
      <c r="L79" s="84"/>
      <c r="M79" s="84"/>
      <c r="N79" s="84"/>
      <c r="O79" s="88"/>
    </row>
    <row r="80" spans="1:15" x14ac:dyDescent="0.2">
      <c r="A80" s="66" t="s">
        <v>159</v>
      </c>
      <c r="B80" s="67"/>
      <c r="C80" s="67"/>
      <c r="D80" s="67"/>
      <c r="E80" s="67"/>
      <c r="F80" s="67"/>
      <c r="G80" s="67"/>
      <c r="H80" s="67"/>
      <c r="I80" s="84">
        <v>96888.56</v>
      </c>
      <c r="J80" s="84"/>
      <c r="K80" s="84"/>
      <c r="L80" s="84"/>
      <c r="M80" s="84"/>
      <c r="N80" s="84"/>
      <c r="O80" s="88"/>
    </row>
    <row r="81" spans="1:15" x14ac:dyDescent="0.2">
      <c r="A81" s="66" t="s">
        <v>160</v>
      </c>
      <c r="B81" s="67"/>
      <c r="C81" s="67"/>
      <c r="D81" s="67"/>
      <c r="E81" s="67"/>
      <c r="F81" s="67"/>
      <c r="G81" s="67"/>
      <c r="H81" s="67"/>
      <c r="I81" s="84">
        <v>44073.36</v>
      </c>
      <c r="J81" s="84"/>
      <c r="K81" s="84"/>
      <c r="L81" s="84"/>
      <c r="M81" s="84"/>
      <c r="N81" s="84"/>
      <c r="O81" s="88"/>
    </row>
    <row r="82" spans="1:15" x14ac:dyDescent="0.2">
      <c r="A82" s="66" t="s">
        <v>161</v>
      </c>
      <c r="B82" s="67"/>
      <c r="C82" s="67"/>
      <c r="D82" s="67"/>
      <c r="E82" s="67"/>
      <c r="F82" s="67"/>
      <c r="G82" s="67"/>
      <c r="H82" s="67"/>
      <c r="I82" s="84">
        <v>5745.42</v>
      </c>
      <c r="J82" s="84"/>
      <c r="K82" s="84"/>
      <c r="L82" s="84"/>
      <c r="M82" s="84"/>
      <c r="N82" s="84"/>
      <c r="O82" s="88"/>
    </row>
    <row r="83" spans="1:15" x14ac:dyDescent="0.2">
      <c r="A83" s="66" t="s">
        <v>162</v>
      </c>
      <c r="B83" s="67"/>
      <c r="C83" s="67"/>
      <c r="D83" s="67"/>
      <c r="E83" s="67"/>
      <c r="F83" s="67"/>
      <c r="G83" s="67"/>
      <c r="H83" s="67"/>
      <c r="I83" s="84">
        <v>5905.14</v>
      </c>
      <c r="J83" s="84"/>
      <c r="K83" s="84"/>
      <c r="L83" s="84"/>
      <c r="M83" s="84"/>
      <c r="N83" s="84"/>
      <c r="O83" s="88"/>
    </row>
    <row r="84" spans="1:15" x14ac:dyDescent="0.2">
      <c r="A84" s="66" t="s">
        <v>163</v>
      </c>
      <c r="B84" s="67"/>
      <c r="C84" s="67"/>
      <c r="D84" s="67"/>
      <c r="E84" s="67"/>
      <c r="F84" s="67"/>
      <c r="G84" s="67"/>
      <c r="H84" s="67"/>
      <c r="I84" s="84">
        <v>2913.74</v>
      </c>
      <c r="J84" s="84"/>
      <c r="K84" s="84"/>
      <c r="L84" s="84"/>
      <c r="M84" s="84"/>
      <c r="N84" s="84"/>
      <c r="O84" s="88"/>
    </row>
    <row r="85" spans="1:15" x14ac:dyDescent="0.2">
      <c r="A85" s="68" t="s">
        <v>168</v>
      </c>
      <c r="B85" s="67"/>
      <c r="C85" s="67"/>
      <c r="D85" s="67"/>
      <c r="E85" s="67"/>
      <c r="F85" s="67"/>
      <c r="G85" s="67"/>
      <c r="H85" s="67"/>
      <c r="I85" s="83">
        <v>153968.47</v>
      </c>
      <c r="J85" s="84"/>
      <c r="K85" s="84"/>
      <c r="L85" s="84"/>
      <c r="M85" s="84"/>
      <c r="N85" s="83">
        <v>327.37</v>
      </c>
      <c r="O85" s="88"/>
    </row>
    <row r="86" spans="1:15" x14ac:dyDescent="0.2">
      <c r="A86" s="68" t="s">
        <v>187</v>
      </c>
      <c r="B86" s="67"/>
      <c r="C86" s="67"/>
      <c r="D86" s="67"/>
      <c r="E86" s="67"/>
      <c r="F86" s="67"/>
      <c r="G86" s="67"/>
      <c r="H86" s="67"/>
      <c r="I86" s="83">
        <f>ROUND(I85*4.46968608,2)</f>
        <v>688190.73</v>
      </c>
      <c r="J86" s="84"/>
      <c r="K86" s="84"/>
      <c r="L86" s="84"/>
      <c r="M86" s="84"/>
      <c r="N86" s="83"/>
      <c r="O86" s="88"/>
    </row>
    <row r="87" spans="1:15" x14ac:dyDescent="0.2">
      <c r="A87" s="68" t="s">
        <v>188</v>
      </c>
      <c r="B87" s="67"/>
      <c r="C87" s="67"/>
      <c r="D87" s="67"/>
      <c r="E87" s="67"/>
      <c r="F87" s="67"/>
      <c r="G87" s="67"/>
      <c r="H87" s="67"/>
      <c r="I87" s="83">
        <f>I86*0.2</f>
        <v>137638.14600000001</v>
      </c>
      <c r="J87" s="84"/>
      <c r="K87" s="84"/>
      <c r="L87" s="84"/>
      <c r="M87" s="84"/>
      <c r="N87" s="83"/>
      <c r="O87" s="88"/>
    </row>
    <row r="88" spans="1:15" x14ac:dyDescent="0.2">
      <c r="A88" s="68" t="s">
        <v>189</v>
      </c>
      <c r="B88" s="67"/>
      <c r="C88" s="67"/>
      <c r="D88" s="67"/>
      <c r="E88" s="67"/>
      <c r="F88" s="67"/>
      <c r="G88" s="67"/>
      <c r="H88" s="67"/>
      <c r="I88" s="83">
        <f>I86+I87</f>
        <v>825828.87599999993</v>
      </c>
      <c r="J88" s="84"/>
      <c r="K88" s="84"/>
      <c r="L88" s="84"/>
      <c r="M88" s="84"/>
      <c r="N88" s="83"/>
      <c r="O88" s="88"/>
    </row>
    <row r="89" spans="1:15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2">
      <c r="A90" s="85" t="s">
        <v>190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</row>
    <row r="91" spans="1:15" x14ac:dyDescent="0.2">
      <c r="A91" s="87" t="s">
        <v>191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</row>
    <row r="92" spans="1:15" x14ac:dyDescent="0.2">
      <c r="A92" s="79"/>
      <c r="B92" s="80"/>
      <c r="C92" s="80"/>
      <c r="D92" s="80"/>
      <c r="E92" s="80"/>
      <c r="F92" s="80"/>
      <c r="G92" s="80"/>
      <c r="H92" s="80"/>
      <c r="I92" s="81"/>
      <c r="J92" s="82"/>
      <c r="K92" s="82"/>
      <c r="L92" s="82"/>
      <c r="M92" s="82"/>
      <c r="N92" s="81"/>
      <c r="O92" s="17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  <row r="3535" spans="1:14" x14ac:dyDescent="0.2">
      <c r="A3535" s="49"/>
      <c r="B3535" s="25"/>
      <c r="F3535" s="5"/>
      <c r="G3535" s="5"/>
      <c r="H3535" s="5"/>
      <c r="I3535" s="5"/>
      <c r="J3535" s="5"/>
      <c r="K3535" s="5"/>
      <c r="L3535" s="5"/>
      <c r="M3535" s="5"/>
      <c r="N3535" s="5"/>
    </row>
  </sheetData>
  <mergeCells count="57">
    <mergeCell ref="A86:H86"/>
    <mergeCell ref="A87:H87"/>
    <mergeCell ref="A88:H88"/>
    <mergeCell ref="A90:O90"/>
    <mergeCell ref="A91:O91"/>
    <mergeCell ref="A57:H57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7:O47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1:O71"/>
    <mergeCell ref="A72:H72"/>
    <mergeCell ref="A73:H73"/>
    <mergeCell ref="A74:H74"/>
    <mergeCell ref="A75:H75"/>
    <mergeCell ref="A82:H82"/>
    <mergeCell ref="A83:H83"/>
    <mergeCell ref="A84:H84"/>
    <mergeCell ref="A85:H85"/>
    <mergeCell ref="D16:E16"/>
    <mergeCell ref="D19:E19"/>
    <mergeCell ref="D20:E20"/>
    <mergeCell ref="D18:E18"/>
    <mergeCell ref="D17:E17"/>
    <mergeCell ref="A76:H76"/>
    <mergeCell ref="A77:H77"/>
    <mergeCell ref="A78:H78"/>
    <mergeCell ref="A79:H79"/>
    <mergeCell ref="A80:H80"/>
    <mergeCell ref="A81:H81"/>
    <mergeCell ref="A70:H70"/>
  </mergeCells>
  <pageMargins left="0.19685039370078741" right="0.19685039370078741" top="0.51181102362204722" bottom="0.43307086614173229" header="0.31496062992125984" footer="0.23622047244094491"/>
  <pageSetup paperSize="9" scale="90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2021-05-04T07:08:17Z</dcterms:modified>
</cp:coreProperties>
</file>