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N3" i="4" l="1"/>
  <c r="N4" i="4"/>
  <c r="N5" i="4"/>
  <c r="N2" i="4"/>
  <c r="O3" i="4"/>
  <c r="O4" i="4"/>
  <c r="O5" i="4"/>
  <c r="O2" i="4"/>
  <c r="M3" i="4"/>
  <c r="M4" i="4"/>
  <c r="M5" i="4"/>
  <c r="M2" i="4"/>
  <c r="O6" i="4" l="1"/>
  <c r="N6" i="4"/>
  <c r="M6" i="4"/>
  <c r="H6" i="4"/>
</calcChain>
</file>

<file path=xl/sharedStrings.xml><?xml version="1.0" encoding="utf-8"?>
<sst xmlns="http://schemas.openxmlformats.org/spreadsheetml/2006/main" count="54" uniqueCount="35">
  <si>
    <t>№</t>
  </si>
  <si>
    <t>Локальный код МТР</t>
  </si>
  <si>
    <t>Описание позиции для извещения</t>
  </si>
  <si>
    <t>Тип, марка, характеристики</t>
  </si>
  <si>
    <t>Технические регламенты (ГОСТ Р, ТУ, ТС, и т.п.)</t>
  </si>
  <si>
    <t>Производитель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</si>
  <si>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</si>
  <si>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</si>
  <si>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</si>
  <si>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</si>
  <si>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</si>
  <si>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</si>
  <si>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</si>
  <si>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</si>
  <si>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</si>
  <si>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</si>
  <si>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</si>
  <si>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Технический контрагент</t>
  </si>
  <si>
    <t>Допустимо</t>
  </si>
  <si>
    <t>RUB</t>
  </si>
  <si>
    <t>Итого:</t>
  </si>
  <si>
    <t>Отсев щебня / фракция 0-10</t>
  </si>
  <si>
    <t>Марка по дробимости 800. Насыпная плотность, тн,м3: 1.39</t>
  </si>
  <si>
    <t>ГОСТ 8267-93</t>
  </si>
  <si>
    <t>тонна</t>
  </si>
  <si>
    <t>Заказчик АО "Челябинскгоргаз". Место поставки: в пределах границ г. Челябинска, с. Долгодеревенское и базы отдыха в пос. Лазурный.</t>
  </si>
  <si>
    <t>Щебень / фракция 20-40</t>
  </si>
  <si>
    <t>Марка по дробимости 800. Насыпная плотность, тн/м3: 1.36</t>
  </si>
  <si>
    <t>Песок строительный</t>
  </si>
  <si>
    <t>Песок строительный: 1. Речной песок;                     2. Природный (карьерный) песок.              Насыпная плотность природного песка не менее 1300, не более 1500 кг/м3</t>
  </si>
  <si>
    <t>ГОСТ 8736-93</t>
  </si>
  <si>
    <t>Грунт</t>
  </si>
  <si>
    <t>Грунт (чернозем, растительный, плодородный, скальный). Содержание гумуса 3-15%</t>
  </si>
  <si>
    <t>-</t>
  </si>
  <si>
    <t>Срок поставки: в течение 2-х рабочих дней с момента подачи заявки Заказчиком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</si>
</sst>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/>
    </xf>
    <xf numFmtId="0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zoomScale="90" zoomScaleNormal="90" workbookViewId="0">
      <selection activeCell="E3" sqref="E3"/>
    </sheetView>
  </sheetViews>
  <sheetFormatPr defaultRowHeight="15" x14ac:dyDescent="0.25"/>
  <cols>
    <col min="1" max="1" width="8" customWidth="1"/>
    <col min="2" max="2" width="11.140625" customWidth="1"/>
    <col min="3" max="3" width="26.5703125" customWidth="1"/>
    <col min="4" max="4" width="45.28515625" customWidth="1"/>
    <col min="5" max="5" width="20.140625" customWidth="1"/>
    <col min="6" max="6" width="24.28515625" customWidth="1"/>
    <col min="7" max="7" width="15" customWidth="1"/>
    <col min="8" max="8" width="11.28515625" customWidth="1"/>
    <col min="9" max="9" width="6" customWidth="1"/>
    <col min="10" max="10" width="8" customWidth="1"/>
    <col min="11" max="11" width="10" customWidth="1"/>
    <col min="12" max="12" width="12.140625" customWidth="1"/>
    <col min="13" max="13" width="11.28515625" customWidth="1"/>
    <col min="14" max="14" width="12.5703125" customWidth="1"/>
    <col min="15" max="15" width="11.42578125" customWidth="1"/>
    <col min="16" max="16" width="17" customWidth="1"/>
    <col min="17" max="17" width="31.42578125" customWidth="1"/>
  </cols>
  <sheetData>
    <row r="1" spans="1:1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90" x14ac:dyDescent="0.25">
      <c r="A2" s="3">
        <v>1</v>
      </c>
      <c r="B2" s="2"/>
      <c r="C2" s="8" t="s">
        <v>21</v>
      </c>
      <c r="D2" s="6" t="s">
        <v>22</v>
      </c>
      <c r="E2" s="8" t="s">
        <v>23</v>
      </c>
      <c r="F2" s="8" t="s">
        <v>17</v>
      </c>
      <c r="G2" s="8" t="s">
        <v>18</v>
      </c>
      <c r="H2" s="9">
        <v>104</v>
      </c>
      <c r="I2" s="8" t="s">
        <v>24</v>
      </c>
      <c r="J2" s="10" t="s">
        <v>19</v>
      </c>
      <c r="K2" s="11">
        <v>0.2</v>
      </c>
      <c r="L2" s="9">
        <v>508.33</v>
      </c>
      <c r="M2" s="9">
        <f>L2*H2</f>
        <v>52866.32</v>
      </c>
      <c r="N2" s="12">
        <f>O2-M2</f>
        <v>10573.263999999996</v>
      </c>
      <c r="O2" s="9">
        <f>M2*1.2</f>
        <v>63439.583999999995</v>
      </c>
      <c r="P2" s="7" t="s">
        <v>34</v>
      </c>
      <c r="Q2" s="6" t="s">
        <v>25</v>
      </c>
    </row>
    <row r="3" spans="1:17" ht="90" x14ac:dyDescent="0.25">
      <c r="A3" s="3">
        <v>2</v>
      </c>
      <c r="B3" s="2"/>
      <c r="C3" s="8" t="s">
        <v>26</v>
      </c>
      <c r="D3" s="6" t="s">
        <v>27</v>
      </c>
      <c r="E3" s="8" t="s">
        <v>23</v>
      </c>
      <c r="F3" s="8" t="s">
        <v>17</v>
      </c>
      <c r="G3" s="8" t="s">
        <v>18</v>
      </c>
      <c r="H3" s="9">
        <v>104</v>
      </c>
      <c r="I3" s="8" t="s">
        <v>24</v>
      </c>
      <c r="J3" s="10" t="s">
        <v>19</v>
      </c>
      <c r="K3" s="11">
        <v>0.2</v>
      </c>
      <c r="L3" s="9">
        <v>641.66999999999996</v>
      </c>
      <c r="M3" s="9">
        <f t="shared" ref="M3:M5" si="0">L3*H3</f>
        <v>66733.679999999993</v>
      </c>
      <c r="N3" s="12">
        <f t="shared" ref="N3:N5" si="1">O3-M3</f>
        <v>13346.73599999999</v>
      </c>
      <c r="O3" s="9">
        <f t="shared" ref="O3:O5" si="2">M3*1.2</f>
        <v>80080.415999999983</v>
      </c>
      <c r="P3" s="7" t="s">
        <v>34</v>
      </c>
      <c r="Q3" s="6" t="s">
        <v>25</v>
      </c>
    </row>
    <row r="4" spans="1:17" ht="90" x14ac:dyDescent="0.25">
      <c r="A4" s="3">
        <v>3</v>
      </c>
      <c r="B4" s="2"/>
      <c r="C4" s="8" t="s">
        <v>28</v>
      </c>
      <c r="D4" s="6" t="s">
        <v>29</v>
      </c>
      <c r="E4" s="8" t="s">
        <v>30</v>
      </c>
      <c r="F4" s="8" t="s">
        <v>17</v>
      </c>
      <c r="G4" s="8" t="s">
        <v>18</v>
      </c>
      <c r="H4" s="9">
        <v>104</v>
      </c>
      <c r="I4" s="8" t="s">
        <v>24</v>
      </c>
      <c r="J4" s="10" t="s">
        <v>19</v>
      </c>
      <c r="K4" s="11">
        <v>0.2</v>
      </c>
      <c r="L4" s="9">
        <v>438.89</v>
      </c>
      <c r="M4" s="9">
        <f t="shared" si="0"/>
        <v>45644.56</v>
      </c>
      <c r="N4" s="12">
        <f t="shared" si="1"/>
        <v>9128.9119999999966</v>
      </c>
      <c r="O4" s="9">
        <f t="shared" si="2"/>
        <v>54773.471999999994</v>
      </c>
      <c r="P4" s="7" t="s">
        <v>34</v>
      </c>
      <c r="Q4" s="6" t="s">
        <v>25</v>
      </c>
    </row>
    <row r="5" spans="1:17" ht="90" x14ac:dyDescent="0.25">
      <c r="A5" s="3">
        <v>4</v>
      </c>
      <c r="B5" s="2"/>
      <c r="C5" s="8" t="s">
        <v>31</v>
      </c>
      <c r="D5" s="6" t="s">
        <v>32</v>
      </c>
      <c r="E5" s="8" t="s">
        <v>33</v>
      </c>
      <c r="F5" s="8" t="s">
        <v>17</v>
      </c>
      <c r="G5" s="8" t="s">
        <v>18</v>
      </c>
      <c r="H5" s="9">
        <v>104</v>
      </c>
      <c r="I5" s="8" t="s">
        <v>24</v>
      </c>
      <c r="J5" s="10" t="s">
        <v>19</v>
      </c>
      <c r="K5" s="11">
        <v>0.2</v>
      </c>
      <c r="L5" s="9">
        <v>450</v>
      </c>
      <c r="M5" s="9">
        <f t="shared" si="0"/>
        <v>46800</v>
      </c>
      <c r="N5" s="12">
        <f t="shared" si="1"/>
        <v>9360</v>
      </c>
      <c r="O5" s="9">
        <f t="shared" si="2"/>
        <v>56160</v>
      </c>
      <c r="P5" s="7" t="s">
        <v>34</v>
      </c>
      <c r="Q5" s="6" t="s">
        <v>25</v>
      </c>
    </row>
    <row r="6" spans="1:17" x14ac:dyDescent="0.25">
      <c r="A6" s="4" t="s">
        <v>20</v>
      </c>
      <c r="B6" s="2"/>
      <c r="C6" s="2"/>
      <c r="D6" s="2"/>
      <c r="E6" s="2"/>
      <c r="F6" s="2"/>
      <c r="G6" s="2"/>
      <c r="H6" s="5">
        <f>SUM(H2:H5)</f>
        <v>416</v>
      </c>
      <c r="I6" s="2"/>
      <c r="J6" s="2"/>
      <c r="K6" s="2"/>
      <c r="L6" s="2"/>
      <c r="M6" s="5">
        <f>SUM(M2:M5)</f>
        <v>212044.56</v>
      </c>
      <c r="N6" s="5">
        <f>SUM(N2:N5)</f>
        <v>42408.911999999982</v>
      </c>
      <c r="O6" s="5">
        <f>SUM(O2:O5)</f>
        <v>254453.47199999995</v>
      </c>
      <c r="P6" s="2"/>
      <c r="Q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2020-06-18T07:42:47Z</dcterms:modified>
</cp:coreProperties>
</file>