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N23" i="4" l="1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" i="4"/>
  <c r="O23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" i="4"/>
  <c r="M23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" i="4" l="1"/>
</calcChain>
</file>

<file path=xl/sharedStrings.xml><?xml version="1.0" encoding="utf-8"?>
<sst xmlns="http://schemas.openxmlformats.org/spreadsheetml/2006/main" count="188" uniqueCount="69">
  <si>
    <t>№</t>
  </si>
  <si>
    <t>Локальный код МТР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</si>
  <si>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</si>
  <si>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</si>
  <si>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</si>
  <si>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</si>
  <si>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</si>
  <si>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</si>
  <si>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</si>
  <si>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</si>
  <si>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</si>
  <si>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</si>
  <si>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</si>
  <si>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</si>
  <si>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</si>
  <si>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</si>
  <si>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</si>
  <si>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</si>
  <si>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Допустимо</t>
  </si>
  <si>
    <t>RUB</t>
  </si>
  <si>
    <t>Итого:</t>
  </si>
  <si>
    <t>Утеплитель Пенофол 2000 тип В 1200×15м – 10 мм</t>
  </si>
  <si>
    <t>Утеплитель Пенофол 2000 тип С 1200×15м – 10 мм</t>
  </si>
  <si>
    <t>Утеплитель URSA GEO M-11/50 21,6 м=1,08 м3</t>
  </si>
  <si>
    <t>Малярная лента 0,050х50м жёлтая</t>
  </si>
  <si>
    <t xml:space="preserve">Краска фасадная белая </t>
  </si>
  <si>
    <t>Краска в/д для стен и потолков  морозостойкая белая</t>
  </si>
  <si>
    <t>Паста известковая</t>
  </si>
  <si>
    <t xml:space="preserve">Гипсовая финишная шпаклевка </t>
  </si>
  <si>
    <t>Шпаклевка гипсовая универсальная 25 кг</t>
  </si>
  <si>
    <t>Очиститель для монтажной пены , 500 мл</t>
  </si>
  <si>
    <t>Клей Столярный</t>
  </si>
  <si>
    <t>Пена монтажная всесезонная  750мл.</t>
  </si>
  <si>
    <t>Клей ПВА</t>
  </si>
  <si>
    <t>Мастика гидроизоляционная битумная</t>
  </si>
  <si>
    <t xml:space="preserve">Стеклообои  </t>
  </si>
  <si>
    <t>Клей обойный  для стеклообоев 0,5 кг</t>
  </si>
  <si>
    <t>Универсальный эпоксидный клей</t>
  </si>
  <si>
    <t>Противопожарная пена монтажная</t>
  </si>
  <si>
    <t>Штукатурка цементная для фасадов серый 25 кг</t>
  </si>
  <si>
    <t>Кирпич глиняный обыкновенный красный</t>
  </si>
  <si>
    <t>Минеральная тепло- и звукоизоляция на основе стекловолокна. Произведена по эко-технологии GEO. Закрывамая площадь: 21,6 м2, объем упаковки: 1,08 м3 
Плотность: 11 кг/м3, Группа горючести: НГ, класс пожарной опасности: КМ0</t>
  </si>
  <si>
    <t>Малярная лента 0,050х50м жёлтая. Клейкая лента на бумажной основе                       Вес: 0.18
Ширина ленты: 0,050 м
Длина намотки ленты: 50 м
Вес: 0,18 кг</t>
  </si>
  <si>
    <t>Краска фасадная, основа А, морозостойкая. матовая акрилатная (акриловая) латексная краска для окраски фасадов, а также стен и потолков внутри любых помещений.
Применяется для  окраски любых фасадов. Краска является фасадной атмосферостойкой и морозостойкой. Обладает высокой степенью белизны и укрывистостью. Колеруется на колеровочных аппаратах по соответствующим КС. Можно колеровать универсальными колеровочными пастами.                                                                                                                          Цвет: белый
Степень белизны: матовая
Белизна: не менее 92%
Расход: 8 м2/л (200 г/м2) - при однослойном покрытии
Расход: 65 м2/16,2 л – при двухслойном покрыт</t>
  </si>
  <si>
    <t xml:space="preserve">Краска водно-дисперсионная для стен и потолков, белая, морозостойкая 
Время высыхания межслойное/полное: 60 мин./24 часа
Расход - 1 литр на 8 м2.
Готова к применению.
Возможна ручная или машинная колеровка.
</t>
  </si>
  <si>
    <t>Строительная гашеная известь, используемая при строительных и ремонтных работах. смесь, состоящая из извести и воды.</t>
  </si>
  <si>
    <t xml:space="preserve"> применяется внутри помещений для поверхностного шпаклевания гипсокартонных и гипсоволокнистых листов, пазогребневых плит, гипсовых и цементных штукатурок, бетонных поверхностей слоем 0,2 до 5 мм. После шпаклевания поверхность готова под финишную отделку.
Материал изготовлен из экологически чистого природного минерала (гипса) и не содержит вредных для здоровья человека веществ.  Расход: 1 кг/м2;
Толщина слоя: минимальная 0,2 мм, максимальная: 5 мм;
Прочность: на сжатие: не менее 2,0 МПа, на изгиб: не менее 1,0 МПа;
размер зерна: 0,15 мм;
упаковка: бумажный мешок 25 кг;
срок хранения 6 месяцев в неповрежденной упаковке.</t>
  </si>
  <si>
    <t xml:space="preserve">Шпаклевка гипсовая универсальная . Сухая шпаклевочная смесь на основе гипса с полимерными добавками.  Предназначена   заделки стыков гипсокартонных  листов (ГКЛ), имеющих утонённую и полукруглую утонённую кромку, с использованием армирующей ленты;
заделки стыков гипсоволокнистых суперлистов (ГВЛ, ГВЛВ), имеющих фальцевую и прямую кромку, с использованием армирующей ленты;
заделки трещин и других возможных повреждений гипсокартонных листов (ГКЛ) и гипсоволокнистых суперлистов (ГВЛ, ГВЛВ);
тонкослойного шпаклевания плоских бетонных и оштукатуренных поверхностей;
тонкослойного шпаклевания гипсокартонных и гипсоволокнистых листов;
заполнения стыков сборных бетонных элементов;
монтажа и заделки стыков гипсовых пазогребневых плит;
приклеивания к ровной поверхности гипсокартонных ли                                      Максимальный Расход при заделке стыков ГКЛ - 0,25 кг/м2, при заделке стыков ГВЛ(В) – 0,3-0,6 кг/м2, при сплошном шпаклевании слоем 1 мм: 0,8 – 1,0 кг/м2;
толщина слоя: минимальная: 1 мм, максимальная: 5 мм;
прочность: сжатие: не менее 2,0 МПа, на изгибе: не менее 1,0 МПа;
максимальный размер фракции: не более 0,2 мм;
Упаковка: бумажный мешок, 25 кг.                                                                                            </t>
  </si>
  <si>
    <t xml:space="preserve">Чистящее средство для незатвердевшей монтажной пены, под монтажный пистолет. Обьём:500 мл.
Химический состав: ацетон, бутилацетат
Минимальная температура применения +5°C, максимальная температура +25°C.
</t>
  </si>
  <si>
    <t>Универсальный влагостойкий клей для всех пород дерева на основе водной дисперсии. Состав:Универсальный клей на основе водной дисперсии ПВА. 
Области применения:
Для склеивания всех пород дерева, ДСП, ДВП, МДФ, фанеры, шпона, облицовочных материалов, фурнитуры
Влагостойкий
Без растворителей и толуола
Для внутренних и наружных работ
Быстросхватывающий (15 минут)                                                                                 Упаковка: Бутыль 750 г</t>
  </si>
  <si>
    <t xml:space="preserve">Однокомпонентная полиуретановая зимняя профессиональная монтажная пена для нанесения пистолетом.
Температура нанесения (окружающей среды) - от -10°C до +25°C.                                  Упаковка: 850 мл.
Плотность: &lt;25 кг/м3
Вторичное расширение: менее 50%
Температура вспышки отвердевшей пены: &gt;+400°C 
Класс пожароопасности отвердевшей пены: В3 (DIN 4102)
Термостойкость затвердевшей пены: от -55°C до +90°C
Давление при расширении: &lt;200 Н/дм2
Прочность при растяжении: min 3 Н/см2
Прочность при сжатии: min 3 Н/см2
Теплопроводность отвердевшей пены: 0,030 W/м К
</t>
  </si>
  <si>
    <t xml:space="preserve">Клей ПВА строительный универсальный морозостойкий для строительных нужд.
Полностью готов к применению, без органических растворителей
</t>
  </si>
  <si>
    <t>Плотность стеклообоев: 115гр\м2. 
Название узора: рогожка средняя.
Длина рулона: 25 м
Ширина рулона: 1 м
Состав: Стеклоткань
Предназначение: Для внутренних работ</t>
  </si>
  <si>
    <t>Клей для стеклообоев, в т.ч. и под покраску и обоев на флизелиновой основе.                Обьём:500 мл
 расход: 500г/ 35 м2;                                                                                                     окончательное схватывание наступает через 24-48 часов (зависит от температуры, влажности воздуха и впитываемости материалов);
рабочая температура: +5°С до +25°С</t>
  </si>
  <si>
    <t xml:space="preserve">Активный, двухкомпонентный, не содержащий растворителя клей на эпоксидной основе. Представляет собой двухкомпонентный состав в виде пластилина серого цвета. При смешивании компоненты вступают в реакцию и быстро отвердевают. Данным составом можно соединить поверхности, долепить отсутствующие элементы (например, отломавшийся угол стола), придав ему любую форму, не расширяется и не сжимается при отверждении, устойчив к воздействию воды, масел и растворителей. Может быть использован как для внутренних, так и внешних работ. После отверждения можно окрашивать, полировать и сверлить.
Клей твердеет через 5 минут после смешивания компонентов. </t>
  </si>
  <si>
    <t>Прфессиональная противопожарная пена монтажная, 0,75 мл.  пена испытана для использования в линейных стыках огнестойких конструкций по методике испытания EN 1366-4:2006 (U) классифицирована в соответствии с EN13501-2:2005.   Вес: 0.939
Выход пены: прибл. 45 литров
Плотность (выпуск со свободным вытеканием): прибл. 14 кг/м3
Открытое время: 5 - 8 мин.
Время после нанесения, через которое пену можно резать (20 мм полоска): 7 - 10 мин.
Время полного отверждения (20 мм полоска): около 12 часов
Температура нанесения (баллон и поверхность): от +5 °С до +30 °С
Оптимальная температура нанесения (баллон и поверхность): +20 °С
Прочность на разрыв (по DIN 53430): 8 - 10 Н/см2
Удлинение (по DIN 53430): 18 %
Прочность на отслаивание (по DIN 53427): 4 - 5 Н/см2
Прочность на сжатие по DIN 53421 (10 % сжатие): 2 - 3 Н/см2
Поглощение воды (по DIN 53433): 0,3 об. %
Теплопроводность (по DIN 52612): 0,04 В/мК
Температурная стойкость полностью затвердевшей полоски пены: от -40 до +80 °С
Период огнестойкости (по EN 13501-2:2009 и А1:2010): До 240 мин.
Класс строительных материалов (по DIN 4102): B1
Количество в упаковке: 0,75 л.</t>
  </si>
  <si>
    <t>Универсальная цементная безусадочная морозостойкая штукатурная смесь с водоотталкивающими свойствами, подходящая для выравнивания стен и потолков как внутри помещений, в том числе и с повышенной влажностью, так снаружи зданий.     Цвет серый
Вяжущее цемент
Максимальная фракция до 0,63 мм
Расход сухой смеси на 1 кв. м при слое 10 мм ~16-18 кг
Минимальная толщина нанесения 5 мм
Максимальная толщина нанесения 30 мм
Максимальная толщина нанесения при частичном выравнивании 50 мм
Жизнеспособность готового раствора в открытой таре 3 часа
Затирка после нанесения допускается через 4 часов
Время полного набора прочности (при t = +20 °С) 28 суток
Проведение работ при температуре основания от +5 °С до +25 °С
Марочная прочность М 60
Прочность на сжатие (через 28 суток) 6 МПа
Прочность на изгиб (через 28 суток) 2 МПа
Прочность сцепления с основанием (через 28 суток) 0,5 МПа
Температура эксплуатации от -50 °С до +70 °С
Морозостойкость F 50</t>
  </si>
  <si>
    <t xml:space="preserve">Размер кирпича: 250х120х65 мм
Назначение: Рядовой
Цвет: Красный
ГОСТ 530-2012. 
Водопоглощение 9-14%.                                                                                                                                                    Марка по морозостойкости F35-50. 
Пустотность: полнотелый . 
Теплопроводность: 0,63 Вт/м◦с. 
Марка по прочности: М 150.                                                                                         Поставляется на деревянных поддонах.
</t>
  </si>
  <si>
    <t xml:space="preserve"> Материал на основе вспененного полиэтилена голубого цвета с закрытой ячеистой структурой, дублированный с обеих сторон полированной алюминиевой фольгой с защитной печатью.                                                         </t>
  </si>
  <si>
    <t xml:space="preserve">ГОСТ Р 56729-2015.   </t>
  </si>
  <si>
    <t xml:space="preserve">Самоклеящийся материал на основе вспененного полиэтилена голубого цвета с закрытой ячеистой структурой, дублированный алюминиевой фольгой с защитой от подделок - универсальной печатью с одной стороны, и закрытым клеевым слоем с другой. </t>
  </si>
  <si>
    <t xml:space="preserve">ГОСТ Р 56729-2015                                                                           </t>
  </si>
  <si>
    <t>шт.</t>
  </si>
  <si>
    <t>кг</t>
  </si>
  <si>
    <t>шт</t>
  </si>
  <si>
    <t xml:space="preserve">Мастика гидроизоляционная. Представляет собой полностью готовый к применению материал на основе нефтяного битума, содержащий технологические добавки, минеральные наполнители и растворитель.
Диапазон температур применения от -20°С до +40°С.
Время высыхания мастики до отлипа не более 24 ч
Прочность сцепления с основанием: не менее 0,1 Мпа
Прочность на сдвиг клеевого соединения: не менее 2,0 кН/м
Водопоглащение по массе: не более 0,4%
Теплостойкость: не менее 80°С
Гибкость на брусе радиусом 5,0+-0,2 мм при температуре -5°С: трещин нет
Водонепроницаемость в течении 10 мин. При давлении 0,03 Мпа: выдерживает (18 кг)
</t>
  </si>
  <si>
    <t xml:space="preserve">Мастика гидроизоляционная. Представляет собой полностью готовый к применению материал на основе нефтяного битума, содержащий технологические добавки, минеральные наполнители и растворитель.
Диапазон температур применения от -20°С до +40°С.
Время высыхания мастики до отлипа не более 24 ч
Прочность сцепления с основанием: не менее 0,1 Мпа
Прочность на сдвиг клеевого соединения: не менее 2,0 кН/м
Водопоглащение по массе: не более 0,4%
Теплостойкость: не менее 80°С
Гибкость на брусе радиусом 5,0+-0,2 мм при температуре -5°С: трещин нет
Водонепроницаемость в течении 10 мин. При давлении 0,03 Мпа: выдерживает ( 3 кг)
</t>
  </si>
  <si>
    <t>Срок поставки: в течение 5 (пяти) рабочих дней с момента подачи заявки Заказчиком</t>
  </si>
  <si>
    <t>Заказчик АО "Челябинскгоргаз". Место поставки: г. Челябинск,   ул, Рылеева,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</si>
</sst>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vertical="center" wrapText="1"/>
      <protection locked="0"/>
    </xf>
    <xf numFmtId="0" fontId="7" fillId="0" borderId="2" xfId="0" applyNumberFormat="1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/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vertical="top" wrapText="1"/>
    </xf>
    <xf numFmtId="0" fontId="9" fillId="0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ill="1" applyBorder="1"/>
  </cellXfs>
  <cellStyles count="2">
    <cellStyle name="Обычный" xfId="0" builtinId="0"/>
    <cellStyle name="Обычный_отправлено в Москву Материалы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10" zoomScale="62" zoomScaleNormal="62" workbookViewId="0">
      <selection activeCell="M23" sqref="M23"/>
    </sheetView>
  </sheetViews>
  <sheetFormatPr defaultRowHeight="15" x14ac:dyDescent="0.25"/>
  <cols>
    <col min="1" max="1" width="8" customWidth="1"/>
    <col min="2" max="2" width="11.140625" customWidth="1"/>
    <col min="3" max="3" width="26.5703125" customWidth="1"/>
    <col min="4" max="4" width="91.140625" customWidth="1"/>
    <col min="5" max="5" width="20.140625" customWidth="1"/>
    <col min="6" max="6" width="24.28515625" customWidth="1"/>
    <col min="7" max="7" width="15" customWidth="1"/>
    <col min="8" max="8" width="11.28515625" customWidth="1"/>
    <col min="9" max="9" width="6" customWidth="1"/>
    <col min="10" max="10" width="8" customWidth="1"/>
    <col min="11" max="11" width="10" customWidth="1"/>
    <col min="12" max="12" width="12.140625" customWidth="1"/>
    <col min="13" max="13" width="15.85546875" customWidth="1"/>
    <col min="14" max="14" width="12.5703125" customWidth="1"/>
    <col min="15" max="15" width="11.42578125" customWidth="1"/>
    <col min="16" max="16" width="45.5703125" customWidth="1"/>
    <col min="17" max="17" width="63.28515625" customWidth="1"/>
  </cols>
  <sheetData>
    <row r="1" spans="1:17" ht="45" x14ac:dyDescent="0.25">
      <c r="A1" s="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</row>
    <row r="2" spans="1:17" ht="147" customHeight="1" x14ac:dyDescent="0.25">
      <c r="A2" s="19"/>
      <c r="B2" s="21"/>
      <c r="C2" s="2" t="s">
        <v>21</v>
      </c>
      <c r="D2" s="10" t="s">
        <v>58</v>
      </c>
      <c r="E2" s="21" t="s">
        <v>59</v>
      </c>
      <c r="F2" s="22" t="s">
        <v>17</v>
      </c>
      <c r="G2" s="22" t="s">
        <v>18</v>
      </c>
      <c r="H2" s="18">
        <v>16</v>
      </c>
      <c r="I2" s="16" t="s">
        <v>64</v>
      </c>
      <c r="J2" s="23" t="s">
        <v>19</v>
      </c>
      <c r="K2" s="24">
        <v>0.2</v>
      </c>
      <c r="L2" s="21">
        <v>2483.33</v>
      </c>
      <c r="M2" s="25">
        <f>L2*H2</f>
        <v>39733.279999999999</v>
      </c>
      <c r="N2" s="26">
        <f>O2-M2</f>
        <v>7946.6559999999954</v>
      </c>
      <c r="O2" s="26">
        <f>M2*1.2</f>
        <v>47679.935999999994</v>
      </c>
      <c r="P2" s="27" t="s">
        <v>67</v>
      </c>
      <c r="Q2" s="28" t="s">
        <v>68</v>
      </c>
    </row>
    <row r="3" spans="1:17" ht="117" customHeight="1" x14ac:dyDescent="0.25">
      <c r="A3" s="19"/>
      <c r="B3" s="21"/>
      <c r="C3" s="2" t="s">
        <v>22</v>
      </c>
      <c r="D3" s="10" t="s">
        <v>60</v>
      </c>
      <c r="E3" s="21" t="s">
        <v>61</v>
      </c>
      <c r="F3" s="22" t="s">
        <v>17</v>
      </c>
      <c r="G3" s="22" t="s">
        <v>18</v>
      </c>
      <c r="H3" s="18">
        <v>8</v>
      </c>
      <c r="I3" s="16" t="s">
        <v>64</v>
      </c>
      <c r="J3" s="23" t="s">
        <v>19</v>
      </c>
      <c r="K3" s="24">
        <v>0.2</v>
      </c>
      <c r="L3" s="21">
        <v>3725</v>
      </c>
      <c r="M3" s="25">
        <f t="shared" ref="M3:M22" si="0">L3*H3</f>
        <v>29800</v>
      </c>
      <c r="N3" s="26">
        <f t="shared" ref="N3:N22" si="1">O3-M3</f>
        <v>5960</v>
      </c>
      <c r="O3" s="26">
        <f t="shared" ref="O3:O22" si="2">M3*1.2</f>
        <v>35760</v>
      </c>
      <c r="P3" s="27" t="s">
        <v>67</v>
      </c>
      <c r="Q3" s="28" t="s">
        <v>68</v>
      </c>
    </row>
    <row r="4" spans="1:17" ht="96" customHeight="1" x14ac:dyDescent="0.25">
      <c r="A4" s="19"/>
      <c r="B4" s="21"/>
      <c r="C4" s="3" t="s">
        <v>23</v>
      </c>
      <c r="D4" s="11" t="s">
        <v>41</v>
      </c>
      <c r="E4" s="21"/>
      <c r="F4" s="22" t="s">
        <v>17</v>
      </c>
      <c r="G4" s="22" t="s">
        <v>18</v>
      </c>
      <c r="H4" s="18">
        <v>5</v>
      </c>
      <c r="I4" s="16" t="s">
        <v>62</v>
      </c>
      <c r="J4" s="23" t="s">
        <v>19</v>
      </c>
      <c r="K4" s="24">
        <v>0.2</v>
      </c>
      <c r="L4" s="21">
        <v>1458.33</v>
      </c>
      <c r="M4" s="25">
        <f t="shared" si="0"/>
        <v>7291.65</v>
      </c>
      <c r="N4" s="26">
        <f t="shared" si="1"/>
        <v>1458.33</v>
      </c>
      <c r="O4" s="26">
        <f t="shared" si="2"/>
        <v>8749.98</v>
      </c>
      <c r="P4" s="27" t="s">
        <v>67</v>
      </c>
      <c r="Q4" s="28" t="s">
        <v>68</v>
      </c>
    </row>
    <row r="5" spans="1:17" ht="105" customHeight="1" x14ac:dyDescent="0.25">
      <c r="A5" s="19"/>
      <c r="B5" s="21"/>
      <c r="C5" s="4" t="s">
        <v>24</v>
      </c>
      <c r="D5" s="6" t="s">
        <v>42</v>
      </c>
      <c r="E5" s="21"/>
      <c r="F5" s="22" t="s">
        <v>17</v>
      </c>
      <c r="G5" s="22" t="s">
        <v>18</v>
      </c>
      <c r="H5" s="18">
        <v>10</v>
      </c>
      <c r="I5" s="17" t="s">
        <v>62</v>
      </c>
      <c r="J5" s="23" t="s">
        <v>19</v>
      </c>
      <c r="K5" s="24">
        <v>0.2</v>
      </c>
      <c r="L5" s="21">
        <v>125</v>
      </c>
      <c r="M5" s="25">
        <f t="shared" si="0"/>
        <v>1250</v>
      </c>
      <c r="N5" s="26">
        <f t="shared" si="1"/>
        <v>250</v>
      </c>
      <c r="O5" s="26">
        <f t="shared" si="2"/>
        <v>1500</v>
      </c>
      <c r="P5" s="27" t="s">
        <v>67</v>
      </c>
      <c r="Q5" s="28" t="s">
        <v>68</v>
      </c>
    </row>
    <row r="6" spans="1:17" ht="178.5" customHeight="1" x14ac:dyDescent="0.25">
      <c r="A6" s="19"/>
      <c r="B6" s="21"/>
      <c r="C6" s="5" t="s">
        <v>25</v>
      </c>
      <c r="D6" s="12" t="s">
        <v>43</v>
      </c>
      <c r="E6" s="21"/>
      <c r="F6" s="22" t="s">
        <v>17</v>
      </c>
      <c r="G6" s="22" t="s">
        <v>18</v>
      </c>
      <c r="H6" s="18">
        <v>25</v>
      </c>
      <c r="I6" s="18" t="s">
        <v>64</v>
      </c>
      <c r="J6" s="23" t="s">
        <v>19</v>
      </c>
      <c r="K6" s="24">
        <v>0.2</v>
      </c>
      <c r="L6" s="21">
        <v>1633.33</v>
      </c>
      <c r="M6" s="25">
        <f t="shared" si="0"/>
        <v>40833.25</v>
      </c>
      <c r="N6" s="26">
        <f t="shared" si="1"/>
        <v>8166.6500000000015</v>
      </c>
      <c r="O6" s="26">
        <f t="shared" si="2"/>
        <v>48999.9</v>
      </c>
      <c r="P6" s="27" t="s">
        <v>67</v>
      </c>
      <c r="Q6" s="28" t="s">
        <v>68</v>
      </c>
    </row>
    <row r="7" spans="1:17" ht="96" customHeight="1" x14ac:dyDescent="0.25">
      <c r="A7" s="19"/>
      <c r="B7" s="21"/>
      <c r="C7" s="6" t="s">
        <v>26</v>
      </c>
      <c r="D7" s="13" t="s">
        <v>44</v>
      </c>
      <c r="E7" s="21"/>
      <c r="F7" s="22" t="s">
        <v>17</v>
      </c>
      <c r="G7" s="22" t="s">
        <v>18</v>
      </c>
      <c r="H7" s="18">
        <v>9</v>
      </c>
      <c r="I7" s="17" t="s">
        <v>64</v>
      </c>
      <c r="J7" s="23" t="s">
        <v>19</v>
      </c>
      <c r="K7" s="24">
        <v>0.2</v>
      </c>
      <c r="L7" s="21">
        <v>1075</v>
      </c>
      <c r="M7" s="25">
        <f t="shared" si="0"/>
        <v>9675</v>
      </c>
      <c r="N7" s="26">
        <f t="shared" si="1"/>
        <v>1935</v>
      </c>
      <c r="O7" s="26">
        <f t="shared" si="2"/>
        <v>11610</v>
      </c>
      <c r="P7" s="27" t="s">
        <v>67</v>
      </c>
      <c r="Q7" s="28" t="s">
        <v>68</v>
      </c>
    </row>
    <row r="8" spans="1:17" ht="132" customHeight="1" x14ac:dyDescent="0.25">
      <c r="A8" s="19"/>
      <c r="B8" s="21"/>
      <c r="C8" s="6" t="s">
        <v>27</v>
      </c>
      <c r="D8" s="13" t="s">
        <v>45</v>
      </c>
      <c r="E8" s="21"/>
      <c r="F8" s="22" t="s">
        <v>17</v>
      </c>
      <c r="G8" s="22" t="s">
        <v>18</v>
      </c>
      <c r="H8" s="18">
        <v>660</v>
      </c>
      <c r="I8" s="17" t="s">
        <v>63</v>
      </c>
      <c r="J8" s="23" t="s">
        <v>19</v>
      </c>
      <c r="K8" s="24">
        <v>0.2</v>
      </c>
      <c r="L8" s="21">
        <v>17.079999999999998</v>
      </c>
      <c r="M8" s="25">
        <f t="shared" si="0"/>
        <v>11272.8</v>
      </c>
      <c r="N8" s="26">
        <f t="shared" si="1"/>
        <v>2254.5599999999995</v>
      </c>
      <c r="O8" s="26">
        <f t="shared" si="2"/>
        <v>13527.359999999999</v>
      </c>
      <c r="P8" s="27" t="s">
        <v>67</v>
      </c>
      <c r="Q8" s="28" t="s">
        <v>68</v>
      </c>
    </row>
    <row r="9" spans="1:17" ht="236.25" customHeight="1" x14ac:dyDescent="0.25">
      <c r="A9" s="19"/>
      <c r="B9" s="21"/>
      <c r="C9" s="6" t="s">
        <v>28</v>
      </c>
      <c r="D9" s="13" t="s">
        <v>46</v>
      </c>
      <c r="E9" s="21"/>
      <c r="F9" s="22" t="s">
        <v>17</v>
      </c>
      <c r="G9" s="22" t="s">
        <v>18</v>
      </c>
      <c r="H9" s="18">
        <v>175</v>
      </c>
      <c r="I9" s="17" t="s">
        <v>63</v>
      </c>
      <c r="J9" s="23" t="s">
        <v>19</v>
      </c>
      <c r="K9" s="24">
        <v>0.2</v>
      </c>
      <c r="L9" s="21">
        <v>19</v>
      </c>
      <c r="M9" s="25">
        <f t="shared" si="0"/>
        <v>3325</v>
      </c>
      <c r="N9" s="26">
        <f t="shared" si="1"/>
        <v>665</v>
      </c>
      <c r="O9" s="26">
        <f t="shared" si="2"/>
        <v>3990</v>
      </c>
      <c r="P9" s="27" t="s">
        <v>67</v>
      </c>
      <c r="Q9" s="28" t="s">
        <v>68</v>
      </c>
    </row>
    <row r="10" spans="1:17" ht="218.25" customHeight="1" x14ac:dyDescent="0.25">
      <c r="A10" s="19"/>
      <c r="B10" s="21"/>
      <c r="C10" s="7" t="s">
        <v>29</v>
      </c>
      <c r="D10" s="14" t="s">
        <v>47</v>
      </c>
      <c r="E10" s="21"/>
      <c r="F10" s="22" t="s">
        <v>17</v>
      </c>
      <c r="G10" s="22" t="s">
        <v>18</v>
      </c>
      <c r="H10" s="18">
        <v>450</v>
      </c>
      <c r="I10" s="17" t="s">
        <v>63</v>
      </c>
      <c r="J10" s="23" t="s">
        <v>19</v>
      </c>
      <c r="K10" s="24">
        <v>0.2</v>
      </c>
      <c r="L10" s="21">
        <v>21</v>
      </c>
      <c r="M10" s="25">
        <f t="shared" si="0"/>
        <v>9450</v>
      </c>
      <c r="N10" s="26">
        <f t="shared" si="1"/>
        <v>1890</v>
      </c>
      <c r="O10" s="26">
        <f t="shared" si="2"/>
        <v>11340</v>
      </c>
      <c r="P10" s="27" t="s">
        <v>67</v>
      </c>
      <c r="Q10" s="28" t="s">
        <v>68</v>
      </c>
    </row>
    <row r="11" spans="1:17" ht="152.25" customHeight="1" x14ac:dyDescent="0.25">
      <c r="A11" s="19"/>
      <c r="B11" s="21"/>
      <c r="C11" s="8" t="s">
        <v>30</v>
      </c>
      <c r="D11" s="13" t="s">
        <v>48</v>
      </c>
      <c r="E11" s="21"/>
      <c r="F11" s="22" t="s">
        <v>17</v>
      </c>
      <c r="G11" s="22" t="s">
        <v>18</v>
      </c>
      <c r="H11" s="18">
        <v>20</v>
      </c>
      <c r="I11" s="17" t="s">
        <v>64</v>
      </c>
      <c r="J11" s="23" t="s">
        <v>19</v>
      </c>
      <c r="K11" s="24">
        <v>0.2</v>
      </c>
      <c r="L11" s="21">
        <v>325</v>
      </c>
      <c r="M11" s="25">
        <f t="shared" si="0"/>
        <v>6500</v>
      </c>
      <c r="N11" s="26">
        <f t="shared" si="1"/>
        <v>1300</v>
      </c>
      <c r="O11" s="26">
        <f t="shared" si="2"/>
        <v>7800</v>
      </c>
      <c r="P11" s="27" t="s">
        <v>67</v>
      </c>
      <c r="Q11" s="28" t="s">
        <v>68</v>
      </c>
    </row>
    <row r="12" spans="1:17" ht="144.75" customHeight="1" x14ac:dyDescent="0.25">
      <c r="A12" s="19"/>
      <c r="B12" s="21"/>
      <c r="C12" s="8" t="s">
        <v>31</v>
      </c>
      <c r="D12" s="13" t="s">
        <v>49</v>
      </c>
      <c r="E12" s="21"/>
      <c r="F12" s="22" t="s">
        <v>17</v>
      </c>
      <c r="G12" s="22" t="s">
        <v>18</v>
      </c>
      <c r="H12" s="18">
        <v>4</v>
      </c>
      <c r="I12" s="17" t="s">
        <v>64</v>
      </c>
      <c r="J12" s="23" t="s">
        <v>19</v>
      </c>
      <c r="K12" s="24">
        <v>0.2</v>
      </c>
      <c r="L12" s="21">
        <v>208.33</v>
      </c>
      <c r="M12" s="25">
        <f t="shared" si="0"/>
        <v>833.32</v>
      </c>
      <c r="N12" s="26">
        <f t="shared" si="1"/>
        <v>166.66399999999999</v>
      </c>
      <c r="O12" s="26">
        <f t="shared" si="2"/>
        <v>999.98400000000004</v>
      </c>
      <c r="P12" s="27" t="s">
        <v>67</v>
      </c>
      <c r="Q12" s="28" t="s">
        <v>68</v>
      </c>
    </row>
    <row r="13" spans="1:17" ht="228" customHeight="1" x14ac:dyDescent="0.25">
      <c r="A13" s="19"/>
      <c r="B13" s="21"/>
      <c r="C13" s="8" t="s">
        <v>32</v>
      </c>
      <c r="D13" s="13" t="s">
        <v>50</v>
      </c>
      <c r="E13" s="21"/>
      <c r="F13" s="22" t="s">
        <v>17</v>
      </c>
      <c r="G13" s="22" t="s">
        <v>18</v>
      </c>
      <c r="H13" s="18">
        <v>16</v>
      </c>
      <c r="I13" s="17" t="s">
        <v>64</v>
      </c>
      <c r="J13" s="23" t="s">
        <v>19</v>
      </c>
      <c r="K13" s="24">
        <v>0.2</v>
      </c>
      <c r="L13" s="21">
        <v>291.67</v>
      </c>
      <c r="M13" s="25">
        <f t="shared" si="0"/>
        <v>4666.72</v>
      </c>
      <c r="N13" s="26">
        <f t="shared" si="1"/>
        <v>933.34400000000005</v>
      </c>
      <c r="O13" s="26">
        <f t="shared" si="2"/>
        <v>5600.0640000000003</v>
      </c>
      <c r="P13" s="27" t="s">
        <v>67</v>
      </c>
      <c r="Q13" s="28" t="s">
        <v>68</v>
      </c>
    </row>
    <row r="14" spans="1:17" ht="91.5" customHeight="1" x14ac:dyDescent="0.25">
      <c r="A14" s="19"/>
      <c r="B14" s="21"/>
      <c r="C14" s="4" t="s">
        <v>33</v>
      </c>
      <c r="D14" s="13" t="s">
        <v>51</v>
      </c>
      <c r="E14" s="21"/>
      <c r="F14" s="22" t="s">
        <v>17</v>
      </c>
      <c r="G14" s="22" t="s">
        <v>18</v>
      </c>
      <c r="H14" s="18">
        <v>30</v>
      </c>
      <c r="I14" s="17" t="s">
        <v>63</v>
      </c>
      <c r="J14" s="23" t="s">
        <v>19</v>
      </c>
      <c r="K14" s="24">
        <v>0.2</v>
      </c>
      <c r="L14" s="21">
        <v>70</v>
      </c>
      <c r="M14" s="25">
        <f t="shared" si="0"/>
        <v>2100</v>
      </c>
      <c r="N14" s="26">
        <f t="shared" si="1"/>
        <v>420</v>
      </c>
      <c r="O14" s="26">
        <f t="shared" si="2"/>
        <v>2520</v>
      </c>
      <c r="P14" s="27" t="s">
        <v>67</v>
      </c>
      <c r="Q14" s="28" t="s">
        <v>68</v>
      </c>
    </row>
    <row r="15" spans="1:17" ht="178.5" customHeight="1" x14ac:dyDescent="0.25">
      <c r="A15" s="19"/>
      <c r="B15" s="21"/>
      <c r="C15" s="4" t="s">
        <v>34</v>
      </c>
      <c r="D15" s="13" t="s">
        <v>65</v>
      </c>
      <c r="E15" s="21"/>
      <c r="F15" s="22" t="s">
        <v>17</v>
      </c>
      <c r="G15" s="22" t="s">
        <v>18</v>
      </c>
      <c r="H15" s="18">
        <v>2</v>
      </c>
      <c r="I15" s="17" t="s">
        <v>64</v>
      </c>
      <c r="J15" s="23" t="s">
        <v>19</v>
      </c>
      <c r="K15" s="24">
        <v>0.2</v>
      </c>
      <c r="L15" s="21">
        <v>300</v>
      </c>
      <c r="M15" s="25">
        <f t="shared" si="0"/>
        <v>600</v>
      </c>
      <c r="N15" s="26">
        <f t="shared" si="1"/>
        <v>120</v>
      </c>
      <c r="O15" s="26">
        <f t="shared" si="2"/>
        <v>720</v>
      </c>
      <c r="P15" s="27" t="s">
        <v>67</v>
      </c>
      <c r="Q15" s="28" t="s">
        <v>68</v>
      </c>
    </row>
    <row r="16" spans="1:17" ht="173.25" customHeight="1" x14ac:dyDescent="0.25">
      <c r="A16" s="19"/>
      <c r="B16" s="21"/>
      <c r="C16" s="4" t="s">
        <v>34</v>
      </c>
      <c r="D16" s="13" t="s">
        <v>66</v>
      </c>
      <c r="E16" s="21"/>
      <c r="F16" s="22" t="s">
        <v>17</v>
      </c>
      <c r="G16" s="22" t="s">
        <v>18</v>
      </c>
      <c r="H16" s="18">
        <v>3</v>
      </c>
      <c r="I16" s="17" t="s">
        <v>64</v>
      </c>
      <c r="J16" s="23" t="s">
        <v>19</v>
      </c>
      <c r="K16" s="24">
        <v>0.2</v>
      </c>
      <c r="L16" s="21">
        <v>1391.67</v>
      </c>
      <c r="M16" s="25">
        <f t="shared" si="0"/>
        <v>4175.01</v>
      </c>
      <c r="N16" s="26">
        <f t="shared" si="1"/>
        <v>835.0019999999995</v>
      </c>
      <c r="O16" s="26">
        <f t="shared" si="2"/>
        <v>5010.0119999999997</v>
      </c>
      <c r="P16" s="27" t="s">
        <v>67</v>
      </c>
      <c r="Q16" s="28" t="s">
        <v>68</v>
      </c>
    </row>
    <row r="17" spans="1:17" ht="131.25" customHeight="1" x14ac:dyDescent="0.25">
      <c r="A17" s="19"/>
      <c r="B17" s="21"/>
      <c r="C17" s="6" t="s">
        <v>35</v>
      </c>
      <c r="D17" s="13" t="s">
        <v>52</v>
      </c>
      <c r="E17" s="21"/>
      <c r="F17" s="22" t="s">
        <v>17</v>
      </c>
      <c r="G17" s="22" t="s">
        <v>18</v>
      </c>
      <c r="H17" s="18">
        <v>30</v>
      </c>
      <c r="I17" s="17" t="s">
        <v>64</v>
      </c>
      <c r="J17" s="23" t="s">
        <v>19</v>
      </c>
      <c r="K17" s="24">
        <v>0.2</v>
      </c>
      <c r="L17" s="21">
        <v>1250</v>
      </c>
      <c r="M17" s="25">
        <f t="shared" si="0"/>
        <v>37500</v>
      </c>
      <c r="N17" s="26">
        <f t="shared" si="1"/>
        <v>7500</v>
      </c>
      <c r="O17" s="26">
        <f t="shared" si="2"/>
        <v>45000</v>
      </c>
      <c r="P17" s="27" t="s">
        <v>67</v>
      </c>
      <c r="Q17" s="28" t="s">
        <v>68</v>
      </c>
    </row>
    <row r="18" spans="1:17" ht="148.5" customHeight="1" x14ac:dyDescent="0.25">
      <c r="A18" s="19"/>
      <c r="B18" s="21"/>
      <c r="C18" s="6" t="s">
        <v>36</v>
      </c>
      <c r="D18" s="13" t="s">
        <v>53</v>
      </c>
      <c r="E18" s="21"/>
      <c r="F18" s="22" t="s">
        <v>17</v>
      </c>
      <c r="G18" s="22" t="s">
        <v>18</v>
      </c>
      <c r="H18" s="18">
        <v>20</v>
      </c>
      <c r="I18" s="17" t="s">
        <v>64</v>
      </c>
      <c r="J18" s="23" t="s">
        <v>19</v>
      </c>
      <c r="K18" s="24">
        <v>0.2</v>
      </c>
      <c r="L18" s="21">
        <v>441.67</v>
      </c>
      <c r="M18" s="25">
        <f t="shared" si="0"/>
        <v>8833.4</v>
      </c>
      <c r="N18" s="26">
        <f t="shared" si="1"/>
        <v>1766.6800000000003</v>
      </c>
      <c r="O18" s="26">
        <f t="shared" si="2"/>
        <v>10600.08</v>
      </c>
      <c r="P18" s="27" t="s">
        <v>67</v>
      </c>
      <c r="Q18" s="28" t="s">
        <v>68</v>
      </c>
    </row>
    <row r="19" spans="1:17" ht="186" customHeight="1" x14ac:dyDescent="0.25">
      <c r="A19" s="19"/>
      <c r="B19" s="21"/>
      <c r="C19" s="2" t="s">
        <v>37</v>
      </c>
      <c r="D19" s="15" t="s">
        <v>54</v>
      </c>
      <c r="E19" s="21"/>
      <c r="F19" s="22" t="s">
        <v>17</v>
      </c>
      <c r="G19" s="22" t="s">
        <v>18</v>
      </c>
      <c r="H19" s="18">
        <v>15</v>
      </c>
      <c r="I19" s="17" t="s">
        <v>64</v>
      </c>
      <c r="J19" s="23" t="s">
        <v>19</v>
      </c>
      <c r="K19" s="24">
        <v>0.2</v>
      </c>
      <c r="L19" s="21">
        <v>133.33000000000001</v>
      </c>
      <c r="M19" s="25">
        <f t="shared" si="0"/>
        <v>1999.9500000000003</v>
      </c>
      <c r="N19" s="26">
        <f t="shared" si="1"/>
        <v>399.98999999999978</v>
      </c>
      <c r="O19" s="26">
        <f t="shared" si="2"/>
        <v>2399.94</v>
      </c>
      <c r="P19" s="27" t="s">
        <v>67</v>
      </c>
      <c r="Q19" s="28" t="s">
        <v>68</v>
      </c>
    </row>
    <row r="20" spans="1:17" ht="305.25" customHeight="1" x14ac:dyDescent="0.25">
      <c r="A20" s="19"/>
      <c r="B20" s="21"/>
      <c r="C20" s="6" t="s">
        <v>38</v>
      </c>
      <c r="D20" s="15" t="s">
        <v>55</v>
      </c>
      <c r="E20" s="21"/>
      <c r="F20" s="22" t="s">
        <v>17</v>
      </c>
      <c r="G20" s="22" t="s">
        <v>18</v>
      </c>
      <c r="H20" s="18">
        <v>10</v>
      </c>
      <c r="I20" s="17" t="s">
        <v>64</v>
      </c>
      <c r="J20" s="23" t="s">
        <v>19</v>
      </c>
      <c r="K20" s="24">
        <v>0.2</v>
      </c>
      <c r="L20" s="21">
        <v>600</v>
      </c>
      <c r="M20" s="25">
        <f t="shared" si="0"/>
        <v>6000</v>
      </c>
      <c r="N20" s="26">
        <f t="shared" si="1"/>
        <v>1200</v>
      </c>
      <c r="O20" s="26">
        <f t="shared" si="2"/>
        <v>7200</v>
      </c>
      <c r="P20" s="27" t="s">
        <v>67</v>
      </c>
      <c r="Q20" s="28" t="s">
        <v>68</v>
      </c>
    </row>
    <row r="21" spans="1:17" ht="350.25" customHeight="1" x14ac:dyDescent="0.25">
      <c r="A21" s="19"/>
      <c r="B21" s="21"/>
      <c r="C21" s="6" t="s">
        <v>39</v>
      </c>
      <c r="D21" s="15" t="s">
        <v>56</v>
      </c>
      <c r="E21" s="21"/>
      <c r="F21" s="22" t="s">
        <v>17</v>
      </c>
      <c r="G21" s="22" t="s">
        <v>18</v>
      </c>
      <c r="H21" s="18">
        <v>300</v>
      </c>
      <c r="I21" s="17" t="s">
        <v>63</v>
      </c>
      <c r="J21" s="23" t="s">
        <v>19</v>
      </c>
      <c r="K21" s="24">
        <v>0.2</v>
      </c>
      <c r="L21" s="21">
        <v>12</v>
      </c>
      <c r="M21" s="25">
        <f t="shared" si="0"/>
        <v>3600</v>
      </c>
      <c r="N21" s="26">
        <f t="shared" si="1"/>
        <v>720</v>
      </c>
      <c r="O21" s="26">
        <f t="shared" si="2"/>
        <v>4320</v>
      </c>
      <c r="P21" s="27" t="s">
        <v>67</v>
      </c>
      <c r="Q21" s="28" t="s">
        <v>68</v>
      </c>
    </row>
    <row r="22" spans="1:17" ht="182.25" customHeight="1" x14ac:dyDescent="0.25">
      <c r="A22" s="19"/>
      <c r="B22" s="21"/>
      <c r="C22" s="9" t="s">
        <v>40</v>
      </c>
      <c r="D22" s="13" t="s">
        <v>57</v>
      </c>
      <c r="E22" s="21"/>
      <c r="F22" s="22" t="s">
        <v>17</v>
      </c>
      <c r="G22" s="22" t="s">
        <v>18</v>
      </c>
      <c r="H22" s="18">
        <v>672</v>
      </c>
      <c r="I22" s="17" t="s">
        <v>64</v>
      </c>
      <c r="J22" s="23" t="s">
        <v>19</v>
      </c>
      <c r="K22" s="24">
        <v>0.2</v>
      </c>
      <c r="L22" s="21">
        <v>12.34</v>
      </c>
      <c r="M22" s="25">
        <f t="shared" si="0"/>
        <v>8292.48</v>
      </c>
      <c r="N22" s="26">
        <f t="shared" si="1"/>
        <v>1658.4959999999992</v>
      </c>
      <c r="O22" s="26">
        <f t="shared" si="2"/>
        <v>9950.9759999999987</v>
      </c>
      <c r="P22" s="27" t="s">
        <v>67</v>
      </c>
      <c r="Q22" s="28" t="s">
        <v>68</v>
      </c>
    </row>
    <row r="23" spans="1:17" ht="15.75" x14ac:dyDescent="0.25">
      <c r="B23" s="25"/>
      <c r="C23" s="29" t="s">
        <v>20</v>
      </c>
      <c r="D23" s="25"/>
      <c r="E23" s="25"/>
      <c r="F23" s="25"/>
      <c r="G23" s="25"/>
      <c r="H23" s="25"/>
      <c r="I23" s="25"/>
      <c r="J23" s="25"/>
      <c r="K23" s="25"/>
      <c r="L23" s="25"/>
      <c r="M23" s="25">
        <f>SUM(M2:M22)</f>
        <v>237731.86000000002</v>
      </c>
      <c r="N23" s="30">
        <f>SUM(N2:N22)</f>
        <v>47546.371999999996</v>
      </c>
      <c r="O23" s="30">
        <f>SUM(O2:O22)</f>
        <v>285278.23199999996</v>
      </c>
      <c r="P23" s="25"/>
      <c r="Q23" s="2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2020-11-19T05:47:30Z</dcterms:modified>
</cp:coreProperties>
</file>