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'1.1.'!$D$18:$D$1127</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'1.1.'!$M$18:$M$65535</definedName>
    <definedName name="НаименованиеПредметаЗакупки">'1.1.'!$D$9</definedName>
    <definedName name="НомерСертификатаИмя">'1.1.'!$K$18:$K$65535</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7" i="1" l="1"/>
  <c r="AG17" i="1"/>
  <c r="AF17" i="1"/>
  <c r="AE17" i="1"/>
  <c r="AD17" i="1"/>
  <c r="Z17" i="1"/>
  <c r="W17" i="1"/>
  <c r="X17" i="1" s="1"/>
  <c r="AH16" i="1"/>
  <c r="AG16" i="1"/>
  <c r="AF16" i="1"/>
  <c r="AE16" i="1"/>
  <c r="AD16" i="1"/>
  <c r="Z16" i="1"/>
  <c r="W16" i="1"/>
  <c r="AC16" i="1" s="1"/>
  <c r="AH15" i="1"/>
  <c r="AG15" i="1"/>
  <c r="AF15" i="1"/>
  <c r="AE15" i="1"/>
  <c r="AD15" i="1"/>
  <c r="Z15" i="1"/>
  <c r="W15" i="1"/>
  <c r="AC15" i="1" s="1"/>
  <c r="AH14" i="1"/>
  <c r="AG14" i="1"/>
  <c r="AF14" i="1"/>
  <c r="AE14" i="1"/>
  <c r="AD14" i="1"/>
  <c r="AC14" i="1"/>
  <c r="Z14" i="1"/>
  <c r="W14" i="1"/>
  <c r="X14" i="1" s="1"/>
  <c r="Y14" i="1" s="1"/>
  <c r="AA14" i="1" s="1"/>
  <c r="AI14" i="1" s="1"/>
  <c r="AH13" i="1"/>
  <c r="AG13" i="1"/>
  <c r="AF13" i="1"/>
  <c r="AE13" i="1"/>
  <c r="AD13" i="1"/>
  <c r="Z13" i="1"/>
  <c r="W13" i="1"/>
  <c r="X13" i="1" s="1"/>
  <c r="AH12" i="1"/>
  <c r="AG12" i="1"/>
  <c r="AF12" i="1"/>
  <c r="AE12" i="1"/>
  <c r="AD12" i="1"/>
  <c r="Z12" i="1"/>
  <c r="W12" i="1"/>
  <c r="X12" i="1" s="1"/>
  <c r="AH11" i="1"/>
  <c r="AG11" i="1"/>
  <c r="AF11" i="1"/>
  <c r="AE11" i="1"/>
  <c r="AD11" i="1"/>
  <c r="AC11" i="1"/>
  <c r="Z11" i="1"/>
  <c r="W11" i="1"/>
  <c r="X11" i="1" s="1"/>
  <c r="AC13" i="1" l="1"/>
  <c r="X15" i="1"/>
  <c r="Y15" i="1" s="1"/>
  <c r="AA15" i="1" s="1"/>
  <c r="AI15" i="1" s="1"/>
  <c r="Y17" i="1"/>
  <c r="AA17" i="1" s="1"/>
  <c r="AI17" i="1" s="1"/>
  <c r="AB17" i="1"/>
  <c r="AB13" i="1"/>
  <c r="Y13" i="1"/>
  <c r="AA13" i="1" s="1"/>
  <c r="AI13" i="1" s="1"/>
  <c r="Y12" i="1"/>
  <c r="AA12" i="1" s="1"/>
  <c r="AI12" i="1" s="1"/>
  <c r="AB12" i="1"/>
  <c r="AB11" i="1"/>
  <c r="Y11" i="1"/>
  <c r="AA11" i="1" s="1"/>
  <c r="AI11" i="1" s="1"/>
  <c r="AB15" i="1"/>
  <c r="X16" i="1"/>
  <c r="AC12" i="1"/>
  <c r="AB14" i="1"/>
  <c r="AC17" i="1"/>
  <c r="AB16" i="1" l="1"/>
  <c r="Y16" i="1"/>
  <c r="AA16" i="1" s="1"/>
  <c r="AI16" i="1" s="1"/>
  <c r="E6" i="7" l="1"/>
  <c r="D6" i="7"/>
  <c r="F6" i="7"/>
  <c r="G6" i="7"/>
  <c r="H5" i="1" l="1"/>
  <c r="H4" i="1"/>
  <c r="H7" i="1" l="1"/>
  <c r="G1" i="1" l="1"/>
  <c r="AI8" i="1" l="1"/>
</calcChain>
</file>

<file path=xl/sharedStrings.xml><?xml version="1.0" encoding="utf-8"?>
<sst xmlns="http://schemas.openxmlformats.org/spreadsheetml/2006/main" count="351" uniqueCount="194">
  <si>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</si>
  <si>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</si>
  <si>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</si>
  <si>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</si>
  <si>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</si>
  <si>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</si>
  <si>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</si>
  <si>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</si>
  <si>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</si>
  <si>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</si>
  <si>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</si>
  <si>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</si>
  <si>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</si>
  <si>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</si>
  <si>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</si>
  <si>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</si>
  <si>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</si>
  <si>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</si>
  <si>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</si>
  <si>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</si>
  <si>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</si>
  <si>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</si>
  <si>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</si>
  <si>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</si>
  <si>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</si>
  <si>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</si>
  <si>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</si>
  <si>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</si>
  <si>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</si>
  <si>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</si>
  <si>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</si>
  <si>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</si>
  <si>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</si>
  <si>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</si>
  <si>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</si>
  <si>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</si>
  <si>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</si>
  <si>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</si>
  <si>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</si>
  <si>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</si>
  <si>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</si>
  <si>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</si>
  <si>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</si>
  <si>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</si>
  <si>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</si>
  <si>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</si>
  <si>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</si>
  <si>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</si>
  <si>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</si>
  <si>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</si>
  <si>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</si>
  <si>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</si>
  <si>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</si>
  <si>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</si>
  <si>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</si>
  <si>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</si>
  <si>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</si>
  <si>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</si>
  <si>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</si>
  <si>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</si>
  <si>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</si>
  <si>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</si>
  <si>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</si>
  <si>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</si>
  <si>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</si>
  <si>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</si>
  <si>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</si>
  <si>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</si>
  <si>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</si>
  <si>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</si>
  <si>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</si>
  <si>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</si>
  <si>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</si>
  <si>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</si>
  <si>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</si>
  <si>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</si>
  <si>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</si>
  <si>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</si>
  <si>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</si>
  <si>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</si>
  <si>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</si>
  <si>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</si>
  <si>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</si>
  <si>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</si>
  <si>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</si>
  <si>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</si>
  <si>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</si>
  <si>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</si>
  <si>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</si>
  <si>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</si>
  <si>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</si>
  <si>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</si>
  <si>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</si>
  <si>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</si>
  <si>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</si>
  <si>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</si>
  <si>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</si>
  <si>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</si>
  <si>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</si>
  <si>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</si>
  <si>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</si>
  <si>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</si>
  <si>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</si>
  <si>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</si>
  <si>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</si>
  <si>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</si>
  <si>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</si>
  <si>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</si>
  <si>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</si>
  <si>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</si>
  <si>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</si>
  <si>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</si>
  <si>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</si>
  <si>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</si>
  <si>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</si>
  <si>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</si>
  <si>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</si>
  <si>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</si>
  <si>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</si>
  <si>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</si>
  <si>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</si>
  <si>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</si>
  <si>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</si>
  <si>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</si>
  <si>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</si>
  <si>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</si>
  <si>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</si>
  <si>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</si>
  <si>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</si>
  <si>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</si>
  <si>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</si>
  <si>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</si>
  <si>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</si>
  <si>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</si>
  <si>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</si>
  <si>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</si>
  <si>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</si>
  <si>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</si>
  <si>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</si>
  <si>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</si>
  <si>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</si>
  <si>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</si>
  <si>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</si>
  <si>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</si>
  <si>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</si>
  <si>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</si>
  <si>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</si>
  <si>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</si>
  <si>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</si>
  <si>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</si>
  <si>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</si>
  <si>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</si>
  <si>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</si>
  <si>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</si>
  <si>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</si>
  <si>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</si>
  <si>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</si>
  <si>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</si>
  <si>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</si>
  <si>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</si>
  <si>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</si>
  <si>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</si>
  <si>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</si>
  <si>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</si>
  <si>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</si>
  <si>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</si>
  <si>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</si>
  <si>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</si>
  <si>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</si>
  <si>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</si>
  <si>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</si>
  <si>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</si>
  <si>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</si>
  <si>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</si>
  <si>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871597e7-061e-4be8-80f2-7f319e63d58b</t>
  </si>
  <si>
    <t>Кран шаровой стальной ALSO КШ.Ф.П.025-40-01 ДУ25 РУ4.0МПа надземная установка/полный проход/фланцевое присоединение</t>
  </si>
  <si>
    <t>Укажите номер сертификата или выберите &lt;&lt;Нет&gt;&gt;</t>
  </si>
  <si>
    <t>Штука</t>
  </si>
  <si>
    <t>11085</t>
  </si>
  <si>
    <t>Акционерное общество "Челябинскгоргаз"</t>
  </si>
  <si>
    <t>454087, г Челябинск, ул Рылеева д 8</t>
  </si>
  <si>
    <t>df61b0d0-0f89-4349-a75c-c0317bd3f574</t>
  </si>
  <si>
    <t>Кран шаровой стальной Also КШ.К.GAS.050.40-01 ДУ50 РУ4,0МПа надземная установка/полный проход/присоединение сварка/фланец</t>
  </si>
  <si>
    <t>84b52ae3-eb6c-43ba-b502-6c34c411da0d</t>
  </si>
  <si>
    <t>Кран шаровый стальной Also КШ.Ф.З.GAZ.100.16-01 ДУ100 PУ1.6МПа надземная установка/полный проход/фланцевое присоединение</t>
  </si>
  <si>
    <t>b8aad290-fcda-4105-bc23-91d20cb5d06a</t>
  </si>
  <si>
    <t>Кран шаровой стальной Also КШ.К.П GAS.50.040-01 ДУ50 РУ4,0МПа надземная установка/полный проход/присоединение сварка/муфта</t>
  </si>
  <si>
    <t>3aed14ee-75b3-4a04-82b2-5ad9060af109</t>
  </si>
  <si>
    <t>Кран шаровой стальной Also КШ.М.П.GAS 025.40-01 ДУ25 РУ4.0МПа надземная установка/полный проход/муфтовое присоединение</t>
  </si>
  <si>
    <t>977f27bd-1743-4467-94db-7d21ed2c537c</t>
  </si>
  <si>
    <t>Кран шаровый стальной Also КШ.Ф.З.GAS.050.40-01 ДУ50 РУ4.0МПа надземная установка/полный проход/фланцевое соединение</t>
  </si>
  <si>
    <t>b2cda037-ba08-4fda-bdb3-c8bdb2a163fc</t>
  </si>
  <si>
    <t>Кран шаровой стальной ALSO КШ.ФП.GAS.200.16-01 Ду200 Ру1,6 мПа надземная установка/полный проход/фланцевое присоединение/с КОФ</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</si>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</sst>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219633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IF(SUM(AI9:AI21)*100/MAX(SUM(AA10:AA18),1)&lt;50,"В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1950</v>
      </c>
      <c r="D11" s="94" t="s">
        <v>175</v>
      </c>
      <c r="E11" s="116" t="s">
        <v>45</v>
      </c>
      <c r="F11" s="106" t="s">
        <v>45</v>
      </c>
      <c r="G11" s="118" t="s">
        <v>159</v>
      </c>
      <c r="H11" s="117" t="s">
        <v>159</v>
      </c>
      <c r="I11" s="95"/>
      <c r="J11" s="96" t="s">
        <v>176</v>
      </c>
      <c r="K11" s="96" t="s">
        <v>176</v>
      </c>
      <c r="L11" s="93" t="s">
        <v>177</v>
      </c>
      <c r="M11" s="93">
        <v>7</v>
      </c>
      <c r="N11" s="93" t="s">
        <v>178</v>
      </c>
      <c r="O11" s="97">
        <v>7</v>
      </c>
      <c r="P11" s="93" t="s">
        <v>179</v>
      </c>
      <c r="Q11" s="93" t="s">
        <v>180</v>
      </c>
      <c r="R11" s="106" t="s">
        <v>90</v>
      </c>
      <c r="S11" s="98">
        <v>14771.19</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7" si="0">Y11</f>
        <v>0</v>
      </c>
      <c r="AB11" s="102">
        <f t="shared" ref="AB11:AB17" si="1">X11</f>
        <v>0</v>
      </c>
      <c r="AC11" s="102">
        <f t="shared" ref="AC11:AC17" si="2">W11</f>
        <v>0</v>
      </c>
      <c r="AD11" s="103">
        <f t="shared" ref="AD11:AD17"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8</v>
      </c>
      <c r="D12" s="94" t="s">
        <v>182</v>
      </c>
      <c r="E12" s="116" t="s">
        <v>45</v>
      </c>
      <c r="F12" s="106" t="s">
        <v>45</v>
      </c>
      <c r="G12" s="118" t="s">
        <v>159</v>
      </c>
      <c r="H12" s="117" t="s">
        <v>159</v>
      </c>
      <c r="I12" s="95"/>
      <c r="J12" s="96" t="s">
        <v>176</v>
      </c>
      <c r="K12" s="96" t="s">
        <v>176</v>
      </c>
      <c r="L12" s="93" t="s">
        <v>177</v>
      </c>
      <c r="M12" s="93">
        <v>13</v>
      </c>
      <c r="N12" s="93" t="s">
        <v>178</v>
      </c>
      <c r="O12" s="97">
        <v>13</v>
      </c>
      <c r="P12" s="93" t="s">
        <v>179</v>
      </c>
      <c r="Q12" s="93" t="s">
        <v>180</v>
      </c>
      <c r="R12" s="106" t="s">
        <v>90</v>
      </c>
      <c r="S12" s="98">
        <v>33050.81</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183</v>
      </c>
      <c r="B13" s="93">
        <v>3</v>
      </c>
      <c r="C13" s="93">
        <v>84983</v>
      </c>
      <c r="D13" s="94" t="s">
        <v>184</v>
      </c>
      <c r="E13" s="116" t="s">
        <v>45</v>
      </c>
      <c r="F13" s="106" t="s">
        <v>45</v>
      </c>
      <c r="G13" s="118" t="s">
        <v>159</v>
      </c>
      <c r="H13" s="117" t="s">
        <v>159</v>
      </c>
      <c r="I13" s="95"/>
      <c r="J13" s="96" t="s">
        <v>176</v>
      </c>
      <c r="K13" s="96" t="s">
        <v>176</v>
      </c>
      <c r="L13" s="93" t="s">
        <v>177</v>
      </c>
      <c r="M13" s="93">
        <v>1</v>
      </c>
      <c r="N13" s="93" t="s">
        <v>178</v>
      </c>
      <c r="O13" s="97">
        <v>1</v>
      </c>
      <c r="P13" s="93" t="s">
        <v>179</v>
      </c>
      <c r="Q13" s="93" t="s">
        <v>180</v>
      </c>
      <c r="R13" s="106" t="s">
        <v>90</v>
      </c>
      <c r="S13" s="98">
        <v>9322.0300000000007</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185</v>
      </c>
      <c r="B14" s="93">
        <v>4</v>
      </c>
      <c r="C14" s="93">
        <v>52634</v>
      </c>
      <c r="D14" s="94" t="s">
        <v>186</v>
      </c>
      <c r="E14" s="116" t="s">
        <v>45</v>
      </c>
      <c r="F14" s="106" t="s">
        <v>45</v>
      </c>
      <c r="G14" s="118" t="s">
        <v>159</v>
      </c>
      <c r="H14" s="117" t="s">
        <v>159</v>
      </c>
      <c r="I14" s="95"/>
      <c r="J14" s="96" t="s">
        <v>176</v>
      </c>
      <c r="K14" s="96" t="s">
        <v>176</v>
      </c>
      <c r="L14" s="93" t="s">
        <v>177</v>
      </c>
      <c r="M14" s="93">
        <v>2</v>
      </c>
      <c r="N14" s="93" t="s">
        <v>178</v>
      </c>
      <c r="O14" s="97">
        <v>2</v>
      </c>
      <c r="P14" s="93" t="s">
        <v>179</v>
      </c>
      <c r="Q14" s="93" t="s">
        <v>180</v>
      </c>
      <c r="R14" s="106" t="s">
        <v>90</v>
      </c>
      <c r="S14" s="98">
        <v>4355.9399999999996</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A15" s="93" t="s">
        <v>187</v>
      </c>
      <c r="B15" s="93">
        <v>5</v>
      </c>
      <c r="C15" s="93">
        <v>392</v>
      </c>
      <c r="D15" s="94" t="s">
        <v>188</v>
      </c>
      <c r="E15" s="116" t="s">
        <v>45</v>
      </c>
      <c r="F15" s="106" t="s">
        <v>45</v>
      </c>
      <c r="G15" s="118" t="s">
        <v>159</v>
      </c>
      <c r="H15" s="117" t="s">
        <v>159</v>
      </c>
      <c r="I15" s="95"/>
      <c r="J15" s="96" t="s">
        <v>176</v>
      </c>
      <c r="K15" s="96" t="s">
        <v>176</v>
      </c>
      <c r="L15" s="93" t="s">
        <v>177</v>
      </c>
      <c r="M15" s="93">
        <v>10</v>
      </c>
      <c r="N15" s="93" t="s">
        <v>178</v>
      </c>
      <c r="O15" s="97">
        <v>10</v>
      </c>
      <c r="P15" s="93" t="s">
        <v>179</v>
      </c>
      <c r="Q15" s="93" t="s">
        <v>180</v>
      </c>
      <c r="R15" s="106" t="s">
        <v>90</v>
      </c>
      <c r="S15" s="98">
        <v>19290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1</v>
      </c>
      <c r="AI15" s="104">
        <f>AA15*AH15</f>
        <v>0</v>
      </c>
    </row>
    <row r="16" spans="1:49" ht="50.1" customHeight="1" x14ac:dyDescent="0.25">
      <c r="A16" s="93" t="s">
        <v>189</v>
      </c>
      <c r="B16" s="93">
        <v>6</v>
      </c>
      <c r="C16" s="93">
        <v>85177</v>
      </c>
      <c r="D16" s="94" t="s">
        <v>190</v>
      </c>
      <c r="E16" s="116" t="s">
        <v>45</v>
      </c>
      <c r="F16" s="106" t="s">
        <v>45</v>
      </c>
      <c r="G16" s="118" t="s">
        <v>159</v>
      </c>
      <c r="H16" s="117" t="s">
        <v>159</v>
      </c>
      <c r="I16" s="95"/>
      <c r="J16" s="96" t="s">
        <v>176</v>
      </c>
      <c r="K16" s="96" t="s">
        <v>176</v>
      </c>
      <c r="L16" s="93" t="s">
        <v>177</v>
      </c>
      <c r="M16" s="93">
        <v>2</v>
      </c>
      <c r="N16" s="93" t="s">
        <v>178</v>
      </c>
      <c r="O16" s="97">
        <v>2</v>
      </c>
      <c r="P16" s="93" t="s">
        <v>179</v>
      </c>
      <c r="Q16" s="93" t="s">
        <v>180</v>
      </c>
      <c r="R16" s="106" t="s">
        <v>90</v>
      </c>
      <c r="S16" s="98">
        <v>6271.18</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1</v>
      </c>
      <c r="AI16" s="104">
        <f>AA16*AH16</f>
        <v>0</v>
      </c>
    </row>
    <row r="17" spans="1:35" ht="50.1" customHeight="1" x14ac:dyDescent="0.25">
      <c r="A17" s="93" t="s">
        <v>191</v>
      </c>
      <c r="B17" s="93">
        <v>7</v>
      </c>
      <c r="C17" s="93">
        <v>85178</v>
      </c>
      <c r="D17" s="94" t="s">
        <v>192</v>
      </c>
      <c r="E17" s="116" t="s">
        <v>45</v>
      </c>
      <c r="F17" s="106" t="s">
        <v>45</v>
      </c>
      <c r="G17" s="118" t="s">
        <v>159</v>
      </c>
      <c r="H17" s="117" t="s">
        <v>159</v>
      </c>
      <c r="I17" s="95"/>
      <c r="J17" s="96" t="s">
        <v>176</v>
      </c>
      <c r="K17" s="96" t="s">
        <v>176</v>
      </c>
      <c r="L17" s="93" t="s">
        <v>177</v>
      </c>
      <c r="M17" s="93">
        <v>1</v>
      </c>
      <c r="N17" s="93" t="s">
        <v>178</v>
      </c>
      <c r="O17" s="97">
        <v>1</v>
      </c>
      <c r="P17" s="93" t="s">
        <v>179</v>
      </c>
      <c r="Q17" s="93" t="s">
        <v>180</v>
      </c>
      <c r="R17" s="106" t="s">
        <v>90</v>
      </c>
      <c r="S17" s="98">
        <v>48728.81</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1</v>
      </c>
      <c r="AI17" s="104">
        <f>AA17*AH17</f>
        <v>0</v>
      </c>
    </row>
    <row r="18" spans="1:35" ht="50.1" customHeight="1" x14ac:dyDescent="0.25">
      <c r="H18" s="16"/>
      <c r="I18" s="15"/>
      <c r="J18" s="15"/>
      <c r="K18" s="15"/>
      <c r="T18" s="17"/>
      <c r="U18" s="17"/>
      <c r="V18" s="17"/>
      <c r="W18" s="17"/>
      <c r="X18" s="17"/>
      <c r="Y18" s="10"/>
      <c r="Z18" s="10"/>
    </row>
    <row r="19" spans="1:35" ht="50.1" customHeight="1" x14ac:dyDescent="0.25">
      <c r="D19" s="119" t="s">
        <v>163</v>
      </c>
      <c r="E19" s="119"/>
      <c r="F19" s="119"/>
      <c r="G19" s="119"/>
      <c r="H19" s="119"/>
      <c r="I19" s="119"/>
      <c r="J19" s="119"/>
      <c r="K19" s="119"/>
      <c r="T19" s="17"/>
      <c r="U19" s="17"/>
      <c r="V19" s="17"/>
      <c r="W19" s="17"/>
      <c r="X19" s="17"/>
      <c r="Y19" s="10"/>
      <c r="Z19" s="10"/>
    </row>
    <row r="20" spans="1:35" ht="50.1" customHeight="1" x14ac:dyDescent="0.25">
      <c r="H20" s="16"/>
      <c r="I20" s="15"/>
      <c r="J20" s="15"/>
      <c r="K20" s="15"/>
      <c r="T20" s="17"/>
      <c r="U20" s="17"/>
      <c r="V20" s="17"/>
      <c r="W20" s="17"/>
      <c r="X20" s="17"/>
      <c r="Y20" s="10"/>
      <c r="Z20" s="10"/>
    </row>
    <row r="21" spans="1:35" ht="50.1" customHeight="1" x14ac:dyDescent="0.25">
      <c r="H21" s="16"/>
      <c r="I21" s="15"/>
      <c r="J21" s="15"/>
      <c r="K21" s="15"/>
      <c r="T21" s="17"/>
      <c r="U21" s="17"/>
      <c r="V21" s="17"/>
      <c r="W21" s="17"/>
      <c r="X21" s="17"/>
      <c r="Y21" s="10"/>
      <c r="Z21" s="10"/>
    </row>
    <row r="22" spans="1:35" ht="50.1" customHeight="1" x14ac:dyDescent="0.25">
      <c r="H22" s="16"/>
      <c r="I22" s="15"/>
      <c r="J22" s="15"/>
      <c r="K22" s="15"/>
      <c r="T22" s="17"/>
      <c r="U22" s="17"/>
      <c r="V22" s="17"/>
      <c r="W22" s="17"/>
      <c r="X22" s="17"/>
      <c r="Y22" s="10"/>
      <c r="Z22" s="10"/>
    </row>
    <row r="23" spans="1:35" ht="50.1" customHeight="1" x14ac:dyDescent="0.25">
      <c r="H23" s="16"/>
      <c r="I23" s="15"/>
      <c r="J23" s="15"/>
      <c r="K23" s="15"/>
      <c r="T23" s="17"/>
      <c r="U23" s="17"/>
      <c r="V23" s="17"/>
      <c r="W23" s="17"/>
      <c r="X23" s="17"/>
      <c r="Y23" s="10"/>
      <c r="Z23" s="10"/>
    </row>
    <row r="24" spans="1:35" ht="50.1" customHeight="1" x14ac:dyDescent="0.25">
      <c r="H24" s="16"/>
      <c r="I24" s="15"/>
      <c r="J24" s="15"/>
      <c r="K24" s="15"/>
      <c r="T24" s="17"/>
      <c r="U24" s="17"/>
      <c r="V24" s="17"/>
      <c r="W24" s="17"/>
      <c r="X24" s="17"/>
      <c r="Y24" s="10"/>
      <c r="Z24" s="10"/>
    </row>
    <row r="25" spans="1:35" ht="50.1" customHeight="1" x14ac:dyDescent="0.25">
      <c r="H25" s="16"/>
      <c r="I25" s="15"/>
      <c r="J25" s="15"/>
      <c r="K25" s="15"/>
      <c r="T25" s="17"/>
      <c r="U25" s="17"/>
      <c r="V25" s="17"/>
      <c r="W25" s="17"/>
      <c r="X25" s="17"/>
      <c r="Y25" s="10"/>
      <c r="Z25" s="10"/>
    </row>
    <row r="26" spans="1:35" ht="50.1" customHeight="1" x14ac:dyDescent="0.25">
      <c r="H26" s="16"/>
      <c r="I26" s="15"/>
      <c r="J26" s="15"/>
      <c r="K26" s="15"/>
      <c r="T26" s="17"/>
      <c r="U26" s="17"/>
      <c r="V26" s="17"/>
      <c r="W26" s="17"/>
      <c r="X26" s="17"/>
      <c r="Y26" s="10"/>
      <c r="Z26" s="10"/>
    </row>
    <row r="27" spans="1:35" ht="50.1" customHeight="1" x14ac:dyDescent="0.25">
      <c r="H27" s="16"/>
      <c r="I27" s="15"/>
      <c r="J27" s="15"/>
      <c r="K27" s="15"/>
      <c r="T27" s="17"/>
      <c r="U27" s="17"/>
      <c r="V27" s="17"/>
      <c r="W27" s="17"/>
      <c r="X27" s="17"/>
      <c r="Y27" s="10"/>
      <c r="Z27" s="10"/>
    </row>
    <row r="28" spans="1:35" ht="50.1" customHeight="1" x14ac:dyDescent="0.25">
      <c r="H28" s="16"/>
      <c r="I28" s="15"/>
      <c r="J28" s="15"/>
      <c r="K28" s="15"/>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9:K19"/>
    <mergeCell ref="H5:Y5"/>
    <mergeCell ref="AK1:AO2"/>
    <mergeCell ref="AE8:AH8"/>
    <mergeCell ref="B3:D3"/>
    <mergeCell ref="B6:D6"/>
    <mergeCell ref="E6:M6"/>
    <mergeCell ref="F8:Y8"/>
    <mergeCell ref="H3:Q3"/>
    <mergeCell ref="H4:Y4"/>
    <mergeCell ref="H7:Q7"/>
    <mergeCell ref="G1:Q1"/>
    <mergeCell ref="G2:Q2"/>
  </mergeCells>
  <conditionalFormatting sqref="T11:T17">
    <cfRule type="expression" dxfId="0" priority="1">
      <formula>T11&gt;IF(#REF!=0,T11,#REF!)</formula>
    </cfRule>
  </conditionalFormatting>
  <dataValidations count="6">
    <dataValidation type="list" allowBlank="1" showInputMessage="1" sqref="J11:J17">
      <formula1>$AN$3:$AO$3</formula1>
    </dataValidation>
    <dataValidation sqref="G11:H17"/>
    <dataValidation type="list" showInputMessage="1" showErrorMessage="1" errorTitle="Выбор поставки аналога" error="Значение по данному столбцу может быть выбрано только Да или Нет." sqref="F11:F17">
      <formula1>$AK$4:$AL$4</formula1>
    </dataValidation>
    <dataValidation type="list" sqref="K11:K17">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7">
      <formula1>$AK$3:$AM$3</formula1>
    </dataValidation>
    <dataValidation type="list" allowBlank="1" showInputMessage="1" showErrorMessage="1" sqref="R11:R17">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2019-03-25T10:46:49Z</dcterms:modified>
  <cp:contentStatus>v2017_1</cp:contentStatus>
</cp:coreProperties>
</file>