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ТОВАР" sheetId="5" state="hidden" r:id="rId6"/>
    <sheet name="Инструкция по заполнению" sheetId="11"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заполнению'!$C$3</definedName>
    <definedName name="_URATEXT" localSheetId="8">ИнструкцияРаботыИУслуги!$C$3</definedName>
    <definedName name="_URATEXT" localSheetId="7">ИнструкцияСтрахование!$C$3</definedName>
    <definedName name="_URATEXT">'Инструкция по заполнению ТОВАР'!$C$3</definedName>
    <definedName name="Flag" localSheetId="2">'1.2. '!#REF!</definedName>
    <definedName name="Flag" localSheetId="6">'[1]Коммерческое предложение'!$O$51</definedName>
    <definedName name="Flag" localSheetId="5">'[1]Коммерческое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6">'[1]Коммерческое предложение'!$R$10:$R$12</definedName>
    <definedName name="NDS" localSheetId="5">'[1]Коммерческое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6">'[1]Коммерческое предложение'!$Q$54:$Q$55</definedName>
    <definedName name="Период" localSheetId="5">'[1]Коммерческое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E6" i="7" l="1"/>
  <c r="D6" i="7"/>
  <c r="F6" i="7"/>
  <c r="G6" i="7"/>
  <c r="AI8" i="1" l="1"/>
  <c r="M4" i="6"/>
  <c r="N4" i="6" s="1"/>
  <c r="Y13" i="1"/>
  <c r="Y14" i="1"/>
  <c r="Y12" i="1" l="1"/>
</calcChain>
</file>

<file path=xl/sharedStrings.xml><?xml version="1.0" encoding="utf-8"?>
<sst xmlns="http://schemas.openxmlformats.org/spreadsheetml/2006/main" count="458" uniqueCount="215">
  <si>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</si>
  <si>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</si>
  <si>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</si>
  <si>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</si>
  <si>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</si>
  <si>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</si>
  <si>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</si>
  <si>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</si>
  <si>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</si>
  <si>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</si>
  <si>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</si>
  <si>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</si>
  <si>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</si>
  <si>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</si>
  <si>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</si>
  <si>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</si>
  <si>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</si>
  <si>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</si>
  <si>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</si>
  <si>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</si>
  <si>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</si>
  <si>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</si>
  <si>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</si>
  <si>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</si>
  <si>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</si>
  <si>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</si>
  <si>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</si>
  <si>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</si>
  <si>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</si>
  <si>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</si>
  <si>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</si>
  <si>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</si>
  <si>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</si>
  <si>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</si>
  <si>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</si>
  <si>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</si>
  <si>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</si>
  <si>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</si>
  <si>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</si>
  <si>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</si>
  <si>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</si>
  <si>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</si>
  <si>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</si>
  <si>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</si>
  <si>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</si>
  <si>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</si>
  <si>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</si>
  <si>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</si>
  <si>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</si>
  <si>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</si>
  <si>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</si>
  <si>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</si>
  <si>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</si>
  <si>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</si>
  <si>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</si>
  <si>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</si>
  <si>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</si>
  <si>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</si>
  <si>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</si>
  <si>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</si>
  <si>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</si>
  <si>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</si>
  <si>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</si>
  <si>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</si>
  <si>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</si>
  <si>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</si>
  <si>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</si>
  <si>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</si>
  <si>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</si>
  <si>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</si>
  <si>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</si>
  <si>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</si>
  <si>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</si>
  <si>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</si>
  <si>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</si>
  <si>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</si>
  <si>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</si>
  <si>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</si>
  <si>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</si>
  <si>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</si>
  <si>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</si>
  <si>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</si>
  <si>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</si>
  <si>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</si>
  <si>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</si>
  <si>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</si>
  <si>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</si>
  <si>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</si>
  <si>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</si>
  <si>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</si>
  <si>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</si>
  <si>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</si>
  <si>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</si>
  <si>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</si>
  <si>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</si>
  <si>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</si>
  <si>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</si>
  <si>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</si>
  <si>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</si>
  <si>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</si>
  <si>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</si>
  <si>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</si>
  <si>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</si>
  <si>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</si>
  <si>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</si>
  <si>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</si>
  <si>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</si>
  <si>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</si>
  <si>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</si>
  <si>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</si>
  <si>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</si>
  <si>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</si>
  <si>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</si>
  <si>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</si>
  <si>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</si>
  <si>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</si>
  <si>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</si>
  <si>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</si>
  <si>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</si>
  <si>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</si>
  <si>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</si>
  <si>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</si>
  <si>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</si>
  <si>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</si>
  <si>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</si>
  <si>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</si>
  <si>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</si>
  <si>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</si>
  <si>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</si>
  <si>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</si>
  <si>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</si>
  <si>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</si>
  <si>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</si>
  <si>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</si>
  <si>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</si>
  <si>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</si>
  <si>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</si>
  <si>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</si>
  <si>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</si>
  <si>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</si>
  <si>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</si>
  <si>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</si>
  <si>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</si>
  <si>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</si>
  <si>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</si>
  <si>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</si>
  <si>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</si>
  <si>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</si>
  <si>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</si>
  <si>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</si>
  <si>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</si>
  <si>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</si>
  <si>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</si>
  <si>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</si>
  <si>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</si>
  <si>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</si>
  <si>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</si>
  <si>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</si>
  <si>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</si>
  <si>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</si>
  <si>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</si>
  <si>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</si>
  <si>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</si>
  <si>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</si>
  <si>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</si>
  <si>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</si>
  <si>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</si>
  <si>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</si>
  <si>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</si>
  <si>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</si>
  <si>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</si>
  <si>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</si>
  <si>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</si>
  <si>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</si>
  <si>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</si>
  <si>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</si>
  <si>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</si>
  <si>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</si>
  <si>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</si>
  <si>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</si>
  <si>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</si>
  <si>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</si>
  <si>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</si>
  <si>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</si>
  <si>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</si>
  <si>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</si>
  <si>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</si>
  <si>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</si>
  <si>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</si>
  <si>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</si>
  <si>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</si>
  <si>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</si>
  <si>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</si>
  <si>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</si>
  <si>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</si>
  <si>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</si>
  <si>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</si>
  <si>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</si>
  <si>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</si>
  <si>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</si>
  <si>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</si>
  <si>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98e6cc05-cd7f-4929-9c51-2e87d452db3b</t>
  </si>
  <si>
    <t>Работы строительно-монтажные газопроводов высокого,среднего и низкого давления</t>
  </si>
  <si>
    <t>В соответствии с техническим заданием</t>
  </si>
  <si>
    <t>Условная единица</t>
  </si>
  <si>
    <t>11085</t>
  </si>
  <si>
    <t>Акционерное общество "Челябинскгоргаз"</t>
  </si>
  <si>
    <t>в соответствии с техническим заданием</t>
  </si>
  <si>
    <t>Запрос предложений в электронной форме</t>
  </si>
  <si>
    <t>Цена за ед. без налога (руб.)</t>
  </si>
  <si>
    <t>Наименование предмета закупки</t>
  </si>
  <si>
    <t>Технические характеристики</t>
  </si>
  <si>
    <t>cd1d95f8-8c05-4756-8c56-1349d0d23a9d</t>
  </si>
  <si>
    <t>1777c922-a7c5-4998-9ab2-8e608f2ee6a1</t>
  </si>
  <si>
    <t>30b9d22d-56c9-11e9-838f-005056b8f04c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</si>
</sst>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1">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78"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78" hidden="1" customWidth="1"/>
    <col min="19" max="19" width="15.7109375" style="78"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212</v>
      </c>
      <c r="B1" s="27" t="s">
        <v>98</v>
      </c>
      <c r="G1" s="27"/>
      <c r="H1" s="175"/>
      <c r="I1" s="175"/>
      <c r="J1" s="175"/>
      <c r="K1" s="175"/>
      <c r="L1" s="175"/>
      <c r="M1" s="175"/>
      <c r="N1" s="175"/>
      <c r="O1" s="175"/>
      <c r="P1" s="175"/>
      <c r="Q1" s="175"/>
      <c r="R1" s="82"/>
      <c r="S1" s="82"/>
      <c r="AE1" s="50" t="s">
        <v>72</v>
      </c>
      <c r="AF1" s="50"/>
      <c r="AG1" s="51"/>
      <c r="AH1" s="51"/>
      <c r="AI1" s="51"/>
      <c r="AJ1" s="52"/>
      <c r="AK1" s="172" t="s">
        <v>70</v>
      </c>
      <c r="AL1" s="172"/>
      <c r="AM1" s="172"/>
    </row>
    <row r="2" spans="1:39" ht="18.75" x14ac:dyDescent="0.3">
      <c r="A2" s="1" t="s">
        <v>213</v>
      </c>
      <c r="B2" s="27" t="s">
        <v>64</v>
      </c>
      <c r="G2" s="44"/>
      <c r="H2" s="178"/>
      <c r="I2" s="178"/>
      <c r="J2" s="178"/>
      <c r="K2" s="178"/>
      <c r="L2" s="178"/>
      <c r="M2" s="178"/>
      <c r="N2" s="178"/>
      <c r="O2" s="178"/>
      <c r="P2" s="178"/>
      <c r="Q2" s="178"/>
      <c r="R2" s="83"/>
      <c r="S2" s="83"/>
      <c r="AE2" s="50" t="s">
        <v>71</v>
      </c>
      <c r="AF2" s="50"/>
      <c r="AG2" s="51"/>
      <c r="AH2" s="51"/>
      <c r="AI2" s="51"/>
      <c r="AJ2" s="52"/>
      <c r="AK2" s="173"/>
      <c r="AL2" s="173"/>
      <c r="AM2" s="173"/>
    </row>
    <row r="3" spans="1:39" ht="27.75" customHeight="1" x14ac:dyDescent="0.3">
      <c r="B3" s="176" t="s">
        <v>208</v>
      </c>
      <c r="C3" s="176"/>
      <c r="D3" s="176"/>
      <c r="E3" s="16"/>
      <c r="F3" s="16"/>
      <c r="G3" s="16"/>
      <c r="H3" s="168"/>
      <c r="I3" s="168"/>
      <c r="J3" s="168"/>
      <c r="K3" s="168"/>
      <c r="L3" s="168"/>
      <c r="M3" s="168"/>
      <c r="N3" s="168"/>
      <c r="O3" s="168"/>
      <c r="P3" s="168"/>
      <c r="Q3" s="168"/>
      <c r="R3" s="81"/>
      <c r="S3" s="81"/>
      <c r="AE3" s="50" t="s">
        <v>73</v>
      </c>
      <c r="AF3" s="50"/>
      <c r="AG3" s="51"/>
      <c r="AH3" s="51"/>
      <c r="AI3" s="51"/>
      <c r="AJ3" s="52"/>
      <c r="AK3" s="70" t="s">
        <v>185</v>
      </c>
      <c r="AL3" s="71" t="s">
        <v>96</v>
      </c>
      <c r="AM3" s="70" t="s">
        <v>63</v>
      </c>
    </row>
    <row r="4" spans="1:39" ht="19.5" customHeight="1" x14ac:dyDescent="0.3">
      <c r="A4" s="1" t="s">
        <v>214</v>
      </c>
      <c r="B4" s="73"/>
      <c r="C4" s="73"/>
      <c r="D4" s="73">
        <v>223529</v>
      </c>
      <c r="E4" s="16"/>
      <c r="F4" s="16"/>
      <c r="G4" s="16"/>
      <c r="H4" s="168"/>
      <c r="I4" s="168"/>
      <c r="J4" s="168"/>
      <c r="K4" s="168"/>
      <c r="L4" s="168"/>
      <c r="M4" s="168"/>
      <c r="N4" s="168"/>
      <c r="O4" s="168"/>
      <c r="P4" s="168"/>
      <c r="Q4" s="168"/>
      <c r="R4" s="168"/>
      <c r="S4" s="168"/>
      <c r="T4" s="168"/>
      <c r="U4" s="168"/>
      <c r="V4" s="168"/>
      <c r="W4" s="168"/>
      <c r="X4" s="168"/>
      <c r="Y4" s="168"/>
      <c r="AE4" s="50"/>
      <c r="AF4" s="50"/>
      <c r="AG4" s="51"/>
      <c r="AH4" s="51"/>
      <c r="AI4" s="51"/>
      <c r="AJ4" s="52"/>
      <c r="AK4" s="76" t="s">
        <v>186</v>
      </c>
      <c r="AL4" s="77" t="s">
        <v>186</v>
      </c>
      <c r="AM4" s="76" t="s">
        <v>186</v>
      </c>
    </row>
    <row r="5" spans="1:39" ht="19.5" customHeight="1" x14ac:dyDescent="0.3">
      <c r="B5" s="75"/>
      <c r="C5" s="75"/>
      <c r="D5" s="75"/>
      <c r="E5" s="16"/>
      <c r="F5" s="16"/>
      <c r="G5" s="16"/>
      <c r="H5" s="168"/>
      <c r="I5" s="168"/>
      <c r="J5" s="168"/>
      <c r="K5" s="168"/>
      <c r="L5" s="168"/>
      <c r="M5" s="168"/>
      <c r="N5" s="168"/>
      <c r="O5" s="168"/>
      <c r="P5" s="168"/>
      <c r="Q5" s="168"/>
      <c r="R5" s="168"/>
      <c r="S5" s="168"/>
      <c r="T5" s="168"/>
      <c r="U5" s="168"/>
      <c r="V5" s="168"/>
      <c r="W5" s="168"/>
      <c r="X5" s="168"/>
      <c r="Y5" s="168"/>
      <c r="AE5" s="50"/>
      <c r="AF5" s="50"/>
      <c r="AG5" s="51"/>
      <c r="AH5" s="51"/>
      <c r="AI5" s="51"/>
      <c r="AJ5" s="52"/>
      <c r="AK5" s="84" t="s">
        <v>117</v>
      </c>
      <c r="AL5" s="84" t="s">
        <v>118</v>
      </c>
      <c r="AM5" s="49" t="s">
        <v>186</v>
      </c>
    </row>
    <row r="6" spans="1:39" ht="23.25" customHeight="1" x14ac:dyDescent="0.3">
      <c r="B6" s="176" t="s">
        <v>44</v>
      </c>
      <c r="C6" s="176"/>
      <c r="D6" s="176"/>
      <c r="E6" s="177"/>
      <c r="F6" s="177"/>
      <c r="G6" s="177"/>
      <c r="H6" s="177"/>
      <c r="I6" s="177"/>
      <c r="J6" s="177"/>
      <c r="K6" s="177"/>
      <c r="L6" s="177"/>
      <c r="M6" s="177"/>
      <c r="AJ6" s="52"/>
      <c r="AK6" s="84" t="s">
        <v>119</v>
      </c>
      <c r="AL6" s="84" t="s">
        <v>118</v>
      </c>
      <c r="AM6" s="49" t="s">
        <v>186</v>
      </c>
    </row>
    <row r="7" spans="1:39" ht="57" customHeight="1" x14ac:dyDescent="0.25">
      <c r="B7" s="26"/>
      <c r="C7" s="26"/>
      <c r="D7" s="26"/>
      <c r="E7" s="25"/>
      <c r="F7" s="25"/>
      <c r="G7" s="25"/>
      <c r="H7" s="182"/>
      <c r="I7" s="182"/>
      <c r="J7" s="182"/>
      <c r="K7" s="182"/>
      <c r="L7" s="182"/>
      <c r="M7" s="182"/>
      <c r="N7" s="182"/>
      <c r="O7" s="182"/>
      <c r="P7" s="182"/>
      <c r="Q7" s="182"/>
      <c r="AJ7" s="52"/>
      <c r="AK7" s="121" t="s">
        <v>42</v>
      </c>
      <c r="AL7" s="120" t="s">
        <v>147</v>
      </c>
      <c r="AM7" s="122" t="s">
        <v>42</v>
      </c>
    </row>
    <row r="8" spans="1:39" ht="27.6" hidden="1" customHeight="1" x14ac:dyDescent="0.25">
      <c r="A8" s="89" t="s">
        <v>4</v>
      </c>
      <c r="B8" s="28"/>
      <c r="C8" s="88" t="s">
        <v>5</v>
      </c>
      <c r="D8" s="134" t="s">
        <v>197</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68</v>
      </c>
      <c r="AF8" s="174"/>
      <c r="AG8" s="174"/>
      <c r="AH8" s="174"/>
      <c r="AI8" s="53">
        <f>IF(SUM(M:M)=0,0,SUMIFS(M:M,K:K,"&lt;&gt;",K:K,"&lt;&gt;нет",K:K,"&lt;&gt;Укажите номер сертификата или выберите &lt;&lt;Нет&gt;&gt;")/SUM(M:M)*100)</f>
        <v>100</v>
      </c>
      <c r="AJ8" s="52"/>
      <c r="AK8" s="121" t="s">
        <v>43</v>
      </c>
      <c r="AL8" s="120" t="s">
        <v>148</v>
      </c>
      <c r="AM8" s="122" t="s">
        <v>43</v>
      </c>
    </row>
    <row r="9" spans="1:39" ht="100.5" customHeight="1" x14ac:dyDescent="0.25">
      <c r="A9" s="5"/>
      <c r="B9" s="6" t="s">
        <v>0</v>
      </c>
      <c r="C9" s="6"/>
      <c r="D9" s="86" t="s">
        <v>210</v>
      </c>
      <c r="E9" s="7" t="s">
        <v>174</v>
      </c>
      <c r="F9" s="74" t="s">
        <v>172</v>
      </c>
      <c r="G9" s="28" t="s">
        <v>177</v>
      </c>
      <c r="H9" s="7" t="s">
        <v>211</v>
      </c>
      <c r="I9" s="6" t="s">
        <v>10</v>
      </c>
      <c r="J9" s="6" t="s">
        <v>178</v>
      </c>
      <c r="K9" s="6" t="s">
        <v>66</v>
      </c>
      <c r="L9" s="6" t="s">
        <v>1</v>
      </c>
      <c r="M9" s="6" t="s">
        <v>16</v>
      </c>
      <c r="N9" s="6" t="s">
        <v>6</v>
      </c>
      <c r="O9" s="6" t="s">
        <v>67</v>
      </c>
      <c r="P9" s="6" t="s">
        <v>2</v>
      </c>
      <c r="Q9" s="6" t="s">
        <v>3</v>
      </c>
      <c r="R9" s="135" t="s">
        <v>120</v>
      </c>
      <c r="S9" s="6" t="s">
        <v>121</v>
      </c>
      <c r="T9" s="8" t="s">
        <v>209</v>
      </c>
      <c r="U9" s="8" t="s">
        <v>93</v>
      </c>
      <c r="V9" s="8" t="s">
        <v>112</v>
      </c>
      <c r="W9" s="8" t="s">
        <v>92</v>
      </c>
      <c r="X9" s="8" t="s">
        <v>90</v>
      </c>
      <c r="Y9" s="8" t="s">
        <v>91</v>
      </c>
      <c r="Z9" s="10"/>
      <c r="AA9" s="54"/>
      <c r="AJ9" s="52"/>
      <c r="AK9" s="123" t="s">
        <v>149</v>
      </c>
      <c r="AL9" s="123" t="s">
        <v>150</v>
      </c>
      <c r="AM9" s="124" t="s">
        <v>151</v>
      </c>
    </row>
    <row r="10" spans="1:39" x14ac:dyDescent="0.25">
      <c r="A10" s="9"/>
      <c r="B10" s="7" t="s">
        <v>75</v>
      </c>
      <c r="C10" s="7"/>
      <c r="D10" s="7" t="s">
        <v>76</v>
      </c>
      <c r="E10" s="7" t="s">
        <v>77</v>
      </c>
      <c r="F10" s="72" t="s">
        <v>78</v>
      </c>
      <c r="G10" s="46" t="s">
        <v>79</v>
      </c>
      <c r="H10" s="7" t="s">
        <v>77</v>
      </c>
      <c r="I10" s="7" t="s">
        <v>81</v>
      </c>
      <c r="J10" s="125" t="s">
        <v>82</v>
      </c>
      <c r="K10" s="7" t="s">
        <v>74</v>
      </c>
      <c r="L10" s="7" t="s">
        <v>78</v>
      </c>
      <c r="M10" s="7" t="s">
        <v>79</v>
      </c>
      <c r="N10" s="7"/>
      <c r="O10" s="7"/>
      <c r="P10" s="7" t="s">
        <v>85</v>
      </c>
      <c r="Q10" s="7" t="s">
        <v>86</v>
      </c>
      <c r="R10" s="136" t="s">
        <v>87</v>
      </c>
      <c r="S10" s="86" t="s">
        <v>80</v>
      </c>
      <c r="T10" s="86" t="s">
        <v>81</v>
      </c>
      <c r="U10" s="86" t="s">
        <v>82</v>
      </c>
      <c r="V10" s="86" t="s">
        <v>99</v>
      </c>
      <c r="W10" s="86" t="s">
        <v>74</v>
      </c>
      <c r="X10" s="86" t="s">
        <v>83</v>
      </c>
      <c r="Y10" s="86" t="s">
        <v>84</v>
      </c>
      <c r="Z10" s="67"/>
      <c r="AJ10" s="52"/>
      <c r="AK10" s="52"/>
      <c r="AL10" s="52"/>
    </row>
    <row r="11" spans="1:39" ht="89.25" customHeight="1" x14ac:dyDescent="0.45">
      <c r="A11" s="228" t="s">
        <v>201</v>
      </c>
      <c r="B11" s="228">
        <v>1</v>
      </c>
      <c r="C11" s="228">
        <v>9</v>
      </c>
      <c r="D11" s="229" t="s">
        <v>202</v>
      </c>
      <c r="E11" s="230" t="s">
        <v>69</v>
      </c>
      <c r="F11" s="230" t="s">
        <v>186</v>
      </c>
      <c r="G11" s="230" t="s">
        <v>186</v>
      </c>
      <c r="H11" s="231" t="s">
        <v>203</v>
      </c>
      <c r="I11" s="230" t="s">
        <v>186</v>
      </c>
      <c r="J11" s="230" t="s">
        <v>186</v>
      </c>
      <c r="K11" s="228" t="s">
        <v>186</v>
      </c>
      <c r="L11" s="228" t="s">
        <v>204</v>
      </c>
      <c r="M11" s="228">
        <v>1</v>
      </c>
      <c r="N11" s="228" t="s">
        <v>205</v>
      </c>
      <c r="O11" s="232">
        <v>1</v>
      </c>
      <c r="P11" s="228" t="s">
        <v>206</v>
      </c>
      <c r="Q11" s="228" t="s">
        <v>207</v>
      </c>
      <c r="R11" s="137" t="s">
        <v>186</v>
      </c>
      <c r="S11" s="233">
        <v>140931</v>
      </c>
      <c r="T11" s="234">
        <v>0</v>
      </c>
      <c r="U11" s="235" t="s">
        <v>185</v>
      </c>
      <c r="V11" s="233">
        <v>0</v>
      </c>
      <c r="W11" s="236">
        <f>ROUND(ROUND(T11,2)*ROUND(M11,3),2)</f>
        <v>0</v>
      </c>
      <c r="X11" s="236">
        <f>ROUND(W11*IF(UPPER(U11)="20%",20,1)*IF(UPPER(U11)="10%",10,1)*IF(UPPER(U11)="НДС не облагается",0,1)/100,2)</f>
        <v>0</v>
      </c>
      <c r="Y11" s="236">
        <f>ROUND(X11+W11,2)</f>
        <v>0</v>
      </c>
      <c r="Z11" s="237">
        <f>IF(T11&gt;IF(V11=0,T11,V11),1,0)</f>
        <v>0</v>
      </c>
      <c r="AA11" s="237">
        <f t="shared" ref="AA11" si="0">Y11</f>
        <v>0</v>
      </c>
      <c r="AB11" s="237">
        <f t="shared" ref="AB11" si="1">X11</f>
        <v>0</v>
      </c>
      <c r="AC11" s="237">
        <f t="shared" ref="AC11" si="2">W11</f>
        <v>0</v>
      </c>
      <c r="AD11" s="238">
        <f t="shared" ref="AD11"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89</v>
      </c>
      <c r="AK11" s="52"/>
      <c r="AL11" s="52"/>
    </row>
    <row r="12" spans="1:39" ht="50.1" customHeight="1" x14ac:dyDescent="0.25">
      <c r="A12" s="169" t="s">
        <v>94</v>
      </c>
      <c r="B12" s="169"/>
      <c r="C12" s="169"/>
      <c r="D12" s="169"/>
      <c r="E12" s="169"/>
      <c r="F12" s="169"/>
      <c r="G12" s="169"/>
      <c r="H12" s="169"/>
      <c r="I12" s="169"/>
      <c r="J12" s="169"/>
      <c r="K12" s="169"/>
      <c r="L12" s="169"/>
      <c r="M12" s="169"/>
      <c r="N12" s="169"/>
      <c r="O12" s="169"/>
      <c r="P12" s="169"/>
      <c r="Q12" s="169"/>
      <c r="R12" s="169"/>
      <c r="S12" s="169"/>
      <c r="T12" s="169"/>
      <c r="U12" s="169"/>
      <c r="V12" s="169"/>
      <c r="W12" s="169"/>
      <c r="X12" s="170"/>
      <c r="Y12" s="85">
        <f>SUM(AA8:AA21)</f>
        <v>0</v>
      </c>
      <c r="Z12" s="69"/>
      <c r="AA12" s="68"/>
      <c r="AB12" s="68"/>
      <c r="AC12" s="68"/>
      <c r="AD12" s="68"/>
    </row>
    <row r="13" spans="1:39" ht="50.1" customHeight="1" x14ac:dyDescent="0.25">
      <c r="A13" s="171" t="s">
        <v>95</v>
      </c>
      <c r="B13" s="169"/>
      <c r="C13" s="169"/>
      <c r="D13" s="169"/>
      <c r="E13" s="169"/>
      <c r="F13" s="169"/>
      <c r="G13" s="169"/>
      <c r="H13" s="169"/>
      <c r="I13" s="169"/>
      <c r="J13" s="169"/>
      <c r="K13" s="169"/>
      <c r="L13" s="169"/>
      <c r="M13" s="169"/>
      <c r="N13" s="169"/>
      <c r="O13" s="169"/>
      <c r="P13" s="169"/>
      <c r="Q13" s="169"/>
      <c r="R13" s="169"/>
      <c r="S13" s="169"/>
      <c r="T13" s="169"/>
      <c r="U13" s="169"/>
      <c r="V13" s="169"/>
      <c r="W13" s="169"/>
      <c r="X13" s="170"/>
      <c r="Y13" s="85">
        <f>SUM(AC10:AC14)</f>
        <v>0</v>
      </c>
      <c r="Z13" s="69"/>
      <c r="AA13" s="68"/>
      <c r="AB13" s="68"/>
      <c r="AC13" s="68"/>
      <c r="AD13" s="68"/>
    </row>
    <row r="14" spans="1:39" ht="50.1" customHeight="1" x14ac:dyDescent="0.25">
      <c r="A14" s="171" t="s">
        <v>65</v>
      </c>
      <c r="B14" s="169"/>
      <c r="C14" s="169"/>
      <c r="D14" s="169"/>
      <c r="E14" s="169"/>
      <c r="F14" s="169"/>
      <c r="G14" s="169"/>
      <c r="H14" s="169"/>
      <c r="I14" s="169"/>
      <c r="J14" s="169"/>
      <c r="K14" s="169"/>
      <c r="L14" s="169"/>
      <c r="M14" s="169"/>
      <c r="N14" s="169"/>
      <c r="O14" s="169"/>
      <c r="P14" s="169"/>
      <c r="Q14" s="169"/>
      <c r="R14" s="169"/>
      <c r="S14" s="169"/>
      <c r="T14" s="169"/>
      <c r="U14" s="169"/>
      <c r="V14" s="169"/>
      <c r="W14" s="169"/>
      <c r="X14" s="170"/>
      <c r="Y14" s="85">
        <f>SUM(AB:AB)</f>
        <v>0</v>
      </c>
      <c r="Z14" s="69"/>
      <c r="AA14" s="68"/>
      <c r="AB14" s="68"/>
      <c r="AC14" s="68"/>
      <c r="AD14" s="68"/>
    </row>
    <row r="15" spans="1:39" ht="50.1" customHeight="1" x14ac:dyDescent="0.25">
      <c r="B15" s="119" t="s">
        <v>147</v>
      </c>
      <c r="C15" s="17"/>
      <c r="D15" s="60"/>
      <c r="E15" s="60"/>
      <c r="F15" s="60"/>
      <c r="G15" s="60"/>
      <c r="H15" s="60"/>
      <c r="I15" s="61"/>
      <c r="J15" s="61"/>
      <c r="K15" s="61"/>
      <c r="L15" s="61"/>
      <c r="M15" s="61"/>
      <c r="N15" s="61"/>
      <c r="O15" s="61"/>
      <c r="P15" s="61"/>
      <c r="Q15" s="61"/>
      <c r="R15" s="61"/>
      <c r="S15" s="61"/>
      <c r="T15" s="62"/>
      <c r="U15" s="62"/>
      <c r="V15" s="62"/>
      <c r="W15" s="62"/>
      <c r="X15" s="62"/>
      <c r="Y15" s="63"/>
      <c r="Z15" s="63"/>
    </row>
    <row r="16" spans="1:39" ht="50.1" customHeight="1" x14ac:dyDescent="0.25">
      <c r="B16" s="119" t="s">
        <v>148</v>
      </c>
      <c r="D16" s="64"/>
      <c r="E16" s="64"/>
      <c r="F16" s="64"/>
      <c r="G16" s="64"/>
      <c r="H16" s="64"/>
      <c r="I16" s="59"/>
      <c r="J16" s="59"/>
      <c r="K16" s="59"/>
      <c r="L16" s="59"/>
      <c r="M16" s="59"/>
      <c r="N16" s="59"/>
      <c r="O16" s="59"/>
      <c r="P16" s="59"/>
      <c r="Q16" s="59"/>
      <c r="R16" s="59"/>
      <c r="S16" s="59"/>
      <c r="T16" s="65"/>
      <c r="U16" s="65"/>
      <c r="V16" s="65"/>
      <c r="W16" s="65"/>
      <c r="X16" s="65"/>
      <c r="Y16" s="66"/>
      <c r="Z16" s="66"/>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17</v>
      </c>
      <c r="E18" s="32"/>
      <c r="F18" s="32"/>
      <c r="G18" s="31"/>
      <c r="H18" s="240" t="s">
        <v>55</v>
      </c>
      <c r="I18" s="19"/>
      <c r="J18" s="19"/>
      <c r="K18" s="20"/>
      <c r="L18" s="14"/>
      <c r="M18" s="14"/>
      <c r="N18" s="14"/>
      <c r="O18" s="14"/>
      <c r="P18" s="14"/>
      <c r="Q18" s="14"/>
      <c r="R18" s="14"/>
      <c r="S18" s="14"/>
      <c r="T18" s="20"/>
      <c r="U18" s="20"/>
      <c r="V18" s="20"/>
      <c r="W18" s="20"/>
      <c r="X18" s="20"/>
      <c r="Y18" s="14"/>
      <c r="Z18" s="14"/>
      <c r="AA18" s="55"/>
    </row>
    <row r="19" spans="1:27" ht="50.1" customHeight="1" x14ac:dyDescent="0.25">
      <c r="D19" s="31"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18:G18" name="Диапазон4"/>
    <protectedRange sqref="D19" name="Диапазон5"/>
    <protectedRange sqref="H18" name="ПодписантФИО"/>
    <protectedRange sqref="T11:U11" name="Диапазон3_1_1_1"/>
  </protectedRanges>
  <mergeCells count="15">
    <mergeCell ref="H5:Y5"/>
    <mergeCell ref="A12:X12"/>
    <mergeCell ref="A13:X13"/>
    <mergeCell ref="A14:X14"/>
    <mergeCell ref="AK1:AM2"/>
    <mergeCell ref="AE8:AH8"/>
    <mergeCell ref="H1:Q1"/>
    <mergeCell ref="B3:D3"/>
    <mergeCell ref="B6:D6"/>
    <mergeCell ref="E6:M6"/>
    <mergeCell ref="H2:Q2"/>
    <mergeCell ref="F8:Y8"/>
    <mergeCell ref="H3:Q3"/>
    <mergeCell ref="H4:Y4"/>
    <mergeCell ref="H7:Q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3">
    <dataValidation sqref="G11:H11 K11"/>
    <dataValidation showInputMessage="1" showErrorMessage="1" errorTitle="Выбор поставки аналога" error="Значение по данному столбцу может быть выбрано только Да или Нет." sqref="F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123</v>
      </c>
      <c r="B1" s="183"/>
      <c r="C1" s="183"/>
      <c r="D1" s="183"/>
      <c r="E1" s="183"/>
      <c r="F1" s="183"/>
      <c r="G1" s="183"/>
    </row>
    <row r="2" spans="1:7" ht="53.45" customHeight="1" thickBot="1" x14ac:dyDescent="0.3">
      <c r="A2" s="184" t="s">
        <v>124</v>
      </c>
      <c r="B2" s="184"/>
      <c r="C2" s="184"/>
      <c r="D2" s="184"/>
      <c r="E2" s="184"/>
      <c r="F2" s="184"/>
      <c r="G2" s="184"/>
    </row>
    <row r="3" spans="1:7" ht="57.75" thickBot="1" x14ac:dyDescent="0.3">
      <c r="A3" s="91" t="s">
        <v>28</v>
      </c>
      <c r="B3" s="92" t="s">
        <v>125</v>
      </c>
      <c r="C3" s="92" t="s">
        <v>126</v>
      </c>
      <c r="D3" s="92" t="s">
        <v>127</v>
      </c>
      <c r="E3" s="92" t="s">
        <v>128</v>
      </c>
      <c r="F3" s="92" t="s">
        <v>129</v>
      </c>
      <c r="G3" s="92" t="s">
        <v>130</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131</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132</v>
      </c>
      <c r="B10" s="188"/>
      <c r="C10" s="188"/>
      <c r="D10" s="188"/>
      <c r="E10" s="188"/>
      <c r="F10" s="188"/>
      <c r="G10" s="188"/>
    </row>
    <row r="11" spans="1:7" x14ac:dyDescent="0.25">
      <c r="A11" s="94"/>
      <c r="B11" s="95"/>
      <c r="C11" s="95"/>
      <c r="D11" s="95"/>
      <c r="E11" s="95"/>
      <c r="F11" s="95"/>
      <c r="G11" s="95"/>
    </row>
    <row r="12" spans="1:7" x14ac:dyDescent="0.25">
      <c r="A12" s="96" t="s">
        <v>133</v>
      </c>
      <c r="B12" s="95"/>
      <c r="C12" s="95"/>
      <c r="D12" s="95"/>
      <c r="E12" s="95"/>
      <c r="F12" s="95"/>
      <c r="G12" s="95"/>
    </row>
    <row r="13" spans="1:7" x14ac:dyDescent="0.25">
      <c r="A13" s="96" t="s">
        <v>134</v>
      </c>
      <c r="B13" s="95"/>
      <c r="C13" s="95"/>
      <c r="D13" s="95"/>
      <c r="E13" s="95"/>
      <c r="F13" s="95"/>
      <c r="G13" s="95"/>
    </row>
    <row r="14" spans="1:7" x14ac:dyDescent="0.25">
      <c r="A14" s="96" t="s">
        <v>135</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98</v>
      </c>
      <c r="G1" s="191"/>
      <c r="H1" s="191"/>
      <c r="I1" s="191"/>
    </row>
    <row r="2" spans="1:17" ht="18.75" x14ac:dyDescent="0.3">
      <c r="B2" s="139" t="s">
        <v>54</v>
      </c>
      <c r="G2" s="141"/>
      <c r="H2" s="141"/>
      <c r="I2" s="141"/>
    </row>
    <row r="3" spans="1:17" ht="21.75" customHeight="1" x14ac:dyDescent="0.25">
      <c r="B3" s="192"/>
      <c r="C3" s="192"/>
      <c r="D3" s="192"/>
      <c r="E3" s="142"/>
      <c r="F3" s="142"/>
    </row>
    <row r="4" spans="1:17" ht="23.25" customHeight="1" x14ac:dyDescent="0.3">
      <c r="B4" s="192" t="s">
        <v>44</v>
      </c>
      <c r="C4" s="192"/>
      <c r="D4" s="192"/>
      <c r="E4" s="193"/>
      <c r="F4" s="193"/>
      <c r="G4" s="193"/>
      <c r="H4" s="193"/>
      <c r="M4" s="140">
        <f>SUM(L5:L23)</f>
        <v>0</v>
      </c>
      <c r="N4" s="140">
        <f>M4*18/118</f>
        <v>0</v>
      </c>
    </row>
    <row r="5" spans="1:17" s="140" customFormat="1" ht="27" customHeight="1" x14ac:dyDescent="0.3">
      <c r="A5" s="59"/>
      <c r="B5" s="59"/>
      <c r="C5" s="59"/>
      <c r="D5" s="143" t="s">
        <v>26</v>
      </c>
      <c r="E5" s="64"/>
      <c r="F5" s="64"/>
      <c r="G5" s="59"/>
      <c r="H5" s="64"/>
      <c r="I5" s="59"/>
      <c r="J5" s="59"/>
      <c r="K5" s="59"/>
      <c r="O5" s="59"/>
      <c r="P5" s="59"/>
      <c r="Q5" s="59"/>
    </row>
    <row r="6" spans="1:17" s="140" customFormat="1" ht="38.25" customHeight="1" x14ac:dyDescent="0.25">
      <c r="A6" s="59"/>
      <c r="B6" s="189" t="s">
        <v>45</v>
      </c>
      <c r="C6" s="189"/>
      <c r="D6" s="189"/>
      <c r="E6" s="189"/>
      <c r="F6" s="189"/>
      <c r="G6" s="189"/>
      <c r="H6" s="190"/>
      <c r="I6" s="190"/>
      <c r="J6" s="190"/>
      <c r="K6" s="190"/>
      <c r="M6" s="140" t="s">
        <v>31</v>
      </c>
      <c r="O6" s="59"/>
      <c r="P6" s="59"/>
      <c r="Q6" s="59"/>
    </row>
    <row r="7" spans="1:17" s="140" customFormat="1" ht="34.5" customHeight="1" x14ac:dyDescent="0.25">
      <c r="A7" s="59"/>
      <c r="B7" s="144"/>
      <c r="C7" s="144"/>
      <c r="D7" s="144"/>
      <c r="E7" s="144"/>
      <c r="F7" s="144"/>
      <c r="G7" s="144"/>
      <c r="H7" s="144"/>
      <c r="I7" s="144"/>
      <c r="J7" s="144"/>
      <c r="K7" s="144"/>
      <c r="M7" s="140" t="s">
        <v>32</v>
      </c>
      <c r="O7" s="59"/>
      <c r="P7" s="59"/>
      <c r="Q7" s="59"/>
    </row>
    <row r="8" spans="1:17" s="140" customFormat="1" ht="27" customHeight="1" x14ac:dyDescent="0.3">
      <c r="A8" s="59"/>
      <c r="B8" s="59"/>
      <c r="C8" s="59"/>
      <c r="D8" s="143" t="s">
        <v>25</v>
      </c>
      <c r="E8" s="64"/>
      <c r="F8" s="64"/>
      <c r="G8" s="59"/>
      <c r="H8" s="64"/>
      <c r="I8" s="59"/>
      <c r="J8" s="59"/>
      <c r="K8" s="59"/>
      <c r="M8" s="140" t="s">
        <v>51</v>
      </c>
      <c r="O8" s="59"/>
      <c r="P8" s="59"/>
      <c r="Q8" s="59"/>
    </row>
    <row r="9" spans="1:17" s="140" customFormat="1" ht="42" customHeight="1" x14ac:dyDescent="0.25">
      <c r="A9" s="59"/>
      <c r="B9" s="189" t="s">
        <v>57</v>
      </c>
      <c r="C9" s="189"/>
      <c r="D9" s="189"/>
      <c r="E9" s="189"/>
      <c r="F9" s="189"/>
      <c r="G9" s="189"/>
      <c r="H9" s="190"/>
      <c r="I9" s="190"/>
      <c r="J9" s="190"/>
      <c r="K9" s="190"/>
      <c r="O9" s="59"/>
      <c r="P9" s="59"/>
      <c r="Q9" s="59"/>
    </row>
    <row r="10" spans="1:17" s="140" customFormat="1" ht="33.75" customHeight="1" x14ac:dyDescent="0.25">
      <c r="A10" s="59"/>
      <c r="B10" s="59" t="s">
        <v>46</v>
      </c>
      <c r="C10" s="59"/>
      <c r="D10" s="64"/>
      <c r="E10" s="64"/>
      <c r="F10" s="64"/>
      <c r="G10" s="59"/>
      <c r="H10" s="64"/>
      <c r="I10" s="30" t="s">
        <v>51</v>
      </c>
      <c r="J10" s="59"/>
      <c r="K10" s="59"/>
      <c r="O10" s="59"/>
      <c r="P10" s="59"/>
      <c r="Q10" s="59"/>
    </row>
    <row r="11" spans="1:17" s="140" customFormat="1" ht="27" customHeight="1" x14ac:dyDescent="0.25">
      <c r="A11" s="59"/>
      <c r="B11" s="59"/>
      <c r="C11" s="59"/>
      <c r="D11" s="64"/>
      <c r="E11" s="64"/>
      <c r="F11" s="64"/>
      <c r="G11" s="59"/>
      <c r="H11" s="64"/>
      <c r="I11" s="59"/>
      <c r="J11" s="59"/>
      <c r="K11" s="59"/>
      <c r="M11" s="140" t="s">
        <v>47</v>
      </c>
      <c r="O11" s="59"/>
      <c r="P11" s="59"/>
      <c r="Q11" s="59"/>
    </row>
    <row r="12" spans="1:17" s="140" customFormat="1" ht="27" customHeight="1" x14ac:dyDescent="0.3">
      <c r="A12" s="59"/>
      <c r="B12" s="59"/>
      <c r="C12" s="145"/>
      <c r="D12" s="146" t="s">
        <v>30</v>
      </c>
      <c r="E12" s="147"/>
      <c r="F12" s="147"/>
      <c r="G12" s="147"/>
      <c r="H12" s="147"/>
      <c r="I12" s="59"/>
      <c r="J12" s="59"/>
      <c r="K12" s="59"/>
      <c r="M12" s="140" t="s">
        <v>48</v>
      </c>
      <c r="O12" s="59"/>
      <c r="P12" s="59"/>
      <c r="Q12" s="59"/>
    </row>
    <row r="13" spans="1:17" s="140" customFormat="1" ht="27" customHeight="1" x14ac:dyDescent="0.25">
      <c r="A13" s="59"/>
      <c r="B13" s="148" t="s">
        <v>50</v>
      </c>
      <c r="C13" s="145"/>
      <c r="D13" s="147"/>
      <c r="E13" s="147"/>
      <c r="F13" s="147"/>
      <c r="G13" s="147"/>
      <c r="H13" s="43" t="s">
        <v>48</v>
      </c>
      <c r="I13" s="59"/>
      <c r="J13" s="59"/>
      <c r="K13" s="59"/>
      <c r="O13" s="59"/>
      <c r="P13" s="59"/>
      <c r="Q13" s="59"/>
    </row>
    <row r="14" spans="1:17" s="140" customFormat="1" ht="29.25" customHeight="1" x14ac:dyDescent="0.25">
      <c r="A14" s="59"/>
      <c r="B14" s="149" t="s">
        <v>28</v>
      </c>
      <c r="C14" s="59"/>
      <c r="D14" s="150" t="s">
        <v>27</v>
      </c>
      <c r="E14" s="150" t="s">
        <v>88</v>
      </c>
      <c r="F14" s="149" t="s">
        <v>16</v>
      </c>
      <c r="G14" s="150" t="s">
        <v>29</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49</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17</v>
      </c>
      <c r="E21" s="32" t="s">
        <v>56</v>
      </c>
      <c r="F21" s="157"/>
      <c r="G21" s="157"/>
      <c r="H21" s="59" t="s">
        <v>55</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98</v>
      </c>
    </row>
    <row r="2" spans="1:13" s="15" customFormat="1" ht="18.75" x14ac:dyDescent="0.3">
      <c r="A2" s="27" t="s">
        <v>52</v>
      </c>
    </row>
    <row r="3" spans="1:13" ht="36.75" customHeight="1" x14ac:dyDescent="0.25">
      <c r="B3" s="29"/>
      <c r="C3" s="16"/>
      <c r="D3" s="16"/>
      <c r="E3" s="1"/>
    </row>
    <row r="4" spans="1:13" ht="18.75" x14ac:dyDescent="0.3">
      <c r="B4" s="29" t="s">
        <v>44</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17</v>
      </c>
      <c r="B38" s="32" t="s">
        <v>56</v>
      </c>
      <c r="C38" s="31"/>
      <c r="D38" s="31"/>
      <c r="E38" s="18" t="s">
        <v>55</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98</v>
      </c>
    </row>
    <row r="2" spans="1:2" ht="18.75" x14ac:dyDescent="0.3">
      <c r="A2" s="27" t="s">
        <v>53</v>
      </c>
    </row>
    <row r="3" spans="1:2" ht="15.75" x14ac:dyDescent="0.25">
      <c r="A3" s="126"/>
      <c r="B3" s="16"/>
    </row>
    <row r="4" spans="1:2" ht="18.75" x14ac:dyDescent="0.3">
      <c r="A4" s="29" t="s">
        <v>44</v>
      </c>
      <c r="B4" s="57"/>
    </row>
    <row r="5" spans="1:2" x14ac:dyDescent="0.25">
      <c r="A5" s="42" t="s">
        <v>18</v>
      </c>
      <c r="B5" s="58"/>
    </row>
    <row r="6" spans="1:2" x14ac:dyDescent="0.25">
      <c r="A6" s="42" t="s">
        <v>19</v>
      </c>
      <c r="B6" s="58"/>
    </row>
    <row r="7" spans="1:2" x14ac:dyDescent="0.25">
      <c r="A7" s="42" t="s">
        <v>109</v>
      </c>
      <c r="B7" s="45"/>
    </row>
    <row r="8" spans="1:2" x14ac:dyDescent="0.25">
      <c r="A8" s="42" t="s">
        <v>110</v>
      </c>
      <c r="B8" s="45"/>
    </row>
    <row r="9" spans="1:2" x14ac:dyDescent="0.25">
      <c r="A9" s="42" t="s">
        <v>20</v>
      </c>
      <c r="B9" s="45"/>
    </row>
    <row r="10" spans="1:2" x14ac:dyDescent="0.25">
      <c r="A10" s="42" t="s">
        <v>24</v>
      </c>
      <c r="B10" s="45"/>
    </row>
    <row r="11" spans="1:2" x14ac:dyDescent="0.25">
      <c r="A11" s="42" t="s">
        <v>11</v>
      </c>
      <c r="B11" s="45"/>
    </row>
    <row r="12" spans="1:2" x14ac:dyDescent="0.25">
      <c r="A12" s="42" t="s">
        <v>12</v>
      </c>
      <c r="B12" s="45"/>
    </row>
    <row r="13" spans="1:2" x14ac:dyDescent="0.25">
      <c r="A13" s="42" t="s">
        <v>21</v>
      </c>
      <c r="B13" s="45"/>
    </row>
    <row r="14" spans="1:2" x14ac:dyDescent="0.25">
      <c r="A14" s="42" t="s">
        <v>22</v>
      </c>
      <c r="B14" s="45"/>
    </row>
    <row r="15" spans="1:2" x14ac:dyDescent="0.25">
      <c r="A15" s="42" t="s">
        <v>13</v>
      </c>
      <c r="B15" s="45"/>
    </row>
    <row r="16" spans="1:2" x14ac:dyDescent="0.25">
      <c r="A16" s="42" t="s">
        <v>23</v>
      </c>
      <c r="B16" s="45"/>
    </row>
    <row r="17" spans="1:2" x14ac:dyDescent="0.25">
      <c r="A17" s="42" t="s">
        <v>14</v>
      </c>
      <c r="B17" s="45"/>
    </row>
    <row r="18" spans="1:2" x14ac:dyDescent="0.25">
      <c r="A18" s="79" t="s">
        <v>15</v>
      </c>
      <c r="B18" s="45"/>
    </row>
    <row r="19" spans="1:2" x14ac:dyDescent="0.25">
      <c r="A19" s="107" t="s">
        <v>145</v>
      </c>
      <c r="B19" s="45"/>
    </row>
    <row r="20" spans="1:2" s="78" customFormat="1" x14ac:dyDescent="0.25">
      <c r="A20" s="79" t="s">
        <v>113</v>
      </c>
      <c r="B20" s="80"/>
    </row>
    <row r="21" spans="1:2" s="78" customFormat="1" x14ac:dyDescent="0.25">
      <c r="A21" s="79" t="s">
        <v>115</v>
      </c>
      <c r="B21" s="80"/>
    </row>
    <row r="22" spans="1:2" x14ac:dyDescent="0.25">
      <c r="A22" s="79" t="s">
        <v>100</v>
      </c>
      <c r="B22" s="33" t="s">
        <v>101</v>
      </c>
    </row>
    <row r="23" spans="1:2" x14ac:dyDescent="0.25">
      <c r="A23" s="79" t="s">
        <v>102</v>
      </c>
      <c r="B23" s="33" t="s">
        <v>103</v>
      </c>
    </row>
    <row r="24" spans="1:2" x14ac:dyDescent="0.25">
      <c r="A24" s="79" t="s">
        <v>104</v>
      </c>
      <c r="B24" s="33"/>
    </row>
    <row r="25" spans="1:2" s="78" customFormat="1" x14ac:dyDescent="0.25">
      <c r="A25" s="79" t="s">
        <v>137</v>
      </c>
      <c r="B25" s="106"/>
    </row>
    <row r="26" spans="1:2" s="78" customFormat="1" x14ac:dyDescent="0.25">
      <c r="A26" s="79" t="s">
        <v>138</v>
      </c>
      <c r="B26" s="106"/>
    </row>
    <row r="27" spans="1:2" s="78" customFormat="1" x14ac:dyDescent="0.25">
      <c r="A27" s="79" t="s">
        <v>139</v>
      </c>
      <c r="B27" s="106"/>
    </row>
    <row r="28" spans="1:2" s="78" customFormat="1" x14ac:dyDescent="0.25">
      <c r="A28" s="79" t="s">
        <v>140</v>
      </c>
      <c r="B28" s="106"/>
    </row>
    <row r="29" spans="1:2" s="78" customFormat="1" x14ac:dyDescent="0.25">
      <c r="A29" s="79" t="s">
        <v>141</v>
      </c>
      <c r="B29" s="106"/>
    </row>
    <row r="30" spans="1:2" s="78" customFormat="1" x14ac:dyDescent="0.25">
      <c r="A30" s="79" t="s">
        <v>142</v>
      </c>
      <c r="B30" s="106"/>
    </row>
    <row r="31" spans="1:2" s="78" customFormat="1" x14ac:dyDescent="0.25">
      <c r="A31" s="79" t="s">
        <v>143</v>
      </c>
      <c r="B31" s="106"/>
    </row>
    <row r="32" spans="1:2" s="78" customFormat="1" x14ac:dyDescent="0.25">
      <c r="A32" s="79" t="s">
        <v>144</v>
      </c>
      <c r="B32" s="106"/>
    </row>
    <row r="33" spans="1:2" x14ac:dyDescent="0.25">
      <c r="A33" s="12"/>
      <c r="B33" s="12"/>
    </row>
    <row r="34" spans="1:2" x14ac:dyDescent="0.25">
      <c r="A34" s="34" t="s">
        <v>17</v>
      </c>
      <c r="B34" s="32" t="s">
        <v>62</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111</v>
      </c>
      <c r="B1" s="205"/>
    </row>
    <row r="2" spans="1:2" ht="17.45" customHeight="1" x14ac:dyDescent="0.25">
      <c r="A2" s="199" t="s">
        <v>59</v>
      </c>
      <c r="B2" s="199"/>
    </row>
    <row r="3" spans="1:2" x14ac:dyDescent="0.25">
      <c r="A3" s="196" t="s">
        <v>33</v>
      </c>
      <c r="B3" s="196"/>
    </row>
    <row r="4" spans="1:2" x14ac:dyDescent="0.25">
      <c r="A4" s="196" t="s">
        <v>184</v>
      </c>
      <c r="B4" s="196"/>
    </row>
    <row r="5" spans="1:2" x14ac:dyDescent="0.25">
      <c r="A5" s="204" t="s">
        <v>179</v>
      </c>
      <c r="B5" s="204"/>
    </row>
    <row r="6" spans="1:2" x14ac:dyDescent="0.25">
      <c r="A6" s="204" t="s">
        <v>180</v>
      </c>
      <c r="B6" s="204"/>
    </row>
    <row r="7" spans="1:2" x14ac:dyDescent="0.25">
      <c r="A7" s="196" t="s">
        <v>154</v>
      </c>
      <c r="B7" s="196"/>
    </row>
    <row r="8" spans="1:2" x14ac:dyDescent="0.25">
      <c r="A8" s="196" t="s">
        <v>155</v>
      </c>
      <c r="B8" s="196"/>
    </row>
    <row r="9" spans="1:2" x14ac:dyDescent="0.25">
      <c r="A9" s="196" t="s">
        <v>170</v>
      </c>
      <c r="B9" s="196"/>
    </row>
    <row r="10" spans="1:2" x14ac:dyDescent="0.25">
      <c r="A10" s="196" t="s">
        <v>169</v>
      </c>
      <c r="B10" s="196"/>
    </row>
    <row r="11" spans="1:2" ht="30.75" customHeight="1" x14ac:dyDescent="0.25">
      <c r="A11" s="196" t="s">
        <v>156</v>
      </c>
      <c r="B11" s="196"/>
    </row>
    <row r="12" spans="1:2" ht="39.75" customHeight="1" x14ac:dyDescent="0.25">
      <c r="A12" s="201" t="s">
        <v>176</v>
      </c>
      <c r="B12" s="206"/>
    </row>
    <row r="13" spans="1:2" ht="15" customHeight="1" x14ac:dyDescent="0.25">
      <c r="A13" s="197"/>
      <c r="B13" s="197"/>
    </row>
    <row r="14" spans="1:2" x14ac:dyDescent="0.25">
      <c r="A14" s="196" t="s">
        <v>58</v>
      </c>
      <c r="B14" s="196"/>
    </row>
    <row r="15" spans="1:2" ht="85.5" customHeight="1" x14ac:dyDescent="0.25">
      <c r="A15" s="202" t="s">
        <v>198</v>
      </c>
      <c r="B15" s="202"/>
    </row>
    <row r="16" spans="1:2" ht="102.75" customHeight="1" x14ac:dyDescent="0.25">
      <c r="A16" s="201" t="s">
        <v>181</v>
      </c>
      <c r="B16" s="201"/>
    </row>
    <row r="17" spans="1:2" ht="29.25" customHeight="1" x14ac:dyDescent="0.25">
      <c r="A17" s="161"/>
      <c r="B17" s="161"/>
    </row>
    <row r="18" spans="1:2" ht="36" customHeight="1" x14ac:dyDescent="0.25">
      <c r="A18" s="209" t="s">
        <v>187</v>
      </c>
      <c r="B18" s="209"/>
    </row>
    <row r="19" spans="1:2" ht="17.25" customHeight="1" x14ac:dyDescent="0.25">
      <c r="A19" s="204" t="s">
        <v>188</v>
      </c>
      <c r="B19" s="201"/>
    </row>
    <row r="20" spans="1:2" ht="18.75" customHeight="1" x14ac:dyDescent="0.25">
      <c r="A20" s="204" t="s">
        <v>190</v>
      </c>
      <c r="B20" s="204"/>
    </row>
    <row r="21" spans="1:2" ht="18.75" customHeight="1" x14ac:dyDescent="0.25">
      <c r="A21" s="204" t="s">
        <v>199</v>
      </c>
      <c r="B21" s="204"/>
    </row>
    <row r="22" spans="1:2" ht="18.75" customHeight="1" x14ac:dyDescent="0.25">
      <c r="A22" s="204" t="s">
        <v>189</v>
      </c>
      <c r="B22" s="201"/>
    </row>
    <row r="23" spans="1:2" ht="21" customHeight="1" x14ac:dyDescent="0.25">
      <c r="A23" s="204" t="s">
        <v>191</v>
      </c>
      <c r="B23" s="201"/>
    </row>
    <row r="24" spans="1:2" ht="21" customHeight="1" x14ac:dyDescent="0.25">
      <c r="A24" s="208" t="s">
        <v>192</v>
      </c>
      <c r="B24" s="208"/>
    </row>
    <row r="25" spans="1:2" ht="15" customHeight="1" x14ac:dyDescent="0.25">
      <c r="A25" s="207" t="s">
        <v>200</v>
      </c>
      <c r="B25" s="208"/>
    </row>
    <row r="26" spans="1:2" ht="17.45" customHeight="1" x14ac:dyDescent="0.25">
      <c r="A26" s="162"/>
      <c r="B26" s="162"/>
    </row>
    <row r="27" spans="1:2" ht="42.75" customHeight="1" x14ac:dyDescent="0.25">
      <c r="A27" s="199" t="s">
        <v>97</v>
      </c>
      <c r="B27" s="199"/>
    </row>
    <row r="28" spans="1:2" ht="36.75" customHeight="1" x14ac:dyDescent="0.25">
      <c r="A28" s="200" t="s">
        <v>182</v>
      </c>
      <c r="B28" s="200"/>
    </row>
    <row r="29" spans="1:2" ht="49.5" customHeight="1" x14ac:dyDescent="0.25">
      <c r="A29" s="200" t="s">
        <v>183</v>
      </c>
      <c r="B29" s="200"/>
    </row>
    <row r="30" spans="1:2" ht="234" customHeight="1" x14ac:dyDescent="0.25">
      <c r="A30" s="200" t="s">
        <v>60</v>
      </c>
      <c r="B30" s="200"/>
    </row>
    <row r="31" spans="1:2" ht="102.75" customHeight="1" x14ac:dyDescent="0.25">
      <c r="A31" s="200" t="s">
        <v>168</v>
      </c>
      <c r="B31" s="200"/>
    </row>
    <row r="32" spans="1:2" ht="15" x14ac:dyDescent="0.25">
      <c r="A32" s="198"/>
      <c r="B32" s="198"/>
    </row>
    <row r="33" spans="1:2" ht="48.75" customHeight="1" x14ac:dyDescent="0.25">
      <c r="A33" s="199" t="s">
        <v>61</v>
      </c>
      <c r="B33" s="199"/>
    </row>
    <row r="34" spans="1:2" ht="79.5" customHeight="1" x14ac:dyDescent="0.25">
      <c r="A34" s="203" t="s">
        <v>41</v>
      </c>
      <c r="B34" s="203"/>
    </row>
    <row r="35" spans="1:2" x14ac:dyDescent="0.25">
      <c r="A35" s="163"/>
      <c r="B35" s="163"/>
    </row>
    <row r="36" spans="1:2" ht="15.6" customHeight="1" x14ac:dyDescent="0.25">
      <c r="A36" s="199" t="s">
        <v>122</v>
      </c>
      <c r="B36" s="199"/>
    </row>
    <row r="37" spans="1:2" x14ac:dyDescent="0.25">
      <c r="A37" s="203" t="s">
        <v>34</v>
      </c>
      <c r="B37" s="203"/>
    </row>
    <row r="38" spans="1:2" ht="15" x14ac:dyDescent="0.25">
      <c r="A38" s="198"/>
      <c r="B38" s="198"/>
    </row>
    <row r="39" spans="1:2" x14ac:dyDescent="0.25">
      <c r="A39" s="195" t="s">
        <v>35</v>
      </c>
      <c r="B39" s="195"/>
    </row>
    <row r="40" spans="1:2" x14ac:dyDescent="0.25">
      <c r="A40" s="110" t="s">
        <v>18</v>
      </c>
      <c r="B40" s="111" t="s">
        <v>36</v>
      </c>
    </row>
    <row r="41" spans="1:2" x14ac:dyDescent="0.25">
      <c r="A41" s="110" t="s">
        <v>19</v>
      </c>
      <c r="B41" s="111" t="s">
        <v>37</v>
      </c>
    </row>
    <row r="42" spans="1:2" x14ac:dyDescent="0.25">
      <c r="A42" s="110" t="s">
        <v>109</v>
      </c>
      <c r="B42" s="111" t="s">
        <v>38</v>
      </c>
    </row>
    <row r="43" spans="1:2" x14ac:dyDescent="0.25">
      <c r="A43" s="110" t="s">
        <v>110</v>
      </c>
      <c r="B43" s="111">
        <v>192174</v>
      </c>
    </row>
    <row r="44" spans="1:2" x14ac:dyDescent="0.25">
      <c r="A44" s="110" t="s">
        <v>20</v>
      </c>
      <c r="B44" s="111" t="s">
        <v>39</v>
      </c>
    </row>
    <row r="45" spans="1:2" x14ac:dyDescent="0.25">
      <c r="A45" s="110" t="s">
        <v>24</v>
      </c>
      <c r="B45" s="111">
        <v>190000</v>
      </c>
    </row>
    <row r="46" spans="1:2" x14ac:dyDescent="0.25">
      <c r="A46" s="110" t="s">
        <v>11</v>
      </c>
      <c r="B46" s="111">
        <v>7008696530</v>
      </c>
    </row>
    <row r="47" spans="1:2" x14ac:dyDescent="0.25">
      <c r="A47" s="110" t="s">
        <v>12</v>
      </c>
      <c r="B47" s="111">
        <v>700101001</v>
      </c>
    </row>
    <row r="48" spans="1:2" x14ac:dyDescent="0.25">
      <c r="A48" s="110" t="s">
        <v>21</v>
      </c>
      <c r="B48" s="111">
        <v>60220223</v>
      </c>
    </row>
    <row r="49" spans="1:2" x14ac:dyDescent="0.25">
      <c r="A49" s="110" t="s">
        <v>22</v>
      </c>
      <c r="B49" s="112">
        <v>1092246100049</v>
      </c>
    </row>
    <row r="50" spans="1:2" x14ac:dyDescent="0.25">
      <c r="A50" s="110" t="s">
        <v>13</v>
      </c>
      <c r="B50" s="112">
        <v>4.0700000035999998E+19</v>
      </c>
    </row>
    <row r="51" spans="1:2" x14ac:dyDescent="0.25">
      <c r="A51" s="110" t="s">
        <v>23</v>
      </c>
      <c r="B51" s="112">
        <v>3.00008104E+19</v>
      </c>
    </row>
    <row r="52" spans="1:2" x14ac:dyDescent="0.25">
      <c r="A52" s="110" t="s">
        <v>14</v>
      </c>
      <c r="B52" s="111" t="s">
        <v>40</v>
      </c>
    </row>
    <row r="53" spans="1:2" x14ac:dyDescent="0.25">
      <c r="A53" s="110" t="s">
        <v>15</v>
      </c>
      <c r="B53" s="112">
        <v>42599144</v>
      </c>
    </row>
    <row r="54" spans="1:2" x14ac:dyDescent="0.25">
      <c r="A54" s="115" t="s">
        <v>145</v>
      </c>
      <c r="B54" s="112" t="s">
        <v>105</v>
      </c>
    </row>
    <row r="55" spans="1:2" x14ac:dyDescent="0.25">
      <c r="A55" s="110" t="s">
        <v>113</v>
      </c>
      <c r="B55" s="111" t="s">
        <v>114</v>
      </c>
    </row>
    <row r="56" spans="1:2" x14ac:dyDescent="0.25">
      <c r="A56" s="110" t="s">
        <v>115</v>
      </c>
      <c r="B56" s="111" t="s">
        <v>116</v>
      </c>
    </row>
    <row r="57" spans="1:2" x14ac:dyDescent="0.25">
      <c r="A57" s="110" t="s">
        <v>100</v>
      </c>
      <c r="B57" s="111" t="s">
        <v>106</v>
      </c>
    </row>
    <row r="58" spans="1:2" x14ac:dyDescent="0.25">
      <c r="A58" s="110" t="s">
        <v>102</v>
      </c>
      <c r="B58" s="111" t="s">
        <v>107</v>
      </c>
    </row>
    <row r="59" spans="1:2" x14ac:dyDescent="0.25">
      <c r="A59" s="110" t="s">
        <v>104</v>
      </c>
      <c r="B59" s="113" t="s">
        <v>108</v>
      </c>
    </row>
    <row r="60" spans="1:2" x14ac:dyDescent="0.25">
      <c r="A60" s="110" t="s">
        <v>137</v>
      </c>
      <c r="B60" s="112" t="s">
        <v>105</v>
      </c>
    </row>
    <row r="61" spans="1:2" x14ac:dyDescent="0.25">
      <c r="A61" s="110" t="s">
        <v>138</v>
      </c>
      <c r="B61" s="110">
        <v>405000000</v>
      </c>
    </row>
    <row r="62" spans="1:2" x14ac:dyDescent="0.25">
      <c r="A62" s="110" t="s">
        <v>139</v>
      </c>
      <c r="B62" s="110">
        <v>40380000</v>
      </c>
    </row>
    <row r="63" spans="1:2" x14ac:dyDescent="0.25">
      <c r="A63" s="110" t="s">
        <v>140</v>
      </c>
      <c r="B63" s="110">
        <v>4210014</v>
      </c>
    </row>
    <row r="64" spans="1:2" x14ac:dyDescent="0.25">
      <c r="A64" s="110" t="s">
        <v>141</v>
      </c>
      <c r="B64" s="110">
        <v>16</v>
      </c>
    </row>
    <row r="65" spans="1:2" x14ac:dyDescent="0.25">
      <c r="A65" s="110" t="s">
        <v>142</v>
      </c>
      <c r="B65" s="110">
        <v>12165</v>
      </c>
    </row>
    <row r="66" spans="1:2" x14ac:dyDescent="0.25">
      <c r="A66" s="110" t="s">
        <v>143</v>
      </c>
      <c r="B66" s="110" t="s">
        <v>47</v>
      </c>
    </row>
    <row r="67" spans="1:2" x14ac:dyDescent="0.25">
      <c r="A67" s="110" t="s">
        <v>144</v>
      </c>
      <c r="B67" s="114" t="s">
        <v>146</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111</v>
      </c>
      <c r="B1" s="219"/>
    </row>
    <row r="2" spans="1:2" s="127" customFormat="1" ht="17.45" customHeight="1" x14ac:dyDescent="0.25">
      <c r="A2" s="210" t="s">
        <v>59</v>
      </c>
      <c r="B2" s="210"/>
    </row>
    <row r="3" spans="1:2" s="127" customFormat="1" x14ac:dyDescent="0.25">
      <c r="A3" s="214" t="s">
        <v>33</v>
      </c>
      <c r="B3" s="214"/>
    </row>
    <row r="4" spans="1:2" s="127" customFormat="1" ht="15.75" customHeight="1" x14ac:dyDescent="0.25">
      <c r="A4" s="214" t="s">
        <v>153</v>
      </c>
      <c r="B4" s="214"/>
    </row>
    <row r="5" spans="1:2" s="127" customFormat="1" x14ac:dyDescent="0.25">
      <c r="A5" s="214" t="s">
        <v>154</v>
      </c>
      <c r="B5" s="214"/>
    </row>
    <row r="6" spans="1:2" s="127" customFormat="1" ht="15.75" customHeight="1" x14ac:dyDescent="0.25">
      <c r="A6" s="214" t="s">
        <v>155</v>
      </c>
      <c r="B6" s="214"/>
    </row>
    <row r="7" spans="1:2" s="127" customFormat="1" ht="41.25" customHeight="1" x14ac:dyDescent="0.25">
      <c r="A7" s="214" t="s">
        <v>156</v>
      </c>
      <c r="B7" s="214"/>
    </row>
    <row r="8" spans="1:2" s="127" customFormat="1" ht="15" x14ac:dyDescent="0.25">
      <c r="A8" s="212"/>
      <c r="B8" s="212"/>
    </row>
    <row r="9" spans="1:2" s="127" customFormat="1" ht="15" x14ac:dyDescent="0.25">
      <c r="A9" s="215" t="s">
        <v>193</v>
      </c>
      <c r="B9" s="215"/>
    </row>
    <row r="10" spans="1:2" s="127" customFormat="1" ht="78" customHeight="1" x14ac:dyDescent="0.25">
      <c r="A10" s="216" t="s">
        <v>194</v>
      </c>
      <c r="B10" s="216"/>
    </row>
    <row r="11" spans="1:2" s="127" customFormat="1" ht="94.5" customHeight="1" x14ac:dyDescent="0.25">
      <c r="A11" s="217" t="s">
        <v>195</v>
      </c>
      <c r="B11" s="217"/>
    </row>
    <row r="12" spans="1:2" s="127" customFormat="1" ht="105" customHeight="1" x14ac:dyDescent="0.25">
      <c r="A12" s="218" t="s">
        <v>196</v>
      </c>
      <c r="B12" s="218"/>
    </row>
    <row r="13" spans="1:2" s="127" customFormat="1" ht="15" customHeight="1" x14ac:dyDescent="0.25">
      <c r="A13" s="138"/>
      <c r="B13" s="138"/>
    </row>
    <row r="14" spans="1:2" s="127" customFormat="1" ht="18.75" x14ac:dyDescent="0.25">
      <c r="A14" s="210" t="s">
        <v>122</v>
      </c>
      <c r="B14" s="210"/>
    </row>
    <row r="15" spans="1:2" s="127" customFormat="1" ht="35.25" customHeight="1" x14ac:dyDescent="0.25">
      <c r="A15" s="211" t="s">
        <v>34</v>
      </c>
      <c r="B15" s="211"/>
    </row>
    <row r="16" spans="1:2" s="127" customFormat="1" ht="16.5" customHeight="1" x14ac:dyDescent="0.25">
      <c r="A16" s="212"/>
      <c r="B16" s="212"/>
    </row>
    <row r="17" spans="1:2" s="127" customFormat="1" ht="59.25" customHeight="1" x14ac:dyDescent="0.25">
      <c r="A17" s="213" t="s">
        <v>35</v>
      </c>
      <c r="B17" s="213"/>
    </row>
    <row r="18" spans="1:2" s="127" customFormat="1" ht="29.25" customHeight="1" x14ac:dyDescent="0.25">
      <c r="A18" s="128" t="s">
        <v>18</v>
      </c>
      <c r="B18" s="129" t="s">
        <v>36</v>
      </c>
    </row>
    <row r="19" spans="1:2" s="127" customFormat="1" ht="36" customHeight="1" x14ac:dyDescent="0.25">
      <c r="A19" s="128" t="s">
        <v>19</v>
      </c>
      <c r="B19" s="129" t="s">
        <v>37</v>
      </c>
    </row>
    <row r="20" spans="1:2" s="127" customFormat="1" ht="17.25" customHeight="1" x14ac:dyDescent="0.25">
      <c r="A20" s="128" t="s">
        <v>109</v>
      </c>
      <c r="B20" s="129" t="s">
        <v>38</v>
      </c>
    </row>
    <row r="21" spans="1:2" s="127" customFormat="1" ht="18.75" customHeight="1" x14ac:dyDescent="0.25">
      <c r="A21" s="128" t="s">
        <v>110</v>
      </c>
      <c r="B21" s="129">
        <v>192174</v>
      </c>
    </row>
    <row r="22" spans="1:2" s="127" customFormat="1" ht="18.75" customHeight="1" x14ac:dyDescent="0.25">
      <c r="A22" s="128" t="s">
        <v>20</v>
      </c>
      <c r="B22" s="129" t="s">
        <v>39</v>
      </c>
    </row>
    <row r="23" spans="1:2" s="127" customFormat="1" ht="21" customHeight="1" x14ac:dyDescent="0.25">
      <c r="A23" s="128" t="s">
        <v>24</v>
      </c>
      <c r="B23" s="129">
        <v>190000</v>
      </c>
    </row>
    <row r="24" spans="1:2" s="127" customFormat="1" ht="15" customHeight="1" x14ac:dyDescent="0.25">
      <c r="A24" s="128" t="s">
        <v>11</v>
      </c>
      <c r="B24" s="129">
        <v>7008696530</v>
      </c>
    </row>
    <row r="25" spans="1:2" s="127" customFormat="1" ht="17.45" customHeight="1" x14ac:dyDescent="0.25">
      <c r="A25" s="128" t="s">
        <v>12</v>
      </c>
      <c r="B25" s="129">
        <v>700101001</v>
      </c>
    </row>
    <row r="26" spans="1:2" s="127" customFormat="1" ht="42.75" customHeight="1" x14ac:dyDescent="0.25">
      <c r="A26" s="128" t="s">
        <v>21</v>
      </c>
      <c r="B26" s="129">
        <v>60220223</v>
      </c>
    </row>
    <row r="27" spans="1:2" s="127" customFormat="1" ht="36.75" customHeight="1" x14ac:dyDescent="0.25">
      <c r="A27" s="128" t="s">
        <v>22</v>
      </c>
      <c r="B27" s="130">
        <v>1092246100049</v>
      </c>
    </row>
    <row r="28" spans="1:2" s="127" customFormat="1" ht="49.5" customHeight="1" x14ac:dyDescent="0.25">
      <c r="A28" s="128" t="s">
        <v>13</v>
      </c>
      <c r="B28" s="130">
        <v>4.0700000035999998E+19</v>
      </c>
    </row>
    <row r="29" spans="1:2" s="127" customFormat="1" ht="59.25" customHeight="1" x14ac:dyDescent="0.25">
      <c r="A29" s="128" t="s">
        <v>23</v>
      </c>
      <c r="B29" s="130">
        <v>3.00008104E+19</v>
      </c>
    </row>
    <row r="30" spans="1:2" s="127" customFormat="1" ht="64.5" customHeight="1" x14ac:dyDescent="0.25">
      <c r="A30" s="128" t="s">
        <v>14</v>
      </c>
      <c r="B30" s="129" t="s">
        <v>40</v>
      </c>
    </row>
    <row r="31" spans="1:2" s="127" customFormat="1" x14ac:dyDescent="0.25">
      <c r="A31" s="128" t="s">
        <v>15</v>
      </c>
      <c r="B31" s="130">
        <v>42599144</v>
      </c>
    </row>
    <row r="32" spans="1:2" s="127" customFormat="1" ht="39.75" customHeight="1" x14ac:dyDescent="0.25">
      <c r="A32" s="131" t="s">
        <v>145</v>
      </c>
      <c r="B32" s="130" t="s">
        <v>105</v>
      </c>
    </row>
    <row r="33" spans="1:2" s="127" customFormat="1" ht="42.75" customHeight="1" x14ac:dyDescent="0.25">
      <c r="A33" s="128" t="s">
        <v>113</v>
      </c>
      <c r="B33" s="129" t="s">
        <v>114</v>
      </c>
    </row>
    <row r="34" spans="1:2" s="127" customFormat="1" x14ac:dyDescent="0.25">
      <c r="A34" s="128" t="s">
        <v>115</v>
      </c>
      <c r="B34" s="129" t="s">
        <v>116</v>
      </c>
    </row>
    <row r="35" spans="1:2" s="127" customFormat="1" ht="15.6" customHeight="1" x14ac:dyDescent="0.25">
      <c r="A35" s="128" t="s">
        <v>100</v>
      </c>
      <c r="B35" s="129" t="s">
        <v>106</v>
      </c>
    </row>
    <row r="36" spans="1:2" s="127" customFormat="1" ht="15.75" customHeight="1" x14ac:dyDescent="0.25">
      <c r="A36" s="128" t="s">
        <v>102</v>
      </c>
      <c r="B36" s="129" t="s">
        <v>107</v>
      </c>
    </row>
    <row r="37" spans="1:2" s="127" customFormat="1" x14ac:dyDescent="0.25">
      <c r="A37" s="128" t="s">
        <v>104</v>
      </c>
      <c r="B37" s="132" t="s">
        <v>108</v>
      </c>
    </row>
    <row r="38" spans="1:2" s="127" customFormat="1" x14ac:dyDescent="0.25">
      <c r="A38" s="128" t="s">
        <v>137</v>
      </c>
      <c r="B38" s="130" t="s">
        <v>105</v>
      </c>
    </row>
    <row r="39" spans="1:2" s="127" customFormat="1" x14ac:dyDescent="0.25">
      <c r="A39" s="128" t="s">
        <v>138</v>
      </c>
      <c r="B39" s="128">
        <v>405000000</v>
      </c>
    </row>
    <row r="40" spans="1:2" s="127" customFormat="1" x14ac:dyDescent="0.25">
      <c r="A40" s="128" t="s">
        <v>139</v>
      </c>
      <c r="B40" s="128">
        <v>40380000</v>
      </c>
    </row>
    <row r="41" spans="1:2" s="127" customFormat="1" x14ac:dyDescent="0.25">
      <c r="A41" s="128" t="s">
        <v>140</v>
      </c>
      <c r="B41" s="128">
        <v>4210014</v>
      </c>
    </row>
    <row r="42" spans="1:2" s="127" customFormat="1" x14ac:dyDescent="0.25">
      <c r="A42" s="128" t="s">
        <v>141</v>
      </c>
      <c r="B42" s="128">
        <v>16</v>
      </c>
    </row>
    <row r="43" spans="1:2" s="127" customFormat="1" x14ac:dyDescent="0.25">
      <c r="A43" s="128" t="s">
        <v>142</v>
      </c>
      <c r="B43" s="128">
        <v>12165</v>
      </c>
    </row>
    <row r="44" spans="1:2" s="127" customFormat="1" x14ac:dyDescent="0.25">
      <c r="A44" s="128" t="s">
        <v>143</v>
      </c>
      <c r="B44" s="128" t="s">
        <v>47</v>
      </c>
    </row>
    <row r="45" spans="1:2" s="127" customFormat="1" x14ac:dyDescent="0.25">
      <c r="A45" s="128" t="s">
        <v>144</v>
      </c>
      <c r="B45" s="133" t="s">
        <v>146</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28.9" customHeight="1" x14ac:dyDescent="0.25">
      <c r="A7" s="225" t="s">
        <v>156</v>
      </c>
      <c r="B7" s="225"/>
    </row>
    <row r="8" spans="1:2" ht="15" x14ac:dyDescent="0.25">
      <c r="A8" s="223"/>
      <c r="B8" s="223"/>
    </row>
    <row r="9" spans="1:2" x14ac:dyDescent="0.25">
      <c r="A9" s="225" t="s">
        <v>58</v>
      </c>
      <c r="B9" s="225"/>
    </row>
    <row r="10" spans="1:2" ht="66" customHeight="1" x14ac:dyDescent="0.25">
      <c r="A10" s="220" t="s">
        <v>175</v>
      </c>
      <c r="B10" s="220"/>
    </row>
    <row r="11" spans="1:2" ht="79.900000000000006" customHeight="1" x14ac:dyDescent="0.25">
      <c r="A11" s="227" t="s">
        <v>157</v>
      </c>
      <c r="B11" s="227"/>
    </row>
    <row r="12" spans="1:2" ht="112.5" customHeight="1" x14ac:dyDescent="0.25">
      <c r="A12" s="220" t="s">
        <v>158</v>
      </c>
      <c r="B12" s="220"/>
    </row>
    <row r="13" spans="1:2" x14ac:dyDescent="0.25">
      <c r="A13" s="116"/>
      <c r="B13" s="116"/>
    </row>
    <row r="14" spans="1:2" ht="15.6"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1.75" customHeight="1" x14ac:dyDescent="0.25">
      <c r="A57" s="222" t="s">
        <v>171</v>
      </c>
      <c r="B57" s="222"/>
    </row>
    <row r="58" spans="1:2" ht="49.15" customHeight="1" x14ac:dyDescent="0.25">
      <c r="A58" s="220" t="s">
        <v>165</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32.25" customHeight="1" x14ac:dyDescent="0.25">
      <c r="A7" s="225" t="s">
        <v>156</v>
      </c>
      <c r="B7" s="225"/>
    </row>
    <row r="8" spans="1:2" ht="15" x14ac:dyDescent="0.25">
      <c r="A8" s="223"/>
      <c r="B8" s="223"/>
    </row>
    <row r="9" spans="1:2" x14ac:dyDescent="0.25">
      <c r="A9" s="225" t="s">
        <v>58</v>
      </c>
      <c r="B9" s="225"/>
    </row>
    <row r="10" spans="1:2" ht="63" customHeight="1" x14ac:dyDescent="0.25">
      <c r="A10" s="220" t="s">
        <v>166</v>
      </c>
      <c r="B10" s="220"/>
    </row>
    <row r="11" spans="1:2" ht="64.5" customHeight="1" x14ac:dyDescent="0.25">
      <c r="A11" s="220" t="s">
        <v>167</v>
      </c>
      <c r="B11" s="220"/>
    </row>
    <row r="12" spans="1:2" ht="97.5" customHeight="1" x14ac:dyDescent="0.25">
      <c r="A12" s="220" t="s">
        <v>173</v>
      </c>
      <c r="B12" s="220"/>
    </row>
    <row r="13" spans="1:2" x14ac:dyDescent="0.25">
      <c r="A13" s="116"/>
      <c r="B13" s="116"/>
    </row>
    <row r="14" spans="1:2" ht="15.75"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0.25" customHeight="1" x14ac:dyDescent="0.25">
      <c r="A57" s="222" t="s">
        <v>164</v>
      </c>
      <c r="B57" s="222"/>
    </row>
    <row r="58" spans="1:2" ht="49.35" customHeight="1" x14ac:dyDescent="0.25">
      <c r="A58" s="220" t="s">
        <v>165</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 ТОВАР</vt:lpstr>
      <vt:lpstr>Инструкция по заполнению</vt:lpstr>
      <vt:lpstr>ИнструкцияСтрахование</vt:lpstr>
      <vt:lpstr>ИнструкцияРаботыИУслуги</vt:lpstr>
      <vt:lpstr>'Инструкция по заполнению'!_URATEXT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2019-04-04T12:32:32Z</dcterms:modified>
  <cp:contentStatus>v2017_1</cp:contentStatus>
</cp:coreProperties>
</file>