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'1.1.'!$D$15:$D$1134</definedName>
    <definedName name="Nomenclatura" localSheetId="2">'1.2. '!$D$5:$D$1134</definedName>
    <definedName name="Print_Area" localSheetId="0">'1.1.'!$A$1:$Y$24</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'1.1.'!$M$15:$M$65542</definedName>
    <definedName name="НаименованиеПредметаЗакупки">'1.1.'!$D$9</definedName>
    <definedName name="НомерСертификатаИмя">'1.1.'!$K$15:$K$65542</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'1.1.'!$AA$19:$AA$20</definedName>
    <definedName name="ТехническиеХарактеристики">'1.1.'!$H$9</definedName>
    <definedName name="ЦенаИнфо1">'1.1.'!$B$18</definedName>
    <definedName name="ЦенаИнфо2">'1.1.'!$B$19</definedName>
    <definedName name="ШапкаСтоимостьЗаЕдиницу">'1.1.'!$T$9</definedName>
  </definedNames>
  <calcPr calcId="145621"/>
</workbook>
</file>

<file path=xl/calcChain.xml><?xml version="1.0" encoding="utf-8"?>
<calcChain xmlns="http://schemas.openxmlformats.org/spreadsheetml/2006/main">
  <c r="AH14" i="1" l="1"/>
  <c r="AG14" i="1"/>
  <c r="AF14" i="1"/>
  <c r="AE14" i="1"/>
  <c r="AD14" i="1"/>
  <c r="Z14" i="1"/>
  <c r="W14" i="1"/>
  <c r="X14" i="1" s="1"/>
  <c r="AH13" i="1"/>
  <c r="AG13" i="1"/>
  <c r="AF13" i="1"/>
  <c r="AE13" i="1"/>
  <c r="AD13" i="1"/>
  <c r="Z13" i="1"/>
  <c r="W13" i="1"/>
  <c r="X13" i="1" s="1"/>
  <c r="AH12" i="1"/>
  <c r="AG12" i="1"/>
  <c r="AF12" i="1"/>
  <c r="AE12" i="1"/>
  <c r="AD12" i="1"/>
  <c r="Z12" i="1"/>
  <c r="W12" i="1"/>
  <c r="AC12" i="1" s="1"/>
  <c r="AH11" i="1"/>
  <c r="AG11" i="1"/>
  <c r="AF11" i="1"/>
  <c r="AE11" i="1"/>
  <c r="AD11" i="1"/>
  <c r="Z11" i="1"/>
  <c r="W11" i="1"/>
  <c r="X11" i="1" s="1"/>
  <c r="AC13" i="1" l="1"/>
  <c r="AC11" i="1"/>
  <c r="X12" i="1"/>
  <c r="AB12" i="1" s="1"/>
  <c r="AB11" i="1"/>
  <c r="Y11" i="1"/>
  <c r="AA11" i="1" s="1"/>
  <c r="AI11" i="1" s="1"/>
  <c r="Y13" i="1"/>
  <c r="AA13" i="1" s="1"/>
  <c r="AI13" i="1" s="1"/>
  <c r="AB13" i="1"/>
  <c r="Y14" i="1"/>
  <c r="AA14" i="1" s="1"/>
  <c r="AI14" i="1" s="1"/>
  <c r="AB14" i="1"/>
  <c r="AC14" i="1"/>
  <c r="Y12" i="1" l="1"/>
  <c r="AA12" i="1" s="1"/>
  <c r="AI12" i="1" s="1"/>
  <c r="AI7" i="1" l="1"/>
  <c r="B3" i="4" l="1"/>
  <c r="B3" i="6" l="1"/>
  <c r="A3" i="2" l="1"/>
  <c r="H3" i="1" l="1"/>
  <c r="B19" i="1" l="1"/>
  <c r="B18" i="1"/>
  <c r="E6" i="7" l="1"/>
  <c r="D6" i="7"/>
  <c r="F6" i="7"/>
  <c r="G6" i="7"/>
  <c r="B3" i="2" l="1"/>
  <c r="D3" i="4"/>
  <c r="F3" i="6"/>
  <c r="H4" i="1" l="1"/>
  <c r="R7" i="1" l="1"/>
  <c r="H7" i="1" s="1"/>
  <c r="H1" i="1" l="1"/>
  <c r="AI8" i="1" l="1"/>
  <c r="M4" i="6"/>
  <c r="N4" i="6" s="1"/>
  <c r="Y16" i="1"/>
  <c r="Y17" i="1"/>
  <c r="Y15" i="1" l="1"/>
  <c r="H2" i="1" l="1"/>
</calcChain>
</file>

<file path=xl/sharedStrings.xml><?xml version="1.0" encoding="utf-8"?>
<sst xmlns="http://schemas.openxmlformats.org/spreadsheetml/2006/main" count="451" uniqueCount="231">
  <si>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</si>
  <si>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</si>
  <si>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</si>
  <si>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</si>
  <si>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</si>
  <si>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</si>
  <si>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</si>
  <si>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</si>
  <si>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</si>
  <si>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</si>
  <si>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</si>
  <si>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</si>
  <si>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</si>
  <si>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</si>
  <si>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</si>
  <si>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</si>
  <si>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</si>
  <si>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</si>
  <si>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</si>
  <si>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</si>
  <si>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</si>
  <si>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</si>
  <si>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</si>
  <si>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</si>
  <si>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</si>
  <si>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</si>
  <si>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</si>
  <si>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</si>
  <si>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</si>
  <si>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</si>
  <si>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</si>
  <si>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</si>
  <si>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</si>
  <si>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</si>
  <si>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</si>
  <si>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</si>
  <si>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</si>
  <si>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</si>
  <si>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</si>
  <si>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</si>
  <si>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</si>
  <si>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</si>
  <si>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</si>
  <si>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</si>
  <si>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</si>
  <si>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</si>
  <si>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</si>
  <si>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</si>
  <si>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</si>
  <si>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</si>
  <si>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</si>
  <si>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</si>
  <si>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</si>
  <si>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</si>
  <si>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</si>
  <si>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</si>
  <si>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</si>
  <si>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</si>
  <si>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</si>
  <si>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</si>
  <si>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</si>
  <si>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</si>
  <si>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</si>
  <si>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</si>
  <si>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</si>
  <si>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</si>
  <si>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</si>
  <si>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</si>
  <si>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</si>
  <si>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</si>
  <si>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</si>
  <si>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</si>
  <si>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</si>
  <si>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</si>
  <si>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</si>
  <si>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</si>
  <si>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</si>
  <si>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</si>
  <si>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</si>
  <si>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</si>
  <si>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</si>
  <si>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</si>
  <si>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</si>
  <si>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</si>
  <si>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</si>
  <si>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</si>
  <si>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</si>
  <si>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</si>
  <si>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</si>
  <si>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</si>
  <si>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</si>
  <si>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</si>
  <si>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</si>
  <si>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</si>
  <si>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</si>
  <si>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</si>
  <si>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</si>
  <si>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</si>
  <si>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</si>
  <si>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</si>
  <si>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</si>
  <si>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</si>
  <si>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</si>
  <si>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</si>
  <si>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</si>
  <si>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</si>
  <si>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</si>
  <si>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</si>
  <si>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</si>
  <si>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</si>
  <si>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</si>
  <si>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</si>
  <si>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</si>
  <si>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</si>
  <si>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</si>
  <si>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</si>
  <si>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</si>
  <si>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</si>
  <si>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</si>
  <si>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</si>
  <si>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</si>
  <si>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</si>
  <si>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</si>
  <si>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</si>
  <si>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</si>
  <si>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</si>
  <si>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</si>
  <si>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</si>
  <si>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</si>
  <si>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</si>
  <si>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</si>
  <si>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</si>
  <si>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</si>
  <si>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</si>
  <si>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</si>
  <si>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</si>
  <si>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</si>
  <si>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</si>
  <si>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</si>
  <si>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</si>
  <si>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</si>
  <si>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</si>
  <si>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</si>
  <si>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</si>
  <si>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</si>
  <si>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</si>
  <si>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</si>
  <si>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</si>
  <si>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</si>
  <si>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</si>
  <si>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</si>
  <si>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</si>
  <si>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</si>
  <si>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</si>
  <si>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</si>
  <si>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</si>
  <si>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</si>
  <si>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</si>
  <si>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</si>
  <si>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</si>
  <si>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</si>
  <si>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</si>
  <si>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</si>
  <si>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</si>
  <si>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</si>
  <si>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</si>
  <si>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</si>
  <si>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</si>
  <si>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</si>
  <si>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</si>
  <si>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</si>
  <si>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</si>
  <si>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</si>
  <si>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</si>
  <si>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</si>
  <si>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</si>
  <si>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</si>
  <si>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</si>
  <si>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</si>
  <si>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</si>
  <si>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</si>
  <si>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</si>
  <si>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</si>
  <si>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</si>
  <si>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</si>
  <si>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</si>
  <si>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</si>
  <si>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</si>
  <si>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</si>
  <si>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</si>
  <si>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</si>
  <si>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</si>
  <si>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</si>
  <si>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</si>
  <si>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</si>
  <si>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</si>
  <si>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</si>
  <si>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</si>
  <si>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</si>
  <si>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</si>
  <si>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</si>
  <si>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</si>
  <si>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</si>
  <si>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</si>
  <si>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</si>
  <si>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</si>
  <si>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</si>
  <si>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</si>
  <si>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</si>
  <si>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</si>
  <si>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</si>
  <si>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</si>
  <si>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d6c256cf-b86c-4c24-b10e-a924f1e5f44c</t>
  </si>
  <si>
    <t>Кран шаровый стальной газовый ALSO КШФП GAS Ду300 Ру 1,6МПа из ст.20 полнопроходной (L=750) с редуктором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</si>
  <si>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</si>
  <si>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</si>
  <si>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</si>
  <si>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</si>
  <si>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</si>
  <si>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</si>
  <si>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d5223113-de52-4e7c-b5dd-ccbab863cb90</t>
  </si>
  <si>
    <t>Комплект ответных фланцев для запорной арматуры ДУ300</t>
  </si>
  <si>
    <t>Комплект</t>
  </si>
  <si>
    <t>baefe161-8df9-473a-a78f-2385a39efa18</t>
  </si>
  <si>
    <t>Кран шаровый стальной газовый ALSO КШФПР GAS Ду200 Ру 1,6МПа из ст.20 полнопроходной (L=530) с редуктором</t>
  </si>
  <si>
    <t>2bbda453-e30b-4f32-b5f9-f16433077af1</t>
  </si>
  <si>
    <t>Комплект ответных фланцев для запорной арматуры ДУ200</t>
  </si>
  <si>
    <t>Запрос предложений в электронной форме</t>
  </si>
  <si>
    <t>fc21f257-2bfd-436e-9701-be47490497fc</t>
  </si>
  <si>
    <t>7c3fccad-2a63-4765-911a-eafb5250b16b</t>
  </si>
  <si>
    <t>5405cf5b-d9ee-11e9-843e-005056b8f04c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</si>
</sst>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228</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229</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227</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230</v>
      </c>
      <c r="B4" s="89"/>
      <c r="C4" s="89"/>
      <c r="D4" s="89">
        <v>270339</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SUM(AI9:AI44)*100/MAX(SUM(AA10:AA44),1)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52414</v>
      </c>
      <c r="D11" s="202" t="s">
        <v>213</v>
      </c>
      <c r="E11" s="203" t="s">
        <v>74</v>
      </c>
      <c r="F11" s="204" t="s">
        <v>74</v>
      </c>
      <c r="G11" s="205" t="s">
        <v>113</v>
      </c>
      <c r="H11" s="206" t="s">
        <v>113</v>
      </c>
      <c r="I11" s="207"/>
      <c r="J11" s="207" t="s">
        <v>214</v>
      </c>
      <c r="K11" s="208" t="s">
        <v>214</v>
      </c>
      <c r="L11" s="201" t="s">
        <v>215</v>
      </c>
      <c r="M11" s="201">
        <v>1</v>
      </c>
      <c r="N11" s="201" t="s">
        <v>216</v>
      </c>
      <c r="O11" s="209">
        <v>1</v>
      </c>
      <c r="P11" s="201" t="s">
        <v>217</v>
      </c>
      <c r="Q11" s="201" t="s">
        <v>218</v>
      </c>
      <c r="R11" s="204" t="s">
        <v>219</v>
      </c>
      <c r="S11" s="210">
        <v>235885</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4" si="0">Y11</f>
        <v>0</v>
      </c>
      <c r="AB11" s="214">
        <f t="shared" ref="AB11:AB14" si="1">X11</f>
        <v>0</v>
      </c>
      <c r="AC11" s="214">
        <f t="shared" ref="AC11:AC14" si="2">W11</f>
        <v>0</v>
      </c>
      <c r="AD11" s="215">
        <f t="shared" ref="AD11:AD14"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605</v>
      </c>
      <c r="D12" s="202" t="s">
        <v>221</v>
      </c>
      <c r="E12" s="203" t="s">
        <v>74</v>
      </c>
      <c r="F12" s="204" t="s">
        <v>74</v>
      </c>
      <c r="G12" s="205" t="s">
        <v>113</v>
      </c>
      <c r="H12" s="206" t="s">
        <v>113</v>
      </c>
      <c r="I12" s="207"/>
      <c r="J12" s="207" t="s">
        <v>214</v>
      </c>
      <c r="K12" s="208" t="s">
        <v>214</v>
      </c>
      <c r="L12" s="201" t="s">
        <v>222</v>
      </c>
      <c r="M12" s="201">
        <v>1</v>
      </c>
      <c r="N12" s="201" t="s">
        <v>216</v>
      </c>
      <c r="O12" s="209">
        <v>1</v>
      </c>
      <c r="P12" s="201" t="s">
        <v>217</v>
      </c>
      <c r="Q12" s="201" t="s">
        <v>218</v>
      </c>
      <c r="R12" s="204" t="s">
        <v>219</v>
      </c>
      <c r="S12" s="210">
        <v>9425</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223</v>
      </c>
      <c r="B13" s="201">
        <v>3</v>
      </c>
      <c r="C13" s="201">
        <v>85052</v>
      </c>
      <c r="D13" s="202" t="s">
        <v>224</v>
      </c>
      <c r="E13" s="203" t="s">
        <v>74</v>
      </c>
      <c r="F13" s="204" t="s">
        <v>74</v>
      </c>
      <c r="G13" s="205" t="s">
        <v>113</v>
      </c>
      <c r="H13" s="206" t="s">
        <v>113</v>
      </c>
      <c r="I13" s="207"/>
      <c r="J13" s="207" t="s">
        <v>214</v>
      </c>
      <c r="K13" s="208" t="s">
        <v>214</v>
      </c>
      <c r="L13" s="201" t="s">
        <v>215</v>
      </c>
      <c r="M13" s="201">
        <v>4</v>
      </c>
      <c r="N13" s="201" t="s">
        <v>216</v>
      </c>
      <c r="O13" s="209">
        <v>4</v>
      </c>
      <c r="P13" s="201" t="s">
        <v>217</v>
      </c>
      <c r="Q13" s="201" t="s">
        <v>218</v>
      </c>
      <c r="R13" s="204" t="s">
        <v>219</v>
      </c>
      <c r="S13" s="210">
        <v>216976.68</v>
      </c>
      <c r="T13" s="211">
        <v>0</v>
      </c>
      <c r="U13" s="212" t="s">
        <v>188</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201" t="s">
        <v>225</v>
      </c>
      <c r="B14" s="201">
        <v>4</v>
      </c>
      <c r="C14" s="201">
        <v>523</v>
      </c>
      <c r="D14" s="202" t="s">
        <v>226</v>
      </c>
      <c r="E14" s="203" t="s">
        <v>74</v>
      </c>
      <c r="F14" s="204" t="s">
        <v>74</v>
      </c>
      <c r="G14" s="205" t="s">
        <v>113</v>
      </c>
      <c r="H14" s="206" t="s">
        <v>113</v>
      </c>
      <c r="I14" s="207"/>
      <c r="J14" s="207" t="s">
        <v>214</v>
      </c>
      <c r="K14" s="208" t="s">
        <v>214</v>
      </c>
      <c r="L14" s="201" t="s">
        <v>222</v>
      </c>
      <c r="M14" s="201">
        <v>4</v>
      </c>
      <c r="N14" s="201" t="s">
        <v>216</v>
      </c>
      <c r="O14" s="209">
        <v>4</v>
      </c>
      <c r="P14" s="201" t="s">
        <v>217</v>
      </c>
      <c r="Q14" s="201" t="s">
        <v>218</v>
      </c>
      <c r="R14" s="204" t="s">
        <v>219</v>
      </c>
      <c r="S14" s="210">
        <v>19333.32</v>
      </c>
      <c r="T14" s="211">
        <v>0</v>
      </c>
      <c r="U14" s="212" t="s">
        <v>188</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IF(AND(R14="Россия"),1,0)</f>
        <v>0</v>
      </c>
      <c r="AI14" s="216">
        <f>AA14*AH14</f>
        <v>0</v>
      </c>
    </row>
    <row r="15" spans="1:42" ht="50.1" customHeight="1" x14ac:dyDescent="0.25">
      <c r="A15" s="164" t="s">
        <v>101</v>
      </c>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03">
        <f>SUM(AA8:AA24)</f>
        <v>0</v>
      </c>
      <c r="Z15" s="85"/>
      <c r="AA15" s="84"/>
      <c r="AB15" s="84"/>
      <c r="AC15" s="84"/>
      <c r="AD15" s="84"/>
    </row>
    <row r="16" spans="1:42" ht="50.1" customHeight="1" x14ac:dyDescent="0.25">
      <c r="A16" s="166" t="s">
        <v>102</v>
      </c>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103">
        <f>SUM(AC10:AC17)</f>
        <v>0</v>
      </c>
      <c r="Z16" s="85"/>
      <c r="AA16" s="84"/>
      <c r="AB16" s="84"/>
      <c r="AC16" s="84"/>
      <c r="AD16" s="84"/>
    </row>
    <row r="17" spans="1:30" ht="50.1" customHeight="1" x14ac:dyDescent="0.25">
      <c r="A17" s="166" t="s">
        <v>70</v>
      </c>
      <c r="B17" s="164"/>
      <c r="C17" s="164"/>
      <c r="D17" s="164"/>
      <c r="E17" s="164"/>
      <c r="F17" s="164"/>
      <c r="G17" s="164"/>
      <c r="H17" s="164"/>
      <c r="I17" s="164"/>
      <c r="J17" s="164"/>
      <c r="K17" s="164"/>
      <c r="L17" s="164"/>
      <c r="M17" s="164"/>
      <c r="N17" s="164"/>
      <c r="O17" s="164"/>
      <c r="P17" s="164"/>
      <c r="Q17" s="164"/>
      <c r="R17" s="164"/>
      <c r="S17" s="164"/>
      <c r="T17" s="164"/>
      <c r="U17" s="164"/>
      <c r="V17" s="164"/>
      <c r="W17" s="164"/>
      <c r="X17" s="165"/>
      <c r="Y17" s="103">
        <f>SUM(AB:AB)</f>
        <v>0</v>
      </c>
      <c r="Z17" s="85"/>
      <c r="AA17" s="84"/>
      <c r="AB17" s="84"/>
      <c r="AC17" s="84"/>
      <c r="AD17" s="84"/>
    </row>
    <row r="18" spans="1:30" ht="50.1" customHeight="1" x14ac:dyDescent="0.25">
      <c r="B18" s="138" t="str">
        <f>AL7</f>
        <v xml:space="preserve">*Цена предложения: включает в себя стоимость тары, упаковки, маркировки, погрузо-разгрузочные работы, все налоги, пошлины, </v>
      </c>
      <c r="C18" s="17"/>
      <c r="D18" s="76"/>
      <c r="E18" s="76"/>
      <c r="F18" s="76"/>
      <c r="G18" s="76"/>
      <c r="H18" s="76"/>
      <c r="I18" s="77"/>
      <c r="J18" s="77"/>
      <c r="K18" s="77"/>
      <c r="L18" s="77"/>
      <c r="M18" s="77"/>
      <c r="N18" s="77"/>
      <c r="O18" s="77"/>
      <c r="P18" s="77"/>
      <c r="Q18" s="77"/>
      <c r="R18" s="77"/>
      <c r="S18" s="77"/>
      <c r="T18" s="78"/>
      <c r="U18" s="78"/>
      <c r="V18" s="78"/>
      <c r="W18" s="78"/>
      <c r="X18" s="78"/>
      <c r="Y18" s="79"/>
      <c r="Z18" s="79"/>
    </row>
    <row r="19" spans="1:30" ht="50.1" customHeight="1" x14ac:dyDescent="0.25">
      <c r="B19"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9" s="80"/>
      <c r="E19" s="80"/>
      <c r="F19" s="80"/>
      <c r="G19" s="80"/>
      <c r="H19" s="80"/>
      <c r="I19" s="75"/>
      <c r="J19" s="75"/>
      <c r="K19" s="75"/>
      <c r="L19" s="75"/>
      <c r="M19" s="75"/>
      <c r="N19" s="75"/>
      <c r="O19" s="75"/>
      <c r="P19" s="75"/>
      <c r="Q19" s="75"/>
      <c r="R19" s="75"/>
      <c r="S19" s="75"/>
      <c r="T19" s="81"/>
      <c r="U19" s="81"/>
      <c r="V19" s="81"/>
      <c r="W19" s="81"/>
      <c r="X19" s="81"/>
      <c r="Y19" s="82"/>
      <c r="Z19" s="82"/>
    </row>
    <row r="20" spans="1:30" ht="50.1" customHeight="1" x14ac:dyDescent="0.25">
      <c r="H20" s="19"/>
      <c r="I20" s="18"/>
      <c r="J20" s="18"/>
      <c r="K20" s="18"/>
      <c r="T20" s="21"/>
      <c r="U20" s="21"/>
      <c r="V20" s="21"/>
      <c r="W20" s="21"/>
      <c r="X20" s="21"/>
      <c r="Y20" s="10"/>
      <c r="Z20" s="10"/>
    </row>
    <row r="21" spans="1:30" ht="50.1" customHeight="1" x14ac:dyDescent="0.25">
      <c r="A21" s="13"/>
      <c r="B21" s="13"/>
      <c r="C21" s="13"/>
      <c r="D21" s="1" t="s">
        <v>20</v>
      </c>
      <c r="E21" s="38"/>
      <c r="F21" s="38"/>
      <c r="G21" s="37"/>
      <c r="H21" s="18" t="s">
        <v>60</v>
      </c>
      <c r="I21" s="19"/>
      <c r="J21" s="19"/>
      <c r="K21" s="20"/>
      <c r="L21" s="14"/>
      <c r="M21" s="14"/>
      <c r="N21" s="14"/>
      <c r="O21" s="14"/>
      <c r="P21" s="14"/>
      <c r="Q21" s="14"/>
      <c r="R21" s="14"/>
      <c r="S21" s="14"/>
      <c r="T21" s="20"/>
      <c r="U21" s="20"/>
      <c r="V21" s="20"/>
      <c r="W21" s="20"/>
      <c r="X21" s="20"/>
      <c r="Y21" s="14"/>
      <c r="Z21" s="14"/>
      <c r="AA21" s="71"/>
    </row>
    <row r="22" spans="1:30" ht="50.1" customHeight="1" x14ac:dyDescent="0.25">
      <c r="D22" s="37" t="s">
        <v>8</v>
      </c>
      <c r="E22" s="1"/>
      <c r="F22" s="1"/>
      <c r="G22" s="1"/>
      <c r="H22" s="18"/>
      <c r="I22" s="19"/>
      <c r="J22" s="19"/>
      <c r="K22" s="18"/>
      <c r="T22" s="22"/>
      <c r="U22" s="22"/>
      <c r="V22" s="22"/>
      <c r="W22" s="22"/>
      <c r="X22" s="22"/>
    </row>
    <row r="23" spans="1:30" ht="50.1" customHeight="1" x14ac:dyDescent="0.25">
      <c r="D23" s="1" t="s">
        <v>9</v>
      </c>
      <c r="E23" s="1"/>
      <c r="F23" s="1"/>
      <c r="G23" s="1"/>
      <c r="H23" s="18"/>
      <c r="I23" s="19"/>
      <c r="J23" s="19"/>
      <c r="K23" s="18"/>
      <c r="T23" s="22"/>
      <c r="U23" s="22"/>
      <c r="V23" s="22"/>
      <c r="W23" s="22"/>
      <c r="X23" s="22"/>
    </row>
    <row r="24" spans="1:30" ht="50.1" customHeight="1" x14ac:dyDescent="0.25">
      <c r="H24" s="19"/>
      <c r="I24" s="18"/>
      <c r="J24" s="18"/>
      <c r="K24" s="18"/>
      <c r="T24" s="22"/>
      <c r="U24" s="22"/>
      <c r="V24" s="22"/>
      <c r="W24" s="22"/>
      <c r="X24" s="22"/>
      <c r="Y24" s="10"/>
      <c r="Z24" s="10"/>
    </row>
    <row r="25" spans="1:30" ht="50.1" customHeight="1" x14ac:dyDescent="0.25">
      <c r="H25" s="19"/>
      <c r="I25" s="18"/>
      <c r="J25" s="18"/>
      <c r="K25" s="18"/>
      <c r="T25" s="22"/>
      <c r="U25" s="22"/>
      <c r="V25" s="22"/>
      <c r="W25" s="22"/>
      <c r="X25" s="22"/>
      <c r="Y25" s="10"/>
      <c r="Z25" s="10"/>
    </row>
    <row r="26" spans="1:30" ht="50.1" customHeight="1" x14ac:dyDescent="0.25">
      <c r="H26" s="19"/>
      <c r="I26" s="18"/>
      <c r="J26" s="18"/>
      <c r="K26" s="18"/>
      <c r="T26" s="22"/>
      <c r="U26" s="22"/>
      <c r="V26" s="22"/>
      <c r="W26" s="22"/>
      <c r="X26" s="22"/>
      <c r="Y26" s="10"/>
      <c r="Z26" s="10"/>
    </row>
    <row r="27" spans="1:30" ht="50.1" customHeight="1" x14ac:dyDescent="0.25">
      <c r="H27" s="19"/>
      <c r="I27" s="18"/>
      <c r="J27" s="18"/>
      <c r="K27" s="18"/>
      <c r="T27" s="22"/>
      <c r="U27" s="22"/>
      <c r="V27" s="22"/>
      <c r="W27" s="22"/>
      <c r="X27" s="22"/>
      <c r="Y27" s="10"/>
      <c r="Z27" s="10"/>
    </row>
    <row r="28" spans="1:30" ht="50.1" customHeight="1" x14ac:dyDescent="0.25">
      <c r="H28" s="19"/>
      <c r="I28" s="18"/>
      <c r="J28" s="18"/>
      <c r="K28" s="18"/>
      <c r="T28" s="22"/>
      <c r="U28" s="22"/>
      <c r="V28" s="22"/>
      <c r="W28" s="22"/>
      <c r="X28" s="22"/>
      <c r="Y28" s="10"/>
      <c r="Z28" s="10"/>
    </row>
    <row r="29" spans="1:30" ht="50.1" customHeight="1" x14ac:dyDescent="0.25">
      <c r="H29" s="19"/>
      <c r="I29" s="18"/>
      <c r="J29" s="18"/>
      <c r="K29" s="18"/>
      <c r="T29" s="22"/>
      <c r="U29" s="22"/>
      <c r="V29" s="22"/>
      <c r="W29" s="22"/>
      <c r="X29" s="22"/>
      <c r="Y29" s="10"/>
      <c r="Z29" s="10"/>
    </row>
    <row r="30" spans="1:30" ht="50.1" customHeight="1" x14ac:dyDescent="0.25">
      <c r="H30" s="19"/>
      <c r="I30" s="18"/>
      <c r="J30" s="18"/>
      <c r="K30" s="18"/>
      <c r="T30" s="22"/>
      <c r="U30" s="22"/>
      <c r="V30" s="22"/>
      <c r="W30" s="22"/>
      <c r="X30" s="22"/>
      <c r="Y30" s="10"/>
      <c r="Z30" s="10"/>
    </row>
    <row r="31" spans="1:30" ht="50.1" customHeight="1" x14ac:dyDescent="0.25">
      <c r="H31" s="19"/>
      <c r="I31" s="18"/>
      <c r="J31" s="18"/>
      <c r="K31" s="18"/>
      <c r="T31" s="22"/>
      <c r="U31" s="22"/>
      <c r="V31" s="22"/>
      <c r="W31" s="22"/>
      <c r="X31" s="22"/>
      <c r="Y31" s="10"/>
      <c r="Z31" s="10"/>
    </row>
    <row r="32" spans="1:30"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1:G21" name="Диапазон4"/>
    <protectedRange sqref="D22" name="Диапазон5"/>
    <protectedRange sqref="H21" name="ПодписантФИО"/>
    <protectedRange sqref="R11:R14" name="ППРФ925_1"/>
    <protectedRange sqref="I11:K14" name="Диапазон2_1_2"/>
    <protectedRange sqref="T11:U14" name="Диапазон3_1_1"/>
    <protectedRange sqref="G11:G14" name="Диапазон2_1_1_1"/>
    <protectedRange sqref="F11:F14" name="Диапазон8_1"/>
  </protectedRanges>
  <mergeCells count="16">
    <mergeCell ref="AK1:AP2"/>
    <mergeCell ref="H5:Y5"/>
    <mergeCell ref="A15:X15"/>
    <mergeCell ref="A16:X16"/>
    <mergeCell ref="A17:X17"/>
    <mergeCell ref="AE8:AH8"/>
    <mergeCell ref="H1:Q1"/>
    <mergeCell ref="B3:D3"/>
    <mergeCell ref="B6:D6"/>
    <mergeCell ref="E6:M6"/>
    <mergeCell ref="H2:Q2"/>
    <mergeCell ref="F8:Y8"/>
    <mergeCell ref="H3:Q3"/>
    <mergeCell ref="H4:Y4"/>
    <mergeCell ref="H7:Q7"/>
    <mergeCell ref="AE7:AH7"/>
  </mergeCells>
  <conditionalFormatting sqref="T11:T14">
    <cfRule type="expression" dxfId="1" priority="2">
      <formula>T11&gt;IF(#REF!=0,T11,#REF!)</formula>
    </cfRule>
  </conditionalFormatting>
  <conditionalFormatting sqref="Y11:Y14">
    <cfRule type="expression" dxfId="0" priority="1">
      <formula>$Y$11&gt;$S$11</formula>
    </cfRule>
  </conditionalFormatting>
  <dataValidations count="5">
    <dataValidation type="list" sqref="J11:K14">
      <formula1>$AO$3:$AP$3</formula1>
    </dataValidation>
    <dataValidation type="list" allowBlank="1" showInputMessage="1" showErrorMessage="1" sqref="R11:R14">
      <formula1>$AL$5:$AM$5</formula1>
    </dataValidation>
    <dataValidation sqref="G11:H14"/>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4">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4">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270339</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270339</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270339</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2019-09-18T09:56:45Z</dcterms:modified>
  <cp:contentStatus>v2017_1</cp:contentStatus>
</cp:coreProperties>
</file>