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'1.1.'!$D$12:$D$374</definedName>
    <definedName name="Print_Area" localSheetId="0">'1.1.'!$A$1:$Y$11</definedName>
    <definedName name="Print_Area" localSheetId="2">'1.2.'!$A$1:$Z$40</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'1.1.'!$M$12:$M$64782</definedName>
    <definedName name="НаименованиеПредметаЗакупки">'1.1.'!$D$9</definedName>
    <definedName name="НомерСертификатаИмя">'1.1.'!$K$12:$K$64782</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W11" i="1" l="1"/>
  <c r="X11" i="1" s="1"/>
  <c r="AH11" i="1" l="1"/>
  <c r="AG11" i="1"/>
  <c r="AF11" i="1"/>
  <c r="AE11" i="1"/>
  <c r="AD11" i="1"/>
  <c r="Z11" i="1"/>
  <c r="AC11" i="1"/>
  <c r="Y11" i="1" l="1"/>
  <c r="AA11" i="1" s="1"/>
  <c r="AI11" i="1" s="1"/>
  <c r="AB11" i="1"/>
  <c r="E6" i="7" l="1"/>
  <c r="D6" i="7"/>
  <c r="F6" i="7"/>
  <c r="G6" i="7"/>
  <c r="H5" i="1" l="1"/>
  <c r="H4" i="1"/>
  <c r="H7" i="1" l="1"/>
  <c r="H1" i="1" l="1"/>
  <c r="AI8" i="1" l="1"/>
  <c r="H2" i="1" l="1"/>
</calcChain>
</file>

<file path=xl/sharedStrings.xml><?xml version="1.0" encoding="utf-8"?>
<sst xmlns="http://schemas.openxmlformats.org/spreadsheetml/2006/main" count="280" uniqueCount="186">
  <si>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</si>
  <si>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</si>
  <si>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</si>
  <si>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</si>
  <si>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</si>
  <si>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</si>
  <si>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</si>
  <si>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</si>
  <si>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</si>
  <si>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</si>
  <si>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</si>
  <si>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</si>
  <si>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</si>
  <si>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</si>
  <si>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</si>
  <si>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</si>
  <si>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</si>
  <si>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</si>
  <si>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</si>
  <si>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</si>
  <si>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</si>
  <si>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</si>
  <si>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</si>
  <si>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</si>
  <si>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</si>
  <si>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</si>
  <si>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</si>
  <si>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</si>
  <si>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</si>
  <si>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</si>
  <si>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</si>
  <si>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</si>
  <si>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</si>
  <si>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</si>
  <si>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</si>
  <si>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</si>
  <si>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</si>
  <si>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</si>
  <si>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</si>
  <si>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</si>
  <si>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</si>
  <si>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</si>
  <si>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t>(ФИО, должность)</t>
  </si>
  <si>
    <t>/____________________________________________________________</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</si>
  <si>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</si>
  <si>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</si>
  <si>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</si>
  <si>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</si>
  <si>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</si>
  <si>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</si>
  <si>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</si>
  <si>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</si>
  <si>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</si>
  <si>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</si>
  <si>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</si>
  <si>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</si>
  <si>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</si>
  <si>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</si>
  <si>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</si>
  <si>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</si>
  <si>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</si>
  <si>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</si>
  <si>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</si>
  <si>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</si>
  <si>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</si>
  <si>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</si>
  <si>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</si>
  <si>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</si>
  <si>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</si>
  <si>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</si>
  <si>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</si>
  <si>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</si>
  <si>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</si>
  <si>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</si>
  <si>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</si>
  <si>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</si>
  <si>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</si>
  <si>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</si>
  <si>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</si>
  <si>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</si>
  <si>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</si>
  <si>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</si>
  <si>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</si>
  <si>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</si>
  <si>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</si>
  <si>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</si>
  <si>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</si>
  <si>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</si>
  <si>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</si>
  <si>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</si>
  <si>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</si>
  <si>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</si>
  <si>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</si>
  <si>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</si>
  <si>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</si>
  <si>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</si>
  <si>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</si>
  <si>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</si>
  <si>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</si>
  <si>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</si>
  <si>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</si>
  <si>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</si>
  <si>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</si>
  <si>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</si>
  <si>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</si>
  <si>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</si>
  <si>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</si>
  <si>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</si>
  <si>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</si>
  <si>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</si>
  <si>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</si>
  <si>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</si>
  <si>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</si>
  <si>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</si>
  <si>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</si>
  <si>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</si>
  <si>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</si>
  <si>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</si>
  <si>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</si>
  <si>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</si>
  <si>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</si>
  <si>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</si>
  <si>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</si>
  <si>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</si>
  <si>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</si>
  <si>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</si>
  <si>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</si>
  <si>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</si>
  <si>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</si>
  <si>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</si>
  <si>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</si>
  <si>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</si>
  <si>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</si>
  <si>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</si>
  <si>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</si>
  <si>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</si>
  <si>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</si>
  <si>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</si>
  <si>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</si>
  <si>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</si>
  <si>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</si>
  <si>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</si>
  <si>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</si>
  <si>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</si>
  <si>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</si>
  <si>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</si>
  <si>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</si>
  <si>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</si>
  <si>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</si>
  <si>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</si>
  <si>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</si>
  <si>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</si>
  <si>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</si>
  <si>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</si>
  <si>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</si>
  <si>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5b086836-dabf-4719-ad42-c5c53ffd3b9d</t>
  </si>
  <si>
    <t>10153</t>
  </si>
  <si>
    <t>АО "Газпром газораспределение Майкоп"</t>
  </si>
  <si>
    <t>Республика Адыгея, г. Майкоп, пер. Авиационный, 13</t>
  </si>
  <si>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</si>
  <si>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</si>
  <si>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</si>
  <si>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</si>
  <si>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</si>
  <si>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</si>
  <si>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</si>
  <si>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</si>
  <si>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</si>
  <si>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</si>
  <si>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</si>
  <si>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</si>
  <si>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</si>
  <si>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</si>
  <si>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r>
      <rPr>
        <b/>
        <sz val="12"/>
        <color theme="1"/>
        <rFont val="Times New Roman"/>
        <family val="1"/>
        <charset val="204"/>
      </rPr>
      <t xml:space="preserve">·     «Эквивалент». </t>
    </r>
    <r>
      <rPr>
        <sz val="12"/>
        <color theme="1"/>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</si>
  <si>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theme="1"/>
        <rFont val="Times New Roman"/>
        <family val="1"/>
        <charset val="204"/>
      </rPr>
      <t>Участник в данном поле указывает наименование, марку и модель товара в соответствии с технической и иной документацией на предлагаемый Участником товар. Если наименование, марка и модель предлагаемого Участником товара не соответствует сведениям, указанным в технической или иной документации на предлагаемый Участником товар, Организатор/Комиссия вправе отклонить Заявку такого Участника как не соответствующую требованиям Документации.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</si>
  <si>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rPr>
        <b/>
        <sz val="12"/>
        <color theme="1"/>
        <rFont val="Times New Roman"/>
        <family val="1"/>
        <charset val="204"/>
      </rP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</si>
  <si>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t xml:space="preserve"> Заполнение листа «1.2.» Чертежи, рисунки</t>
  </si>
  <si>
    <t>Форма 12. Описание поставляемого товара</t>
  </si>
  <si>
    <t>ИНСТРУКЦИЯ ПО ЗАПОЛНЕНИЮ Формs 12. Описание поставляемого товара</t>
  </si>
  <si>
    <t>Укажите номер сертификата или выберите &lt;&lt;Нет&gt;&gt;</t>
  </si>
  <si>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</si>
  <si>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</si>
  <si>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t>Штука</t>
  </si>
  <si>
    <t>Фланец с заглушкой ДУ100 для установки врезки</t>
  </si>
  <si>
    <t>Фланец с заглушкой ДУ80 для установки врезки</t>
  </si>
  <si>
    <t>Фланец с заглушкой ДУ65 для установки врезки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</si>
</sst>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28"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sz val="7"/>
      <name val="Times New Roman"/>
      <family val="1"/>
      <charset val="204"/>
    </font>
    <font>
      <b/>
      <sz val="7"/>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6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2" borderId="0" xfId="0" applyFont="1" applyFill="1"/>
    <xf numFmtId="49" fontId="8" fillId="2" borderId="0" xfId="0" applyNumberFormat="1" applyFont="1" applyFill="1" applyProtection="1">
      <protection locked="0"/>
    </xf>
    <xf numFmtId="0" fontId="8" fillId="0" borderId="0" xfId="0" applyFont="1" applyFill="1"/>
    <xf numFmtId="0" fontId="0" fillId="0" borderId="0" xfId="0" applyFill="1"/>
    <xf numFmtId="0" fontId="8" fillId="0" borderId="0" xfId="0" applyFont="1" applyFill="1" applyProtection="1">
      <protection locked="0"/>
    </xf>
    <xf numFmtId="49" fontId="8" fillId="0" borderId="0" xfId="0" applyNumberFormat="1" applyFont="1" applyFill="1" applyProtection="1">
      <protection locked="0"/>
    </xf>
    <xf numFmtId="0" fontId="8" fillId="0" borderId="0" xfId="0" applyFont="1" applyFill="1" applyBorder="1" applyAlignment="1" applyProtection="1">
      <alignment horizontal="center" wrapText="1"/>
      <protection locked="0"/>
    </xf>
    <xf numFmtId="0" fontId="8" fillId="0" borderId="0" xfId="0" applyFont="1" applyFill="1" applyBorder="1" applyAlignment="1">
      <alignment horizontal="center" wrapText="1"/>
    </xf>
    <xf numFmtId="165" fontId="8"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8" fillId="2" borderId="0" xfId="0" applyFont="1" applyFill="1" applyProtection="1"/>
    <xf numFmtId="0" fontId="0" fillId="0" borderId="0" xfId="0"/>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4" fillId="0" borderId="0" xfId="0" applyFont="1" applyAlignment="1">
      <alignment horizontal="left" vertical="center" wrapText="1"/>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0" fontId="0" fillId="0" borderId="0" xfId="0" applyAlignment="1">
      <alignment wrapText="1"/>
    </xf>
    <xf numFmtId="0" fontId="0" fillId="0" borderId="0" xfId="0" applyAlignment="1">
      <alignment wrapText="1"/>
    </xf>
    <xf numFmtId="49" fontId="1" fillId="6" borderId="14" xfId="0" applyNumberFormat="1" applyFont="1" applyFill="1" applyBorder="1" applyAlignment="1" applyProtection="1">
      <alignment horizontal="center" vertical="center" wrapText="1" shrinkToFit="1"/>
      <protection locked="0"/>
    </xf>
    <xf numFmtId="49" fontId="8" fillId="6" borderId="14" xfId="0" applyNumberFormat="1" applyFont="1" applyFill="1" applyBorder="1" applyAlignment="1">
      <alignment horizontal="left" vertical="center" wrapText="1" shrinkToFit="1"/>
    </xf>
    <xf numFmtId="49" fontId="8" fillId="7" borderId="14" xfId="0" applyNumberFormat="1" applyFont="1" applyFill="1" applyBorder="1" applyAlignment="1">
      <alignment horizontal="left" vertical="center" wrapText="1" shrinkToFit="1"/>
    </xf>
    <xf numFmtId="0" fontId="0" fillId="0" borderId="0" xfId="0"/>
    <xf numFmtId="0" fontId="0" fillId="0" borderId="0" xfId="0" applyAlignment="1">
      <alignment wrapText="1"/>
    </xf>
    <xf numFmtId="0" fontId="0" fillId="0" borderId="0" xfId="0"/>
    <xf numFmtId="0" fontId="10" fillId="0" borderId="0" xfId="0" applyFont="1" applyFill="1" applyBorder="1" applyAlignment="1">
      <alignment wrapText="1"/>
    </xf>
    <xf numFmtId="49" fontId="1" fillId="6" borderId="14" xfId="0" applyNumberFormat="1" applyFont="1" applyFill="1" applyBorder="1" applyAlignment="1">
      <alignment horizontal="center" vertical="center" wrapText="1" shrinkToFit="1"/>
    </xf>
    <xf numFmtId="49" fontId="1" fillId="6" borderId="14" xfId="0" applyNumberFormat="1" applyFont="1" applyFill="1" applyBorder="1" applyAlignment="1">
      <alignment horizontal="center" vertical="center" wrapText="1" shrinkToFi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0" fontId="18" fillId="0" borderId="0" xfId="0" applyFont="1" applyBorder="1" applyAlignment="1" applyProtection="1">
      <alignment horizontal="center"/>
      <protection hidden="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1" fillId="2" borderId="0" xfId="0" applyFont="1" applyFill="1" applyBorder="1" applyAlignment="1">
      <alignment horizontal="center"/>
    </xf>
    <xf numFmtId="0" fontId="3" fillId="0" borderId="0" xfId="0" applyFont="1" applyAlignment="1">
      <alignment horizontal="justify" vertical="center"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justify" vertical="center" wrapText="1"/>
    </xf>
    <xf numFmtId="0" fontId="4" fillId="0" borderId="0" xfId="0" applyFont="1" applyAlignment="1">
      <alignment horizontal="left" vertical="center" wrapText="1"/>
    </xf>
    <xf numFmtId="0" fontId="16" fillId="0" borderId="0" xfId="0" applyFont="1" applyAlignment="1">
      <alignment horizontal="justify" vertical="center" wrapText="1"/>
    </xf>
    <xf numFmtId="0" fontId="0"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lignment horizontal="left"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49" fontId="8" fillId="0" borderId="14" xfId="0" applyNumberFormat="1" applyFont="1" applyBorder="1" applyAlignment="1">
      <alignment horizontal="left" vertical="center" wrapText="1" shrinkToFit="1"/>
    </xf>
    <xf numFmtId="0" fontId="8" fillId="0" borderId="14" xfId="0" applyFont="1" applyBorder="1" applyAlignment="1">
      <alignment horizontal="left" vertical="center" wrapText="1" shrinkToFi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Y539"/>
  <sheetViews>
    <sheetView tabSelected="1" topLeftCell="B1" zoomScale="80" zoomScaleNormal="80" zoomScaleSheetLayoutView="80" workbookViewId="0">
      <selection activeCell="L11" sqref="L11:M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62" customWidth="1"/>
    <col min="11" max="11" width="29.42578125" style="1" customWidth="1"/>
    <col min="12" max="12" width="9.28515625" style="1" customWidth="1"/>
    <col min="13" max="13" width="9.140625" style="1" customWidth="1"/>
    <col min="14" max="15" width="0.140625" style="1" customWidth="1"/>
    <col min="16" max="16" width="33.140625" style="1" hidden="1" customWidth="1"/>
    <col min="17" max="17" width="34.28515625" style="1" hidden="1" customWidth="1"/>
    <col min="18" max="19" width="15.7109375" style="6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41" hidden="1" customWidth="1"/>
    <col min="28" max="28" width="23.5703125" style="42" hidden="1" customWidth="1"/>
    <col min="29" max="29" width="25.7109375" style="42" hidden="1" customWidth="1"/>
    <col min="30" max="30" width="32.5703125" style="42" hidden="1" customWidth="1"/>
    <col min="31" max="31" width="33.42578125" style="42" hidden="1" customWidth="1"/>
    <col min="32" max="32" width="29.7109375" style="42" hidden="1" customWidth="1"/>
    <col min="33" max="33" width="24.85546875" style="42" hidden="1" customWidth="1"/>
    <col min="34" max="34" width="27.140625" style="42" hidden="1" customWidth="1"/>
    <col min="35" max="35" width="22" style="42" hidden="1" customWidth="1"/>
    <col min="36" max="36" width="22.7109375" style="42" hidden="1" customWidth="1"/>
    <col min="37" max="39" width="26.5703125" style="42" hidden="1" customWidth="1"/>
    <col min="40" max="40" width="27.28515625" style="42" hidden="1" customWidth="1"/>
    <col min="41" max="41" width="47" style="42" hidden="1" customWidth="1"/>
    <col min="42" max="42" width="22.5703125" style="1" hidden="1" customWidth="1"/>
    <col min="43" max="51" width="9.140625" style="1" hidden="1" customWidth="1"/>
    <col min="52" max="16384" width="9.140625" style="1"/>
  </cols>
  <sheetData>
    <row r="1" spans="1:41" ht="18.75" x14ac:dyDescent="0.3">
      <c r="A1" s="1" t="s">
        <v>159</v>
      </c>
      <c r="B1" s="22" t="s">
        <v>177</v>
      </c>
      <c r="G1" s="22"/>
      <c r="H1" s="133"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33"/>
      <c r="J1" s="133"/>
      <c r="K1" s="133"/>
      <c r="L1" s="133"/>
      <c r="M1" s="133"/>
      <c r="N1" s="133"/>
      <c r="O1" s="133"/>
      <c r="P1" s="133"/>
      <c r="Q1" s="133"/>
      <c r="R1" s="64"/>
      <c r="S1" s="64"/>
      <c r="AE1" s="43" t="s">
        <v>54</v>
      </c>
      <c r="AF1" s="43"/>
      <c r="AG1" s="44"/>
      <c r="AH1" s="44"/>
      <c r="AI1" s="44"/>
      <c r="AJ1" s="45"/>
      <c r="AK1" s="130" t="s">
        <v>52</v>
      </c>
      <c r="AL1" s="130"/>
      <c r="AM1" s="130"/>
      <c r="AN1" s="130"/>
      <c r="AO1" s="130"/>
    </row>
    <row r="2" spans="1:41" ht="18.75" x14ac:dyDescent="0.3">
      <c r="A2" s="1" t="s">
        <v>160</v>
      </c>
      <c r="B2" s="22" t="s">
        <v>47</v>
      </c>
      <c r="G2" s="38"/>
      <c r="H2" s="136" t="str">
        <f>IF(SUM(Z:Z)&gt;0,"Участник не вправе предложить стоимость за единицу товара выше стоимости, указанной в колонке 15 (пункт документации 2.3.6.2.)","")</f>
        <v/>
      </c>
      <c r="I2" s="136"/>
      <c r="J2" s="136"/>
      <c r="K2" s="136"/>
      <c r="L2" s="136"/>
      <c r="M2" s="136"/>
      <c r="N2" s="136"/>
      <c r="O2" s="136"/>
      <c r="P2" s="136"/>
      <c r="Q2" s="136"/>
      <c r="R2" s="65"/>
      <c r="S2" s="65"/>
      <c r="AE2" s="43" t="s">
        <v>53</v>
      </c>
      <c r="AF2" s="43"/>
      <c r="AG2" s="44"/>
      <c r="AH2" s="44"/>
      <c r="AI2" s="44"/>
      <c r="AJ2" s="45"/>
      <c r="AK2" s="131"/>
      <c r="AL2" s="131"/>
      <c r="AM2" s="131"/>
      <c r="AN2" s="131"/>
      <c r="AO2" s="131"/>
    </row>
    <row r="3" spans="1:41" ht="27.75" customHeight="1" x14ac:dyDescent="0.3">
      <c r="B3" s="134"/>
      <c r="C3" s="134"/>
      <c r="D3" s="134"/>
      <c r="E3" s="14"/>
      <c r="F3" s="14"/>
      <c r="G3" s="14"/>
      <c r="H3" s="129"/>
      <c r="I3" s="129"/>
      <c r="J3" s="129"/>
      <c r="K3" s="129"/>
      <c r="L3" s="129"/>
      <c r="M3" s="129"/>
      <c r="N3" s="129"/>
      <c r="O3" s="129"/>
      <c r="P3" s="129"/>
      <c r="Q3" s="129"/>
      <c r="R3" s="63"/>
      <c r="S3" s="63"/>
      <c r="AE3" s="43" t="s">
        <v>55</v>
      </c>
      <c r="AF3" s="43"/>
      <c r="AG3" s="44"/>
      <c r="AH3" s="44"/>
      <c r="AI3" s="44"/>
      <c r="AJ3" s="45"/>
      <c r="AK3" s="52" t="s">
        <v>171</v>
      </c>
      <c r="AL3" s="53" t="s">
        <v>78</v>
      </c>
      <c r="AM3" s="52" t="s">
        <v>46</v>
      </c>
      <c r="AN3" s="46"/>
      <c r="AO3" s="47" t="s">
        <v>51</v>
      </c>
    </row>
    <row r="4" spans="1:41" ht="19.5" customHeight="1" x14ac:dyDescent="0.3">
      <c r="A4" s="1" t="s">
        <v>161</v>
      </c>
      <c r="B4" s="55"/>
      <c r="C4" s="55"/>
      <c r="D4" s="55"/>
      <c r="E4" s="14"/>
      <c r="F4" s="14"/>
      <c r="G4" s="14"/>
      <c r="H4" s="129" t="str">
        <f>IF(SUM(AE:AE)&gt;0,"ВНИМАНИЕ.   В столбце 4 выбрано значение ""Да"", необходимо заполнить столбец 5 в соответствии с технической и иной документацией на товар!","")</f>
        <v>ВНИМАНИЕ.   В столбце 4 выбрано значение "Да", необходимо заполнить столбец 5 в соответствии с технической и иной документацией на товар!</v>
      </c>
      <c r="I4" s="129"/>
      <c r="J4" s="129"/>
      <c r="K4" s="129"/>
      <c r="L4" s="129"/>
      <c r="M4" s="129"/>
      <c r="N4" s="129"/>
      <c r="O4" s="129"/>
      <c r="P4" s="129"/>
      <c r="Q4" s="129"/>
      <c r="R4" s="129"/>
      <c r="S4" s="129"/>
      <c r="T4" s="129"/>
      <c r="U4" s="129"/>
      <c r="V4" s="129"/>
      <c r="W4" s="129"/>
      <c r="X4" s="129"/>
      <c r="Y4" s="129"/>
      <c r="AE4" s="43"/>
      <c r="AF4" s="43"/>
      <c r="AG4" s="44"/>
      <c r="AH4" s="44"/>
      <c r="AI4" s="44"/>
      <c r="AJ4" s="45"/>
      <c r="AK4" s="59" t="s">
        <v>83</v>
      </c>
      <c r="AL4" s="61" t="s">
        <v>51</v>
      </c>
      <c r="AM4" s="120" t="s">
        <v>172</v>
      </c>
      <c r="AN4" s="120" t="s">
        <v>172</v>
      </c>
      <c r="AO4" s="60"/>
    </row>
    <row r="5" spans="1:41" ht="19.5" hidden="1" customHeight="1" x14ac:dyDescent="0.3">
      <c r="B5" s="58"/>
      <c r="C5" s="58"/>
      <c r="D5" s="58"/>
      <c r="E5" s="14"/>
      <c r="F5" s="14"/>
      <c r="G5" s="14"/>
      <c r="H5" s="129" t="str">
        <f>IF(SUM(AF:AF)&gt;0,"ВНИМАНИЕ.  В столбце 4 выбрано значение ""Да"", необходимо заполнить столбец 6 в соответствии с технической и иной документацией на товар!","")</f>
        <v/>
      </c>
      <c r="I5" s="129"/>
      <c r="J5" s="129"/>
      <c r="K5" s="129"/>
      <c r="L5" s="129"/>
      <c r="M5" s="129"/>
      <c r="N5" s="129"/>
      <c r="O5" s="129"/>
      <c r="P5" s="129"/>
      <c r="Q5" s="129"/>
      <c r="R5" s="129"/>
      <c r="S5" s="129"/>
      <c r="T5" s="129"/>
      <c r="U5" s="129"/>
      <c r="V5" s="129"/>
      <c r="W5" s="129"/>
      <c r="X5" s="129"/>
      <c r="Y5" s="129"/>
      <c r="AE5" s="43"/>
      <c r="AF5" s="43"/>
      <c r="AG5" s="44"/>
      <c r="AH5" s="44"/>
      <c r="AI5" s="44"/>
      <c r="AJ5" s="45"/>
      <c r="AK5" s="66" t="s">
        <v>97</v>
      </c>
      <c r="AL5" s="66" t="s">
        <v>98</v>
      </c>
      <c r="AM5" s="42" t="s">
        <v>164</v>
      </c>
      <c r="AN5" s="56"/>
      <c r="AO5" s="60"/>
    </row>
    <row r="6" spans="1:41" ht="23.25" hidden="1" customHeight="1" x14ac:dyDescent="0.3">
      <c r="B6" s="134" t="s">
        <v>39</v>
      </c>
      <c r="C6" s="134"/>
      <c r="D6" s="134"/>
      <c r="E6" s="135"/>
      <c r="F6" s="135"/>
      <c r="G6" s="135"/>
      <c r="H6" s="135"/>
      <c r="I6" s="135"/>
      <c r="J6" s="135"/>
      <c r="K6" s="135"/>
      <c r="L6" s="135"/>
      <c r="M6" s="135"/>
      <c r="AJ6" s="45"/>
      <c r="AK6" s="66" t="s">
        <v>99</v>
      </c>
      <c r="AL6" s="66" t="s">
        <v>98</v>
      </c>
      <c r="AM6" s="42" t="s">
        <v>164</v>
      </c>
      <c r="AN6" s="59"/>
      <c r="AO6" s="59"/>
    </row>
    <row r="7" spans="1:41" ht="57" hidden="1" customHeight="1" x14ac:dyDescent="0.25">
      <c r="B7" s="21"/>
      <c r="C7" s="21"/>
      <c r="D7" s="21"/>
      <c r="E7" s="20"/>
      <c r="F7" s="20"/>
      <c r="G7" s="20"/>
      <c r="H7" s="140" t="str">
        <f>IF(SUM(AI9:AI11)*100/MAX(SUM(AA10:AA11),1)&lt;50,"В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40"/>
      <c r="J7" s="140"/>
      <c r="K7" s="140"/>
      <c r="L7" s="140"/>
      <c r="M7" s="140"/>
      <c r="N7" s="140"/>
      <c r="O7" s="140"/>
      <c r="P7" s="140"/>
      <c r="Q7" s="140"/>
      <c r="AJ7" s="45"/>
      <c r="AK7" s="100" t="s">
        <v>37</v>
      </c>
      <c r="AL7" s="99" t="s">
        <v>129</v>
      </c>
      <c r="AM7" s="101" t="s">
        <v>37</v>
      </c>
    </row>
    <row r="8" spans="1:41" ht="27.6" customHeight="1" x14ac:dyDescent="0.25">
      <c r="A8" s="70" t="s">
        <v>4</v>
      </c>
      <c r="B8" s="23"/>
      <c r="C8" s="69" t="s">
        <v>5</v>
      </c>
      <c r="D8" s="68" t="s">
        <v>9</v>
      </c>
      <c r="E8" s="68"/>
      <c r="F8" s="137" t="s">
        <v>10</v>
      </c>
      <c r="G8" s="138"/>
      <c r="H8" s="138"/>
      <c r="I8" s="138"/>
      <c r="J8" s="138"/>
      <c r="K8" s="138"/>
      <c r="L8" s="138"/>
      <c r="M8" s="138"/>
      <c r="N8" s="138"/>
      <c r="O8" s="138"/>
      <c r="P8" s="138"/>
      <c r="Q8" s="138"/>
      <c r="R8" s="138"/>
      <c r="S8" s="138"/>
      <c r="T8" s="138"/>
      <c r="U8" s="138"/>
      <c r="V8" s="138"/>
      <c r="W8" s="138"/>
      <c r="X8" s="138"/>
      <c r="Y8" s="139"/>
      <c r="Z8" s="51"/>
      <c r="AA8" s="49"/>
      <c r="AE8" s="132" t="s">
        <v>50</v>
      </c>
      <c r="AF8" s="132"/>
      <c r="AG8" s="132"/>
      <c r="AH8" s="132"/>
      <c r="AI8" s="48">
        <f>IF(SUM(M:M)=0,0,SUMIFS(M:M,K:K,"&lt;&gt;",K:K,"&lt;&gt;нет",K:K,"&lt;&gt;Укажите номер сертификата или выберите &lt;&lt;Нет&gt;&gt;")/SUM(M:M)*100)</f>
        <v>0</v>
      </c>
      <c r="AJ8" s="45"/>
      <c r="AK8" s="100" t="s">
        <v>38</v>
      </c>
      <c r="AL8" s="99" t="s">
        <v>130</v>
      </c>
      <c r="AM8" s="101" t="s">
        <v>38</v>
      </c>
    </row>
    <row r="9" spans="1:41" ht="100.5" customHeight="1" x14ac:dyDescent="0.25">
      <c r="A9" s="5"/>
      <c r="B9" s="6" t="s">
        <v>0</v>
      </c>
      <c r="C9" s="6"/>
      <c r="D9" s="67" t="s">
        <v>11</v>
      </c>
      <c r="E9" s="7" t="s">
        <v>153</v>
      </c>
      <c r="F9" s="57" t="s">
        <v>151</v>
      </c>
      <c r="G9" s="23" t="s">
        <v>165</v>
      </c>
      <c r="H9" s="7" t="s">
        <v>166</v>
      </c>
      <c r="I9" s="6" t="s">
        <v>12</v>
      </c>
      <c r="J9" s="6" t="s">
        <v>167</v>
      </c>
      <c r="K9" s="6" t="s">
        <v>48</v>
      </c>
      <c r="L9" s="6" t="s">
        <v>1</v>
      </c>
      <c r="M9" s="6" t="s">
        <v>18</v>
      </c>
      <c r="N9" s="6" t="s">
        <v>6</v>
      </c>
      <c r="O9" s="6" t="s">
        <v>49</v>
      </c>
      <c r="P9" s="6" t="s">
        <v>2</v>
      </c>
      <c r="Q9" s="6" t="s">
        <v>3</v>
      </c>
      <c r="R9" s="6" t="s">
        <v>100</v>
      </c>
      <c r="S9" s="6" t="s">
        <v>101</v>
      </c>
      <c r="T9" s="8" t="s">
        <v>73</v>
      </c>
      <c r="U9" s="8" t="s">
        <v>76</v>
      </c>
      <c r="V9" s="8" t="s">
        <v>91</v>
      </c>
      <c r="W9" s="8" t="s">
        <v>75</v>
      </c>
      <c r="X9" s="8" t="s">
        <v>71</v>
      </c>
      <c r="Y9" s="8" t="s">
        <v>74</v>
      </c>
      <c r="Z9" s="10"/>
      <c r="AA9" s="49"/>
      <c r="AJ9" s="45"/>
      <c r="AK9" s="102" t="s">
        <v>131</v>
      </c>
      <c r="AL9" s="102" t="s">
        <v>132</v>
      </c>
      <c r="AM9" s="103" t="s">
        <v>133</v>
      </c>
    </row>
    <row r="10" spans="1:41" x14ac:dyDescent="0.25">
      <c r="A10" s="9"/>
      <c r="B10" s="7" t="s">
        <v>57</v>
      </c>
      <c r="C10" s="7"/>
      <c r="D10" s="7" t="s">
        <v>58</v>
      </c>
      <c r="E10" s="7" t="s">
        <v>59</v>
      </c>
      <c r="F10" s="54" t="s">
        <v>60</v>
      </c>
      <c r="G10" s="39" t="s">
        <v>61</v>
      </c>
      <c r="H10" s="7" t="s">
        <v>62</v>
      </c>
      <c r="I10" s="7" t="s">
        <v>63</v>
      </c>
      <c r="J10" s="115" t="s">
        <v>64</v>
      </c>
      <c r="K10" s="7" t="s">
        <v>56</v>
      </c>
      <c r="L10" s="7" t="s">
        <v>65</v>
      </c>
      <c r="M10" s="7" t="s">
        <v>66</v>
      </c>
      <c r="N10" s="7"/>
      <c r="O10" s="7"/>
      <c r="P10" s="7" t="s">
        <v>67</v>
      </c>
      <c r="Q10" s="7" t="s">
        <v>68</v>
      </c>
      <c r="R10" s="67" t="s">
        <v>69</v>
      </c>
      <c r="S10" s="67" t="s">
        <v>92</v>
      </c>
      <c r="T10" s="67" t="s">
        <v>72</v>
      </c>
      <c r="U10" s="67" t="s">
        <v>77</v>
      </c>
      <c r="V10" s="67" t="s">
        <v>79</v>
      </c>
      <c r="W10" s="67" t="s">
        <v>102</v>
      </c>
      <c r="X10" s="67" t="s">
        <v>103</v>
      </c>
      <c r="Y10" s="67" t="s">
        <v>162</v>
      </c>
      <c r="Z10" s="51"/>
      <c r="AJ10" s="45"/>
      <c r="AK10" s="45"/>
      <c r="AL10" s="45"/>
    </row>
    <row r="11" spans="1:41" ht="89.25" customHeight="1" x14ac:dyDescent="0.45">
      <c r="A11" s="104" t="s">
        <v>155</v>
      </c>
      <c r="B11" s="162">
        <v>1</v>
      </c>
      <c r="C11" s="162">
        <v>81</v>
      </c>
      <c r="D11" s="163" t="s">
        <v>183</v>
      </c>
      <c r="E11" s="164" t="s">
        <v>83</v>
      </c>
      <c r="F11" s="125" t="s">
        <v>51</v>
      </c>
      <c r="G11" s="119"/>
      <c r="H11" s="120" t="s">
        <v>172</v>
      </c>
      <c r="I11" s="105"/>
      <c r="J11" s="106" t="s">
        <v>179</v>
      </c>
      <c r="K11" s="106" t="s">
        <v>179</v>
      </c>
      <c r="L11" s="165" t="s">
        <v>182</v>
      </c>
      <c r="M11" s="165">
        <v>10</v>
      </c>
      <c r="N11" s="104" t="s">
        <v>156</v>
      </c>
      <c r="O11" s="107">
        <v>200</v>
      </c>
      <c r="P11" s="104" t="s">
        <v>157</v>
      </c>
      <c r="Q11" s="104" t="s">
        <v>158</v>
      </c>
      <c r="R11" s="118" t="s">
        <v>97</v>
      </c>
      <c r="S11" s="108">
        <v>11328</v>
      </c>
      <c r="T11" s="109">
        <v>0</v>
      </c>
      <c r="U11" s="110" t="s">
        <v>171</v>
      </c>
      <c r="V11" s="108">
        <v>0</v>
      </c>
      <c r="W11" s="111">
        <f>ROUND(ROUND(T11,2)*ROUND(M11,3),2)</f>
        <v>0</v>
      </c>
      <c r="X11" s="111">
        <f>ROUND(W11*IF(UPPER(U11)="20%",20,1)*IF(UPPER(U11)="10%",10,1)*IF(UPPER(U11)="НДС не облагается",0,1)/100,2)</f>
        <v>0</v>
      </c>
      <c r="Y11" s="111">
        <f>ROUND(X11+W11,2)</f>
        <v>0</v>
      </c>
      <c r="Z11" s="112">
        <f>IF(T11&gt;IF(V11=0,T11,V11),1,0)</f>
        <v>0</v>
      </c>
      <c r="AA11" s="112">
        <f t="shared" ref="AA11" si="0">Y11</f>
        <v>0</v>
      </c>
      <c r="AB11" s="112">
        <f t="shared" ref="AB11" si="1">X11</f>
        <v>0</v>
      </c>
      <c r="AC11" s="112">
        <f t="shared" ref="AC11" si="2">W11</f>
        <v>0</v>
      </c>
      <c r="AD11" s="113">
        <f t="shared" ref="AD11" si="3">IF(OR(ISBLANK(K11),K11="Укажите номер сертификата или выберите &lt;&lt;Нет&gt;&gt;"),1,0)</f>
        <v>1</v>
      </c>
      <c r="AE11" s="113">
        <f>IF(AND(E11="Да",OR(AND(F11 = "Да",ISBLANK(G11)),AND(F11 = "Да", G11 = "В соответствии с техническим заданием"),AND(F11 = "Нет",NOT(G11 = "В соответствии с техническим заданием")))),1,0)</f>
        <v>1</v>
      </c>
      <c r="AF11" s="114">
        <f>IF(AND(E11="Да",OR(AND(F11 = "Да",ISBLANK(H11)),AND(F11 = "Да", H11 = "В соответствии с техническим заданием"),AND(F11 = "Нет",NOT(H11 = "В соответствии с техническим заданием")))),1,0)</f>
        <v>0</v>
      </c>
      <c r="AG11" s="114">
        <f>IF(OR(AND(E11="Нет",F11="Нет"),AND(E11="Да",F11="Нет"),AND(E11="Да",F11="Да")),0,1)</f>
        <v>0</v>
      </c>
      <c r="AH11" s="114">
        <f>IF(AND(R11="Россия"),1,0)</f>
        <v>1</v>
      </c>
      <c r="AI11" s="114">
        <f>AA11*AH11</f>
        <v>0</v>
      </c>
      <c r="AJ11" s="50" t="s">
        <v>70</v>
      </c>
      <c r="AK11" s="45"/>
      <c r="AL11" s="45"/>
    </row>
    <row r="12" spans="1:41" ht="50.1" customHeight="1" x14ac:dyDescent="0.25">
      <c r="B12" s="162">
        <v>2</v>
      </c>
      <c r="C12" s="162">
        <v>56830</v>
      </c>
      <c r="D12" s="163" t="s">
        <v>184</v>
      </c>
      <c r="E12" s="164" t="s">
        <v>83</v>
      </c>
      <c r="F12" s="126" t="s">
        <v>51</v>
      </c>
      <c r="G12" s="119"/>
      <c r="H12" s="120" t="s">
        <v>172</v>
      </c>
      <c r="I12" s="127"/>
      <c r="J12" s="128" t="s">
        <v>179</v>
      </c>
      <c r="K12" s="128" t="s">
        <v>179</v>
      </c>
      <c r="L12" s="165" t="s">
        <v>182</v>
      </c>
      <c r="M12" s="165">
        <v>10</v>
      </c>
      <c r="T12" s="17"/>
      <c r="U12" s="17"/>
      <c r="V12" s="17"/>
      <c r="W12" s="17"/>
      <c r="X12" s="17"/>
      <c r="Y12" s="11"/>
      <c r="Z12" s="11"/>
    </row>
    <row r="13" spans="1:41" ht="50.1" customHeight="1" x14ac:dyDescent="0.25">
      <c r="B13" s="162">
        <v>3</v>
      </c>
      <c r="C13" s="162">
        <v>56676</v>
      </c>
      <c r="D13" s="163" t="s">
        <v>185</v>
      </c>
      <c r="E13" s="164" t="s">
        <v>83</v>
      </c>
      <c r="F13" s="126" t="s">
        <v>51</v>
      </c>
      <c r="G13" s="119"/>
      <c r="H13" s="120" t="s">
        <v>172</v>
      </c>
      <c r="I13" s="127"/>
      <c r="J13" s="128" t="s">
        <v>179</v>
      </c>
      <c r="K13" s="128" t="s">
        <v>179</v>
      </c>
      <c r="L13" s="165" t="s">
        <v>182</v>
      </c>
      <c r="M13" s="165">
        <v>10</v>
      </c>
      <c r="T13" s="17"/>
      <c r="U13" s="17"/>
      <c r="V13" s="17"/>
      <c r="W13" s="17"/>
      <c r="X13" s="17"/>
      <c r="Y13" s="11"/>
      <c r="Z13" s="11"/>
    </row>
    <row r="14" spans="1:41" ht="50.1" customHeight="1" x14ac:dyDescent="0.25">
      <c r="H14" s="16"/>
      <c r="I14" s="15"/>
      <c r="J14" s="15"/>
      <c r="K14" s="15"/>
      <c r="T14" s="17"/>
      <c r="U14" s="17"/>
      <c r="V14" s="17"/>
      <c r="W14" s="17"/>
      <c r="X14" s="17"/>
      <c r="Y14" s="11"/>
      <c r="Z14" s="11"/>
    </row>
    <row r="15" spans="1:41" ht="50.1" customHeight="1" x14ac:dyDescent="0.25">
      <c r="H15" s="16"/>
      <c r="I15" s="15"/>
      <c r="J15" s="15"/>
      <c r="K15" s="15"/>
      <c r="T15" s="17"/>
      <c r="U15" s="17"/>
      <c r="V15" s="17"/>
      <c r="W15" s="17"/>
      <c r="X15" s="17"/>
      <c r="Y15" s="11"/>
      <c r="Z15" s="11"/>
    </row>
    <row r="16" spans="1:41" ht="50.1" customHeight="1" x14ac:dyDescent="0.25">
      <c r="H16" s="16"/>
      <c r="I16" s="15"/>
      <c r="J16" s="15"/>
      <c r="K16" s="15"/>
      <c r="T16" s="17"/>
      <c r="U16" s="17"/>
      <c r="V16" s="17"/>
      <c r="W16" s="17"/>
      <c r="X16" s="17"/>
      <c r="Y16" s="11"/>
      <c r="Z16" s="11"/>
    </row>
    <row r="17" spans="8:26" ht="50.1" customHeight="1" x14ac:dyDescent="0.25">
      <c r="H17" s="16"/>
      <c r="I17" s="15"/>
      <c r="J17" s="15"/>
      <c r="K17" s="15"/>
      <c r="T17" s="17"/>
      <c r="U17" s="17"/>
      <c r="V17" s="17"/>
      <c r="W17" s="17"/>
      <c r="X17" s="17"/>
      <c r="Y17" s="11"/>
      <c r="Z17" s="11"/>
    </row>
    <row r="18" spans="8:26" ht="50.1" customHeight="1" x14ac:dyDescent="0.25">
      <c r="H18" s="16"/>
      <c r="I18" s="15"/>
      <c r="J18" s="15"/>
      <c r="K18" s="15"/>
      <c r="T18" s="17"/>
      <c r="U18" s="17"/>
      <c r="V18" s="17"/>
      <c r="W18" s="17"/>
      <c r="X18" s="17"/>
      <c r="Y18" s="11"/>
      <c r="Z18" s="11"/>
    </row>
    <row r="19" spans="8:26" ht="50.1" customHeight="1" x14ac:dyDescent="0.25">
      <c r="H19" s="16"/>
      <c r="I19" s="15"/>
      <c r="J19" s="15"/>
      <c r="K19" s="15"/>
      <c r="T19" s="17"/>
      <c r="U19" s="17"/>
      <c r="V19" s="17"/>
      <c r="W19" s="17"/>
      <c r="X19" s="17"/>
      <c r="Y19" s="11"/>
      <c r="Z19" s="11"/>
    </row>
    <row r="20" spans="8:26" ht="50.1" customHeight="1" x14ac:dyDescent="0.25">
      <c r="H20" s="16"/>
      <c r="I20" s="15"/>
      <c r="J20" s="15"/>
      <c r="K20" s="15"/>
      <c r="T20" s="17"/>
      <c r="U20" s="17"/>
      <c r="V20" s="17"/>
      <c r="W20" s="17"/>
      <c r="X20" s="17"/>
      <c r="Y20" s="11"/>
      <c r="Z20" s="11"/>
    </row>
    <row r="21" spans="8:26" ht="50.1" customHeight="1" x14ac:dyDescent="0.25">
      <c r="H21" s="16"/>
      <c r="I21" s="15"/>
      <c r="J21" s="15"/>
      <c r="K21" s="15"/>
      <c r="T21" s="17"/>
      <c r="U21" s="17"/>
      <c r="V21" s="17"/>
      <c r="W21" s="17"/>
      <c r="X21" s="17"/>
      <c r="Y21" s="11"/>
      <c r="Z21" s="11"/>
    </row>
    <row r="22" spans="8:26" ht="50.1" customHeight="1" x14ac:dyDescent="0.25">
      <c r="H22" s="16"/>
      <c r="I22" s="15"/>
      <c r="J22" s="15"/>
      <c r="K22" s="15"/>
      <c r="T22" s="17"/>
      <c r="U22" s="17"/>
      <c r="V22" s="17"/>
      <c r="W22" s="17"/>
      <c r="X22" s="17"/>
      <c r="Y22" s="11"/>
      <c r="Z22" s="11"/>
    </row>
    <row r="23" spans="8:26" ht="50.1" customHeight="1" x14ac:dyDescent="0.25">
      <c r="H23" s="16"/>
      <c r="I23" s="15"/>
      <c r="J23" s="15"/>
      <c r="K23" s="15"/>
      <c r="T23" s="17"/>
      <c r="U23" s="17"/>
      <c r="V23" s="17"/>
      <c r="W23" s="17"/>
      <c r="X23" s="17"/>
      <c r="Y23" s="11"/>
      <c r="Z23" s="11"/>
    </row>
    <row r="24" spans="8:26" ht="50.1" customHeight="1" x14ac:dyDescent="0.25">
      <c r="H24" s="16"/>
      <c r="I24" s="15"/>
      <c r="J24" s="15"/>
      <c r="K24" s="15"/>
      <c r="T24" s="17"/>
      <c r="U24" s="17"/>
      <c r="V24" s="17"/>
      <c r="W24" s="17"/>
      <c r="X24" s="17"/>
      <c r="Y24" s="11"/>
      <c r="Z24" s="11"/>
    </row>
    <row r="25" spans="8:26" ht="50.1" customHeight="1" x14ac:dyDescent="0.25">
      <c r="H25" s="16"/>
      <c r="I25" s="15"/>
      <c r="J25" s="15"/>
      <c r="K25" s="15"/>
      <c r="T25" s="17"/>
      <c r="U25" s="17"/>
      <c r="V25" s="17"/>
      <c r="W25" s="17"/>
      <c r="X25" s="17"/>
      <c r="Y25" s="11"/>
      <c r="Z25" s="11"/>
    </row>
    <row r="26" spans="8:26" ht="50.1" customHeight="1" x14ac:dyDescent="0.25">
      <c r="H26" s="16"/>
      <c r="I26" s="15"/>
      <c r="J26" s="15"/>
      <c r="K26" s="15"/>
      <c r="T26" s="17"/>
      <c r="U26" s="17"/>
      <c r="V26" s="17"/>
      <c r="W26" s="17"/>
      <c r="X26" s="17"/>
      <c r="Y26" s="11"/>
      <c r="Z26" s="11"/>
    </row>
    <row r="27" spans="8:26" ht="50.1" customHeight="1" x14ac:dyDescent="0.25">
      <c r="H27" s="16"/>
      <c r="I27" s="15"/>
      <c r="J27" s="15"/>
      <c r="K27" s="15"/>
      <c r="T27" s="17"/>
      <c r="U27" s="17"/>
      <c r="V27" s="17"/>
      <c r="W27" s="17"/>
      <c r="X27" s="17"/>
      <c r="Y27" s="11"/>
      <c r="Z27" s="11"/>
    </row>
    <row r="28" spans="8:26" ht="50.1" customHeight="1" x14ac:dyDescent="0.25">
      <c r="H28" s="16"/>
      <c r="I28" s="15"/>
      <c r="J28" s="15"/>
      <c r="K28" s="15"/>
      <c r="T28" s="17"/>
      <c r="U28" s="17"/>
      <c r="V28" s="17"/>
      <c r="W28" s="17"/>
      <c r="X28" s="17"/>
      <c r="Y28" s="11"/>
      <c r="Z28" s="11"/>
    </row>
    <row r="29" spans="8:26" ht="50.1" customHeight="1" x14ac:dyDescent="0.25">
      <c r="H29" s="16"/>
      <c r="I29" s="15"/>
      <c r="J29" s="15"/>
      <c r="K29" s="15"/>
      <c r="T29" s="17"/>
      <c r="U29" s="17"/>
      <c r="V29" s="17"/>
      <c r="W29" s="17"/>
      <c r="X29" s="17"/>
      <c r="Y29" s="11"/>
      <c r="Z29" s="11"/>
    </row>
    <row r="30" spans="8:26" ht="50.1" customHeight="1" x14ac:dyDescent="0.25">
      <c r="H30" s="16"/>
      <c r="I30" s="15"/>
      <c r="J30" s="15"/>
      <c r="K30" s="15"/>
      <c r="T30" s="17"/>
      <c r="U30" s="17"/>
      <c r="V30" s="17"/>
      <c r="W30" s="17"/>
      <c r="X30" s="17"/>
      <c r="Y30" s="11"/>
      <c r="Z30" s="11"/>
    </row>
    <row r="31" spans="8:26" ht="50.1" customHeight="1" x14ac:dyDescent="0.25">
      <c r="H31" s="16"/>
      <c r="I31" s="15"/>
      <c r="J31" s="15"/>
      <c r="K31" s="15"/>
      <c r="T31" s="17"/>
      <c r="U31" s="17"/>
      <c r="V31" s="17"/>
      <c r="W31" s="17"/>
      <c r="X31" s="17"/>
      <c r="Y31" s="11"/>
      <c r="Z31" s="11"/>
    </row>
    <row r="32" spans="8:26" ht="50.1" customHeight="1" x14ac:dyDescent="0.25">
      <c r="H32" s="16"/>
      <c r="I32" s="15"/>
      <c r="J32" s="15"/>
      <c r="K32" s="15"/>
      <c r="T32" s="17"/>
      <c r="U32" s="17"/>
      <c r="V32" s="17"/>
      <c r="W32" s="17"/>
      <c r="X32" s="17"/>
      <c r="Y32" s="11"/>
      <c r="Z32" s="11"/>
    </row>
    <row r="33" spans="8:26" ht="50.1" customHeight="1" x14ac:dyDescent="0.25">
      <c r="H33" s="16"/>
      <c r="I33" s="15"/>
      <c r="J33" s="15"/>
      <c r="K33" s="15"/>
      <c r="T33" s="17"/>
      <c r="U33" s="17"/>
      <c r="V33" s="17"/>
      <c r="W33" s="17"/>
      <c r="X33" s="17"/>
      <c r="Y33" s="11"/>
      <c r="Z33" s="11"/>
    </row>
    <row r="34" spans="8:26" ht="50.1" customHeight="1" x14ac:dyDescent="0.25">
      <c r="H34" s="16"/>
      <c r="I34" s="15"/>
      <c r="J34" s="15"/>
      <c r="K34" s="15"/>
      <c r="T34" s="17"/>
      <c r="U34" s="17"/>
      <c r="V34" s="17"/>
      <c r="W34" s="17"/>
      <c r="X34" s="17"/>
      <c r="Y34" s="11"/>
      <c r="Z34" s="11"/>
    </row>
    <row r="35" spans="8:26" ht="50.1" customHeight="1" x14ac:dyDescent="0.25">
      <c r="H35" s="16"/>
      <c r="I35" s="15"/>
      <c r="J35" s="15"/>
      <c r="K35" s="15"/>
      <c r="T35" s="17"/>
      <c r="U35" s="17"/>
      <c r="V35" s="17"/>
      <c r="W35" s="17"/>
      <c r="X35" s="17"/>
      <c r="Y35" s="11"/>
      <c r="Z35" s="11"/>
    </row>
    <row r="36" spans="8:26" ht="50.1" customHeight="1" x14ac:dyDescent="0.25">
      <c r="H36" s="16"/>
      <c r="I36" s="15"/>
      <c r="J36" s="15"/>
      <c r="K36" s="15"/>
      <c r="T36" s="17"/>
      <c r="U36" s="17"/>
      <c r="V36" s="17"/>
      <c r="W36" s="17"/>
      <c r="X36" s="17"/>
      <c r="Y36" s="11"/>
      <c r="Z36" s="11"/>
    </row>
    <row r="37" spans="8:26" ht="50.1" customHeight="1" x14ac:dyDescent="0.25">
      <c r="H37" s="16"/>
      <c r="I37" s="15"/>
      <c r="J37" s="15"/>
      <c r="K37" s="15"/>
      <c r="T37" s="17"/>
      <c r="U37" s="17"/>
      <c r="V37" s="17"/>
      <c r="W37" s="17"/>
      <c r="X37" s="17"/>
      <c r="Y37" s="11"/>
      <c r="Z37" s="11"/>
    </row>
    <row r="38" spans="8:26" ht="50.1" customHeight="1" x14ac:dyDescent="0.25">
      <c r="H38" s="16"/>
      <c r="I38" s="15"/>
      <c r="J38" s="15"/>
      <c r="K38" s="15"/>
      <c r="T38" s="17"/>
      <c r="U38" s="17"/>
      <c r="V38" s="17"/>
      <c r="W38" s="17"/>
      <c r="X38" s="17"/>
      <c r="Y38" s="11"/>
      <c r="Z38" s="11"/>
    </row>
    <row r="39" spans="8:26" ht="50.1" customHeight="1" x14ac:dyDescent="0.25">
      <c r="H39" s="16"/>
      <c r="I39" s="15"/>
      <c r="J39" s="15"/>
      <c r="K39" s="15"/>
      <c r="T39" s="17"/>
      <c r="U39" s="17"/>
      <c r="V39" s="17"/>
      <c r="W39" s="17"/>
      <c r="X39" s="17"/>
      <c r="Y39" s="11"/>
      <c r="Z39" s="11"/>
    </row>
    <row r="40" spans="8:26" ht="50.1" customHeight="1" x14ac:dyDescent="0.25">
      <c r="H40" s="16"/>
      <c r="I40" s="15"/>
      <c r="J40" s="15"/>
      <c r="K40" s="15"/>
      <c r="T40" s="17"/>
      <c r="U40" s="17"/>
      <c r="V40" s="17"/>
      <c r="W40" s="17"/>
      <c r="X40" s="17"/>
      <c r="Y40" s="11"/>
      <c r="Z40" s="11"/>
    </row>
    <row r="41" spans="8:26" ht="50.1" customHeight="1" x14ac:dyDescent="0.25">
      <c r="H41" s="16"/>
      <c r="I41" s="15"/>
      <c r="J41" s="15"/>
      <c r="K41" s="15"/>
      <c r="T41" s="17"/>
      <c r="U41" s="17"/>
      <c r="V41" s="17"/>
      <c r="W41" s="17"/>
      <c r="X41" s="17"/>
      <c r="Y41" s="11"/>
      <c r="Z41" s="11"/>
    </row>
    <row r="42" spans="8:26" ht="50.1" customHeight="1" x14ac:dyDescent="0.25">
      <c r="H42" s="16"/>
      <c r="I42" s="15"/>
      <c r="J42" s="15"/>
      <c r="K42" s="15"/>
      <c r="T42" s="17"/>
      <c r="U42" s="17"/>
      <c r="V42" s="17"/>
      <c r="W42" s="17"/>
      <c r="X42" s="17"/>
      <c r="Y42" s="11"/>
      <c r="Z42" s="11"/>
    </row>
    <row r="43" spans="8:26" ht="50.1" customHeight="1" x14ac:dyDescent="0.25">
      <c r="H43" s="16"/>
      <c r="I43" s="15"/>
      <c r="J43" s="15"/>
      <c r="K43" s="15"/>
      <c r="T43" s="17"/>
      <c r="U43" s="17"/>
      <c r="V43" s="17"/>
      <c r="W43" s="17"/>
      <c r="X43" s="17"/>
      <c r="Y43" s="11"/>
      <c r="Z43" s="11"/>
    </row>
    <row r="44" spans="8:26" ht="50.1" customHeight="1" x14ac:dyDescent="0.25">
      <c r="H44" s="16"/>
      <c r="I44" s="15"/>
      <c r="J44" s="15"/>
      <c r="K44" s="15"/>
      <c r="T44" s="17"/>
      <c r="U44" s="17"/>
      <c r="V44" s="17"/>
      <c r="W44" s="17"/>
      <c r="X44" s="17"/>
      <c r="Y44" s="11"/>
      <c r="Z44" s="11"/>
    </row>
    <row r="45" spans="8:26" ht="50.1" customHeight="1" x14ac:dyDescent="0.25">
      <c r="H45" s="16"/>
      <c r="I45" s="15"/>
      <c r="J45" s="15"/>
      <c r="K45" s="15"/>
      <c r="T45" s="17"/>
      <c r="U45" s="17"/>
      <c r="V45" s="17"/>
      <c r="W45" s="17"/>
      <c r="X45" s="17"/>
      <c r="Y45" s="11"/>
      <c r="Z45" s="11"/>
    </row>
    <row r="46" spans="8:26" ht="50.1" customHeight="1" x14ac:dyDescent="0.25">
      <c r="H46" s="16"/>
      <c r="I46" s="15"/>
      <c r="J46" s="15"/>
      <c r="K46" s="15"/>
      <c r="T46" s="17"/>
      <c r="U46" s="17"/>
      <c r="V46" s="17"/>
      <c r="W46" s="17"/>
      <c r="X46" s="17"/>
      <c r="Y46" s="11"/>
      <c r="Z46" s="11"/>
    </row>
    <row r="47" spans="8:26" ht="50.1" customHeight="1" x14ac:dyDescent="0.25">
      <c r="H47" s="16"/>
      <c r="I47" s="15"/>
      <c r="J47" s="15"/>
      <c r="K47" s="15"/>
      <c r="T47" s="17"/>
      <c r="U47" s="17"/>
      <c r="V47" s="17"/>
      <c r="W47" s="17"/>
      <c r="X47" s="17"/>
      <c r="Y47" s="11"/>
      <c r="Z47" s="11"/>
    </row>
    <row r="48" spans="8:26" ht="50.1" customHeight="1" x14ac:dyDescent="0.25">
      <c r="H48" s="16"/>
      <c r="I48" s="15"/>
      <c r="J48" s="15"/>
      <c r="K48" s="15"/>
      <c r="T48" s="17"/>
      <c r="U48" s="17"/>
      <c r="V48" s="17"/>
      <c r="W48" s="17"/>
      <c r="X48" s="17"/>
      <c r="Y48" s="11"/>
      <c r="Z48" s="11"/>
    </row>
    <row r="49" spans="8:26" ht="50.1" customHeight="1" x14ac:dyDescent="0.25">
      <c r="H49" s="16"/>
      <c r="I49" s="15"/>
      <c r="J49" s="15"/>
      <c r="K49" s="15"/>
      <c r="T49" s="17"/>
      <c r="U49" s="17"/>
      <c r="V49" s="17"/>
      <c r="W49" s="17"/>
      <c r="X49" s="17"/>
      <c r="Y49" s="11"/>
      <c r="Z49" s="11"/>
    </row>
    <row r="50" spans="8:26" ht="50.1" customHeight="1" x14ac:dyDescent="0.25">
      <c r="H50" s="16"/>
      <c r="I50" s="15"/>
      <c r="J50" s="15"/>
      <c r="K50" s="15"/>
      <c r="T50" s="17"/>
      <c r="U50" s="17"/>
      <c r="V50" s="17"/>
      <c r="W50" s="17"/>
      <c r="X50" s="17"/>
      <c r="Y50" s="11"/>
      <c r="Z50" s="11"/>
    </row>
    <row r="51" spans="8:26" ht="50.1" customHeight="1" x14ac:dyDescent="0.25">
      <c r="H51" s="16"/>
      <c r="I51" s="15"/>
      <c r="J51" s="15"/>
      <c r="K51" s="15"/>
      <c r="T51" s="17"/>
      <c r="U51" s="17"/>
      <c r="V51" s="17"/>
      <c r="W51" s="17"/>
      <c r="X51" s="17"/>
      <c r="Y51" s="11"/>
      <c r="Z51" s="11"/>
    </row>
    <row r="52" spans="8:26" ht="50.1" customHeight="1" x14ac:dyDescent="0.25">
      <c r="H52" s="16"/>
      <c r="I52" s="15"/>
      <c r="J52" s="15"/>
      <c r="K52" s="15"/>
      <c r="T52" s="17"/>
      <c r="U52" s="17"/>
      <c r="V52" s="17"/>
      <c r="W52" s="17"/>
      <c r="X52" s="17"/>
      <c r="Y52" s="11"/>
      <c r="Z52" s="11"/>
    </row>
    <row r="53" spans="8:26" ht="50.1" customHeight="1" x14ac:dyDescent="0.25">
      <c r="H53" s="16"/>
      <c r="I53" s="15"/>
      <c r="J53" s="15"/>
      <c r="K53" s="15"/>
      <c r="T53" s="17"/>
      <c r="U53" s="17"/>
      <c r="V53" s="17"/>
      <c r="W53" s="17"/>
      <c r="X53" s="17"/>
      <c r="Y53" s="11"/>
      <c r="Z53" s="11"/>
    </row>
    <row r="54" spans="8:26" ht="50.1" customHeight="1" x14ac:dyDescent="0.25">
      <c r="H54" s="16"/>
      <c r="I54" s="15"/>
      <c r="J54" s="15"/>
      <c r="K54" s="15"/>
      <c r="T54" s="17"/>
      <c r="U54" s="17"/>
      <c r="V54" s="17"/>
      <c r="W54" s="17"/>
      <c r="X54" s="17"/>
      <c r="Y54" s="11"/>
      <c r="Z54" s="11"/>
    </row>
    <row r="55" spans="8:26" ht="50.1" customHeight="1" x14ac:dyDescent="0.25">
      <c r="H55" s="16"/>
      <c r="I55" s="15"/>
      <c r="J55" s="15"/>
      <c r="K55" s="15"/>
      <c r="T55" s="17"/>
      <c r="U55" s="17"/>
      <c r="V55" s="17"/>
      <c r="W55" s="17"/>
      <c r="X55" s="17"/>
      <c r="Y55" s="11"/>
      <c r="Z55" s="11"/>
    </row>
    <row r="56" spans="8:26" ht="50.1" customHeight="1" x14ac:dyDescent="0.25">
      <c r="H56" s="16"/>
      <c r="I56" s="15"/>
      <c r="J56" s="15"/>
      <c r="K56" s="15"/>
      <c r="T56" s="17"/>
      <c r="U56" s="17"/>
      <c r="V56" s="17"/>
      <c r="W56" s="17"/>
      <c r="X56" s="17"/>
      <c r="Y56" s="11"/>
      <c r="Z56" s="11"/>
    </row>
    <row r="57" spans="8:26" ht="50.1" customHeight="1" x14ac:dyDescent="0.25">
      <c r="H57" s="16"/>
      <c r="I57" s="15"/>
      <c r="J57" s="15"/>
      <c r="K57" s="15"/>
      <c r="T57" s="17"/>
      <c r="U57" s="17"/>
      <c r="V57" s="17"/>
      <c r="W57" s="17"/>
      <c r="X57" s="17"/>
      <c r="Y57" s="11"/>
      <c r="Z57" s="11"/>
    </row>
    <row r="58" spans="8:26" ht="50.1" customHeight="1" x14ac:dyDescent="0.25">
      <c r="H58" s="16"/>
      <c r="I58" s="15"/>
      <c r="J58" s="15"/>
      <c r="K58" s="15"/>
      <c r="T58" s="17"/>
      <c r="U58" s="17"/>
      <c r="V58" s="17"/>
      <c r="W58" s="17"/>
      <c r="X58" s="17"/>
      <c r="Y58" s="11"/>
      <c r="Z58" s="11"/>
    </row>
    <row r="59" spans="8:26" ht="50.1" customHeight="1" x14ac:dyDescent="0.25">
      <c r="H59" s="16"/>
      <c r="I59" s="15"/>
      <c r="J59" s="15"/>
      <c r="K59" s="15"/>
      <c r="T59" s="17"/>
      <c r="U59" s="17"/>
      <c r="V59" s="17"/>
      <c r="W59" s="17"/>
      <c r="X59" s="17"/>
      <c r="Y59" s="11"/>
      <c r="Z59" s="11"/>
    </row>
    <row r="60" spans="8:26" ht="50.1" customHeight="1" x14ac:dyDescent="0.25">
      <c r="H60" s="16"/>
      <c r="I60" s="15"/>
      <c r="J60" s="15"/>
      <c r="K60" s="15"/>
      <c r="T60" s="17"/>
      <c r="U60" s="17"/>
      <c r="V60" s="17"/>
      <c r="W60" s="17"/>
      <c r="X60" s="17"/>
      <c r="Y60" s="11"/>
      <c r="Z60" s="11"/>
    </row>
    <row r="61" spans="8:26" ht="50.1" customHeight="1" x14ac:dyDescent="0.25">
      <c r="H61" s="16"/>
      <c r="I61" s="15"/>
      <c r="J61" s="15"/>
      <c r="K61" s="15"/>
      <c r="T61" s="17"/>
      <c r="U61" s="17"/>
      <c r="V61" s="17"/>
      <c r="W61" s="17"/>
      <c r="X61" s="17"/>
      <c r="Y61" s="11"/>
      <c r="Z61" s="11"/>
    </row>
    <row r="62" spans="8:26" ht="50.1" customHeight="1" x14ac:dyDescent="0.25">
      <c r="H62" s="16"/>
      <c r="I62" s="15"/>
      <c r="J62" s="15"/>
      <c r="K62" s="15"/>
      <c r="T62" s="17"/>
      <c r="U62" s="17"/>
      <c r="V62" s="17"/>
      <c r="W62" s="17"/>
      <c r="X62" s="17"/>
      <c r="Y62" s="11"/>
      <c r="Z62" s="11"/>
    </row>
    <row r="63" spans="8:26" ht="50.1" customHeight="1" x14ac:dyDescent="0.25">
      <c r="H63" s="16"/>
      <c r="I63" s="15"/>
      <c r="J63" s="15"/>
      <c r="K63" s="15"/>
      <c r="T63" s="17"/>
      <c r="U63" s="17"/>
      <c r="V63" s="17"/>
      <c r="W63" s="17"/>
      <c r="X63" s="17"/>
      <c r="Y63" s="11"/>
      <c r="Z63" s="11"/>
    </row>
    <row r="64" spans="8:26" ht="50.1" customHeight="1" x14ac:dyDescent="0.25">
      <c r="H64" s="16"/>
      <c r="I64" s="15"/>
      <c r="J64" s="15"/>
      <c r="K64" s="15"/>
      <c r="T64" s="17"/>
      <c r="U64" s="17"/>
      <c r="V64" s="17"/>
      <c r="W64" s="17"/>
      <c r="X64" s="17"/>
      <c r="Y64" s="11"/>
      <c r="Z64" s="11"/>
    </row>
    <row r="65" spans="8:26" ht="50.1" customHeight="1" x14ac:dyDescent="0.25">
      <c r="H65" s="16"/>
      <c r="I65" s="15"/>
      <c r="J65" s="15"/>
      <c r="K65" s="15"/>
      <c r="T65" s="17"/>
      <c r="U65" s="17"/>
      <c r="V65" s="17"/>
      <c r="W65" s="17"/>
      <c r="X65" s="17"/>
      <c r="Y65" s="11"/>
      <c r="Z65" s="11"/>
    </row>
    <row r="66" spans="8:26" ht="50.1" customHeight="1" x14ac:dyDescent="0.25">
      <c r="H66" s="16"/>
      <c r="I66" s="15"/>
      <c r="J66" s="15"/>
      <c r="K66" s="15"/>
      <c r="T66" s="17"/>
      <c r="U66" s="17"/>
      <c r="V66" s="17"/>
      <c r="W66" s="17"/>
      <c r="X66" s="17"/>
      <c r="Y66" s="11"/>
      <c r="Z66" s="11"/>
    </row>
    <row r="67" spans="8:26" ht="50.1" customHeight="1" x14ac:dyDescent="0.25">
      <c r="H67" s="16"/>
      <c r="I67" s="15"/>
      <c r="J67" s="15"/>
      <c r="K67" s="15"/>
      <c r="T67" s="17"/>
      <c r="U67" s="17"/>
      <c r="V67" s="17"/>
      <c r="W67" s="17"/>
      <c r="X67" s="17"/>
      <c r="Y67" s="11"/>
      <c r="Z67" s="11"/>
    </row>
    <row r="68" spans="8:26" ht="50.1" customHeight="1" x14ac:dyDescent="0.25">
      <c r="H68" s="16"/>
      <c r="I68" s="15"/>
      <c r="J68" s="15"/>
      <c r="K68" s="15"/>
      <c r="T68" s="17"/>
      <c r="U68" s="17"/>
      <c r="V68" s="17"/>
      <c r="W68" s="17"/>
      <c r="X68" s="17"/>
      <c r="Y68" s="11"/>
      <c r="Z68" s="11"/>
    </row>
    <row r="69" spans="8:26" ht="50.1" customHeight="1" x14ac:dyDescent="0.25">
      <c r="H69" s="16"/>
      <c r="I69" s="15"/>
      <c r="J69" s="15"/>
      <c r="K69" s="15"/>
      <c r="T69" s="17"/>
      <c r="U69" s="17"/>
      <c r="V69" s="17"/>
      <c r="W69" s="17"/>
      <c r="X69" s="17"/>
      <c r="Y69" s="11"/>
      <c r="Z69" s="11"/>
    </row>
    <row r="70" spans="8:26" ht="50.1" customHeight="1" x14ac:dyDescent="0.25">
      <c r="H70" s="16"/>
      <c r="I70" s="15"/>
      <c r="J70" s="15"/>
      <c r="K70" s="15"/>
      <c r="T70" s="17"/>
      <c r="U70" s="17"/>
      <c r="V70" s="17"/>
      <c r="W70" s="17"/>
      <c r="X70" s="17"/>
      <c r="Y70" s="11"/>
      <c r="Z70" s="11"/>
    </row>
    <row r="71" spans="8:26" ht="50.1" customHeight="1" x14ac:dyDescent="0.25">
      <c r="H71" s="16"/>
      <c r="I71" s="15"/>
      <c r="J71" s="15"/>
      <c r="K71" s="15"/>
      <c r="T71" s="17"/>
      <c r="U71" s="17"/>
      <c r="V71" s="17"/>
      <c r="W71" s="17"/>
      <c r="X71" s="17"/>
      <c r="Y71" s="11"/>
      <c r="Z71" s="11"/>
    </row>
    <row r="72" spans="8:26" ht="50.1" customHeight="1" x14ac:dyDescent="0.25">
      <c r="H72" s="16"/>
      <c r="I72" s="15"/>
      <c r="J72" s="15"/>
      <c r="K72" s="15"/>
      <c r="T72" s="17"/>
      <c r="U72" s="17"/>
      <c r="V72" s="17"/>
      <c r="W72" s="17"/>
      <c r="X72" s="17"/>
      <c r="Y72" s="11"/>
      <c r="Z72" s="11"/>
    </row>
    <row r="73" spans="8:26" ht="50.1" customHeight="1" x14ac:dyDescent="0.25">
      <c r="H73" s="16"/>
      <c r="I73" s="15"/>
      <c r="J73" s="15"/>
      <c r="K73" s="15"/>
      <c r="T73" s="17"/>
      <c r="U73" s="17"/>
      <c r="V73" s="17"/>
      <c r="W73" s="17"/>
      <c r="X73" s="17"/>
      <c r="Y73" s="11"/>
      <c r="Z73" s="11"/>
    </row>
    <row r="74" spans="8:26" ht="50.1" customHeight="1" x14ac:dyDescent="0.25">
      <c r="H74" s="16"/>
      <c r="I74" s="15"/>
      <c r="J74" s="15"/>
      <c r="K74" s="15"/>
      <c r="T74" s="17"/>
      <c r="U74" s="17"/>
      <c r="V74" s="17"/>
      <c r="W74" s="17"/>
      <c r="X74" s="17"/>
      <c r="Y74" s="11"/>
      <c r="Z74" s="11"/>
    </row>
    <row r="75" spans="8:26" ht="50.1" customHeight="1" x14ac:dyDescent="0.25">
      <c r="H75" s="16"/>
      <c r="I75" s="15"/>
      <c r="J75" s="15"/>
      <c r="K75" s="15"/>
      <c r="T75" s="17"/>
      <c r="U75" s="17"/>
      <c r="V75" s="17"/>
      <c r="W75" s="17"/>
      <c r="X75" s="17"/>
      <c r="Y75" s="11"/>
      <c r="Z75" s="11"/>
    </row>
    <row r="76" spans="8:26" ht="50.1" customHeight="1" x14ac:dyDescent="0.25">
      <c r="H76" s="16"/>
      <c r="I76" s="15"/>
      <c r="J76" s="15"/>
      <c r="K76" s="15"/>
      <c r="T76" s="17"/>
      <c r="U76" s="17"/>
      <c r="V76" s="17"/>
      <c r="W76" s="17"/>
      <c r="X76" s="17"/>
      <c r="Y76" s="11"/>
      <c r="Z76" s="11"/>
    </row>
    <row r="77" spans="8:26" ht="50.1" customHeight="1" x14ac:dyDescent="0.25">
      <c r="H77" s="16"/>
      <c r="I77" s="15"/>
      <c r="J77" s="15"/>
      <c r="K77" s="15"/>
      <c r="T77" s="17"/>
      <c r="U77" s="17"/>
      <c r="V77" s="17"/>
      <c r="W77" s="17"/>
      <c r="X77" s="17"/>
      <c r="Y77" s="11"/>
      <c r="Z77" s="11"/>
    </row>
    <row r="78" spans="8:26" ht="50.1" customHeight="1" x14ac:dyDescent="0.25">
      <c r="H78" s="16"/>
      <c r="I78" s="15"/>
      <c r="J78" s="15"/>
      <c r="K78" s="15"/>
      <c r="T78" s="17"/>
      <c r="U78" s="17"/>
      <c r="V78" s="17"/>
      <c r="W78" s="17"/>
      <c r="X78" s="17"/>
      <c r="Y78" s="11"/>
      <c r="Z78" s="11"/>
    </row>
    <row r="79" spans="8:26" ht="50.1" customHeight="1" x14ac:dyDescent="0.25">
      <c r="H79" s="16"/>
      <c r="I79" s="15"/>
      <c r="J79" s="15"/>
      <c r="K79" s="15"/>
      <c r="T79" s="17"/>
      <c r="U79" s="17"/>
      <c r="V79" s="17"/>
      <c r="W79" s="17"/>
      <c r="X79" s="17"/>
      <c r="Y79" s="11"/>
      <c r="Z79" s="11"/>
    </row>
    <row r="80" spans="8:26" ht="50.1" customHeight="1" x14ac:dyDescent="0.25">
      <c r="H80" s="16"/>
      <c r="I80" s="15"/>
      <c r="J80" s="15"/>
      <c r="K80" s="15"/>
      <c r="T80" s="17"/>
      <c r="U80" s="17"/>
      <c r="V80" s="17"/>
      <c r="W80" s="17"/>
      <c r="X80" s="17"/>
      <c r="Y80" s="11"/>
      <c r="Z80" s="11"/>
    </row>
    <row r="81" spans="8:26" ht="50.1" customHeight="1" x14ac:dyDescent="0.25">
      <c r="H81" s="16"/>
      <c r="I81" s="15"/>
      <c r="J81" s="15"/>
      <c r="K81" s="15"/>
      <c r="T81" s="17"/>
      <c r="U81" s="17"/>
      <c r="V81" s="17"/>
      <c r="W81" s="17"/>
      <c r="X81" s="17"/>
      <c r="Y81" s="11"/>
      <c r="Z81" s="11"/>
    </row>
    <row r="82" spans="8:26" ht="50.1" customHeight="1" x14ac:dyDescent="0.25">
      <c r="H82" s="16"/>
      <c r="I82" s="15"/>
      <c r="J82" s="15"/>
      <c r="K82" s="15"/>
      <c r="T82" s="17"/>
      <c r="U82" s="17"/>
      <c r="V82" s="17"/>
      <c r="W82" s="17"/>
      <c r="X82" s="17"/>
      <c r="Y82" s="11"/>
      <c r="Z82" s="11"/>
    </row>
    <row r="83" spans="8:26" ht="50.1" customHeight="1" x14ac:dyDescent="0.25">
      <c r="H83" s="16"/>
      <c r="I83" s="15"/>
      <c r="J83" s="15"/>
      <c r="K83" s="15"/>
      <c r="T83" s="17"/>
      <c r="U83" s="17"/>
      <c r="V83" s="17"/>
      <c r="W83" s="17"/>
      <c r="X83" s="17"/>
      <c r="Y83" s="11"/>
      <c r="Z83" s="11"/>
    </row>
    <row r="84" spans="8:26" ht="50.1" customHeight="1" x14ac:dyDescent="0.25">
      <c r="H84" s="16"/>
      <c r="I84" s="15"/>
      <c r="J84" s="15"/>
      <c r="K84" s="15"/>
      <c r="T84" s="17"/>
      <c r="U84" s="17"/>
      <c r="V84" s="17"/>
      <c r="W84" s="17"/>
      <c r="X84" s="17"/>
      <c r="Y84" s="11"/>
      <c r="Z84" s="11"/>
    </row>
    <row r="85" spans="8:26" ht="50.1" customHeight="1" x14ac:dyDescent="0.25">
      <c r="H85" s="16"/>
      <c r="I85" s="15"/>
      <c r="J85" s="15"/>
      <c r="K85" s="15"/>
      <c r="T85" s="17"/>
      <c r="U85" s="17"/>
      <c r="V85" s="17"/>
      <c r="W85" s="17"/>
      <c r="X85" s="17"/>
      <c r="Y85" s="11"/>
      <c r="Z85" s="11"/>
    </row>
    <row r="86" spans="8:26" ht="50.1" customHeight="1" x14ac:dyDescent="0.25">
      <c r="H86" s="16"/>
      <c r="I86" s="15"/>
      <c r="J86" s="15"/>
      <c r="K86" s="15"/>
      <c r="T86" s="17"/>
      <c r="U86" s="17"/>
      <c r="V86" s="17"/>
      <c r="W86" s="17"/>
      <c r="X86" s="17"/>
      <c r="Y86" s="11"/>
      <c r="Z86" s="11"/>
    </row>
    <row r="87" spans="8:26" ht="50.1" customHeight="1" x14ac:dyDescent="0.25">
      <c r="H87" s="16"/>
      <c r="I87" s="15"/>
      <c r="J87" s="15"/>
      <c r="K87" s="15"/>
      <c r="T87" s="17"/>
      <c r="U87" s="17"/>
      <c r="V87" s="17"/>
      <c r="W87" s="17"/>
      <c r="X87" s="17"/>
      <c r="Y87" s="11"/>
      <c r="Z87" s="11"/>
    </row>
    <row r="88" spans="8:26" ht="50.1" customHeight="1" x14ac:dyDescent="0.25">
      <c r="H88" s="16"/>
      <c r="I88" s="15"/>
      <c r="J88" s="15"/>
      <c r="K88" s="15"/>
      <c r="T88" s="17"/>
      <c r="U88" s="17"/>
      <c r="V88" s="17"/>
      <c r="W88" s="17"/>
      <c r="X88" s="17"/>
      <c r="Y88" s="11"/>
      <c r="Z88" s="11"/>
    </row>
    <row r="89" spans="8:26" ht="50.1" customHeight="1" x14ac:dyDescent="0.25">
      <c r="H89" s="16"/>
      <c r="I89" s="15"/>
      <c r="J89" s="15"/>
      <c r="K89" s="15"/>
      <c r="T89" s="17"/>
      <c r="U89" s="17"/>
      <c r="V89" s="17"/>
      <c r="W89" s="17"/>
      <c r="X89" s="17"/>
      <c r="Y89" s="11"/>
      <c r="Z89" s="11"/>
    </row>
    <row r="90" spans="8:26" ht="50.1" customHeight="1" x14ac:dyDescent="0.25">
      <c r="H90" s="16"/>
      <c r="I90" s="15"/>
      <c r="J90" s="15"/>
      <c r="K90" s="15"/>
      <c r="T90" s="17"/>
      <c r="U90" s="17"/>
      <c r="V90" s="17"/>
      <c r="W90" s="17"/>
      <c r="X90" s="17"/>
      <c r="Y90" s="11"/>
      <c r="Z90" s="11"/>
    </row>
    <row r="91" spans="8:26" ht="50.1" customHeight="1" x14ac:dyDescent="0.25">
      <c r="H91" s="16"/>
      <c r="I91" s="15"/>
      <c r="J91" s="15"/>
      <c r="K91" s="15"/>
      <c r="T91" s="17"/>
      <c r="U91" s="17"/>
      <c r="V91" s="17"/>
      <c r="W91" s="17"/>
      <c r="X91" s="17"/>
      <c r="Y91" s="11"/>
      <c r="Z91" s="11"/>
    </row>
    <row r="92" spans="8:26" ht="50.1" customHeight="1" x14ac:dyDescent="0.25">
      <c r="H92" s="16"/>
      <c r="I92" s="15"/>
      <c r="J92" s="15"/>
      <c r="K92" s="15"/>
      <c r="T92" s="17"/>
      <c r="U92" s="17"/>
      <c r="V92" s="17"/>
      <c r="W92" s="17"/>
      <c r="X92" s="17"/>
      <c r="Y92" s="11"/>
      <c r="Z92" s="11"/>
    </row>
    <row r="93" spans="8:26" ht="50.1" customHeight="1" x14ac:dyDescent="0.25">
      <c r="H93" s="16"/>
      <c r="I93" s="15"/>
      <c r="J93" s="15"/>
      <c r="K93" s="15"/>
      <c r="T93" s="17"/>
      <c r="U93" s="17"/>
      <c r="V93" s="17"/>
      <c r="W93" s="17"/>
      <c r="X93" s="17"/>
      <c r="Y93" s="11"/>
      <c r="Z93" s="11"/>
    </row>
    <row r="94" spans="8:26" ht="50.1" customHeight="1" x14ac:dyDescent="0.25">
      <c r="H94" s="16"/>
      <c r="I94" s="15"/>
      <c r="J94" s="15"/>
      <c r="K94" s="15"/>
      <c r="T94" s="17"/>
      <c r="U94" s="17"/>
      <c r="V94" s="17"/>
      <c r="W94" s="17"/>
      <c r="X94" s="17"/>
      <c r="Y94" s="11"/>
      <c r="Z94" s="11"/>
    </row>
    <row r="95" spans="8:26" ht="50.1" customHeight="1" x14ac:dyDescent="0.25">
      <c r="H95" s="16"/>
      <c r="I95" s="15"/>
      <c r="J95" s="15"/>
      <c r="K95" s="15"/>
      <c r="T95" s="17"/>
      <c r="U95" s="17"/>
      <c r="V95" s="17"/>
      <c r="W95" s="17"/>
      <c r="X95" s="17"/>
      <c r="Y95" s="11"/>
      <c r="Z95" s="11"/>
    </row>
    <row r="96" spans="8:26" ht="50.1" customHeight="1" x14ac:dyDescent="0.25">
      <c r="H96" s="16"/>
      <c r="I96" s="15"/>
      <c r="J96" s="15"/>
      <c r="K96" s="15"/>
      <c r="T96" s="17"/>
      <c r="U96" s="17"/>
      <c r="V96" s="17"/>
      <c r="W96" s="17"/>
      <c r="X96" s="17"/>
      <c r="Y96" s="11"/>
      <c r="Z96" s="11"/>
    </row>
    <row r="97" spans="8:26" ht="50.1" customHeight="1" x14ac:dyDescent="0.25">
      <c r="H97" s="16"/>
      <c r="I97" s="15"/>
      <c r="J97" s="15"/>
      <c r="K97" s="15"/>
      <c r="T97" s="17"/>
      <c r="U97" s="17"/>
      <c r="V97" s="17"/>
      <c r="W97" s="17"/>
      <c r="X97" s="17"/>
      <c r="Y97" s="11"/>
      <c r="Z97" s="11"/>
    </row>
    <row r="98" spans="8:26" ht="50.1" customHeight="1" x14ac:dyDescent="0.25">
      <c r="H98" s="16"/>
      <c r="I98" s="15"/>
      <c r="J98" s="15"/>
      <c r="K98" s="15"/>
      <c r="T98" s="17"/>
      <c r="U98" s="17"/>
      <c r="V98" s="17"/>
      <c r="W98" s="17"/>
      <c r="X98" s="17"/>
      <c r="Y98" s="11"/>
      <c r="Z98" s="11"/>
    </row>
    <row r="99" spans="8:26" ht="50.1" customHeight="1" x14ac:dyDescent="0.25">
      <c r="H99" s="16"/>
      <c r="I99" s="15"/>
      <c r="J99" s="15"/>
      <c r="K99" s="15"/>
      <c r="T99" s="17"/>
      <c r="U99" s="17"/>
      <c r="V99" s="17"/>
      <c r="W99" s="17"/>
      <c r="X99" s="17"/>
      <c r="Y99" s="11"/>
      <c r="Z99" s="11"/>
    </row>
    <row r="100" spans="8:26" ht="50.1" customHeight="1" x14ac:dyDescent="0.25">
      <c r="H100" s="16"/>
      <c r="I100" s="15"/>
      <c r="J100" s="15"/>
      <c r="K100" s="15"/>
      <c r="T100" s="17"/>
      <c r="U100" s="17"/>
      <c r="V100" s="17"/>
      <c r="W100" s="17"/>
      <c r="X100" s="17"/>
      <c r="Y100" s="11"/>
      <c r="Z100" s="11"/>
    </row>
    <row r="101" spans="8:26" ht="50.1" customHeight="1" x14ac:dyDescent="0.25">
      <c r="H101" s="16"/>
      <c r="I101" s="15"/>
      <c r="J101" s="15"/>
      <c r="K101" s="15"/>
      <c r="T101" s="17"/>
      <c r="U101" s="17"/>
      <c r="V101" s="17"/>
      <c r="W101" s="17"/>
      <c r="X101" s="17"/>
      <c r="Y101" s="11"/>
      <c r="Z101" s="11"/>
    </row>
    <row r="102" spans="8:26" ht="50.1" customHeight="1" x14ac:dyDescent="0.25">
      <c r="H102" s="16"/>
      <c r="I102" s="15"/>
      <c r="J102" s="15"/>
      <c r="K102" s="15"/>
      <c r="T102" s="17"/>
      <c r="U102" s="17"/>
      <c r="V102" s="17"/>
      <c r="W102" s="17"/>
      <c r="X102" s="17"/>
      <c r="Y102" s="11"/>
      <c r="Z102" s="11"/>
    </row>
    <row r="103" spans="8:26" ht="50.1" customHeight="1" x14ac:dyDescent="0.25">
      <c r="H103" s="16"/>
      <c r="I103" s="15"/>
      <c r="J103" s="15"/>
      <c r="K103" s="15"/>
      <c r="T103" s="17"/>
      <c r="U103" s="17"/>
      <c r="V103" s="17"/>
      <c r="W103" s="17"/>
      <c r="X103" s="17"/>
      <c r="Y103" s="11"/>
      <c r="Z103" s="11"/>
    </row>
    <row r="104" spans="8:26" ht="50.1" customHeight="1" x14ac:dyDescent="0.25">
      <c r="H104" s="16"/>
      <c r="I104" s="15"/>
      <c r="J104" s="15"/>
      <c r="K104" s="15"/>
      <c r="T104" s="17"/>
      <c r="U104" s="17"/>
      <c r="V104" s="17"/>
      <c r="W104" s="17"/>
      <c r="X104" s="17"/>
      <c r="Y104" s="11"/>
      <c r="Z104" s="11"/>
    </row>
    <row r="105" spans="8:26" ht="50.1" customHeight="1" x14ac:dyDescent="0.25">
      <c r="H105" s="16"/>
      <c r="I105" s="15"/>
      <c r="J105" s="15"/>
      <c r="K105" s="15"/>
      <c r="T105" s="17"/>
      <c r="U105" s="17"/>
      <c r="V105" s="17"/>
      <c r="W105" s="17"/>
      <c r="X105" s="17"/>
      <c r="Y105" s="11"/>
      <c r="Z105" s="11"/>
    </row>
    <row r="106" spans="8:26" ht="50.1" customHeight="1" x14ac:dyDescent="0.25">
      <c r="H106" s="16"/>
      <c r="I106" s="15"/>
      <c r="J106" s="15"/>
      <c r="K106" s="15"/>
      <c r="T106" s="17"/>
      <c r="U106" s="17"/>
      <c r="V106" s="17"/>
      <c r="W106" s="17"/>
      <c r="X106" s="17"/>
      <c r="Y106" s="11"/>
      <c r="Z106" s="11"/>
    </row>
    <row r="107" spans="8:26" ht="50.1" customHeight="1" x14ac:dyDescent="0.25">
      <c r="H107" s="16"/>
      <c r="I107" s="15"/>
      <c r="J107" s="15"/>
      <c r="K107" s="15"/>
      <c r="T107" s="17"/>
      <c r="U107" s="17"/>
      <c r="V107" s="17"/>
      <c r="W107" s="17"/>
      <c r="X107" s="17"/>
      <c r="Y107" s="11"/>
      <c r="Z107" s="11"/>
    </row>
    <row r="108" spans="8:26" ht="50.1" customHeight="1" x14ac:dyDescent="0.25">
      <c r="H108" s="16"/>
      <c r="I108" s="15"/>
      <c r="J108" s="15"/>
      <c r="K108" s="15"/>
      <c r="T108" s="17"/>
      <c r="U108" s="17"/>
      <c r="V108" s="17"/>
      <c r="W108" s="17"/>
      <c r="X108" s="17"/>
      <c r="Y108" s="11"/>
      <c r="Z108" s="11"/>
    </row>
    <row r="109" spans="8:26" ht="50.1" customHeight="1" x14ac:dyDescent="0.25">
      <c r="H109" s="16"/>
      <c r="I109" s="15"/>
      <c r="J109" s="15"/>
      <c r="K109" s="15"/>
      <c r="T109" s="17"/>
      <c r="U109" s="17"/>
      <c r="V109" s="17"/>
      <c r="W109" s="17"/>
      <c r="X109" s="17"/>
      <c r="Y109" s="11"/>
      <c r="Z109" s="11"/>
    </row>
    <row r="110" spans="8:26" ht="50.1" customHeight="1" x14ac:dyDescent="0.25">
      <c r="H110" s="16"/>
      <c r="I110" s="15"/>
      <c r="J110" s="15"/>
      <c r="K110" s="15"/>
      <c r="T110" s="17"/>
      <c r="U110" s="17"/>
      <c r="V110" s="17"/>
      <c r="W110" s="17"/>
      <c r="X110" s="17"/>
      <c r="Y110" s="11"/>
      <c r="Z110" s="11"/>
    </row>
    <row r="111" spans="8:26" ht="50.1" customHeight="1" x14ac:dyDescent="0.25">
      <c r="H111" s="16"/>
      <c r="I111" s="15"/>
      <c r="J111" s="15"/>
      <c r="K111" s="15"/>
      <c r="T111" s="17"/>
      <c r="U111" s="17"/>
      <c r="V111" s="17"/>
      <c r="W111" s="17"/>
      <c r="X111" s="17"/>
      <c r="Y111" s="11"/>
      <c r="Z111" s="11"/>
    </row>
    <row r="112" spans="8:26" ht="50.1" customHeight="1" x14ac:dyDescent="0.25">
      <c r="H112" s="16"/>
      <c r="I112" s="15"/>
      <c r="J112" s="15"/>
      <c r="K112" s="15"/>
      <c r="T112" s="17"/>
      <c r="U112" s="17"/>
      <c r="V112" s="17"/>
      <c r="W112" s="17"/>
      <c r="X112" s="17"/>
      <c r="Y112" s="11"/>
      <c r="Z112" s="11"/>
    </row>
    <row r="113" spans="8:26" ht="50.1" customHeight="1" x14ac:dyDescent="0.25">
      <c r="H113" s="16"/>
      <c r="I113" s="15"/>
      <c r="J113" s="15"/>
      <c r="K113" s="15"/>
      <c r="T113" s="17"/>
      <c r="U113" s="17"/>
      <c r="V113" s="17"/>
      <c r="W113" s="17"/>
      <c r="X113" s="17"/>
      <c r="Y113" s="11"/>
      <c r="Z113" s="11"/>
    </row>
    <row r="114" spans="8:26" ht="50.1" customHeight="1" x14ac:dyDescent="0.25">
      <c r="H114" s="16"/>
      <c r="I114" s="15"/>
      <c r="J114" s="15"/>
      <c r="K114" s="15"/>
      <c r="T114" s="17"/>
      <c r="U114" s="17"/>
      <c r="V114" s="17"/>
      <c r="W114" s="17"/>
      <c r="X114" s="17"/>
      <c r="Y114" s="11"/>
      <c r="Z114" s="11"/>
    </row>
    <row r="115" spans="8:26" ht="50.1" customHeight="1" x14ac:dyDescent="0.25">
      <c r="H115" s="16"/>
      <c r="I115" s="15"/>
      <c r="J115" s="15"/>
      <c r="K115" s="15"/>
      <c r="T115" s="17"/>
      <c r="U115" s="17"/>
      <c r="V115" s="17"/>
      <c r="W115" s="17"/>
      <c r="X115" s="17"/>
      <c r="Y115" s="11"/>
      <c r="Z115" s="11"/>
    </row>
    <row r="116" spans="8:26" ht="50.1" customHeight="1" x14ac:dyDescent="0.25">
      <c r="H116" s="16"/>
      <c r="I116" s="15"/>
      <c r="J116" s="15"/>
      <c r="K116" s="15"/>
      <c r="T116" s="17"/>
      <c r="U116" s="17"/>
      <c r="V116" s="17"/>
      <c r="W116" s="17"/>
      <c r="X116" s="17"/>
      <c r="Y116" s="11"/>
      <c r="Z116" s="11"/>
    </row>
    <row r="117" spans="8:26" ht="50.1" customHeight="1" x14ac:dyDescent="0.25">
      <c r="H117" s="16"/>
      <c r="I117" s="15"/>
      <c r="J117" s="15"/>
      <c r="K117" s="15"/>
      <c r="T117" s="17"/>
      <c r="U117" s="17"/>
      <c r="V117" s="17"/>
      <c r="W117" s="17"/>
      <c r="X117" s="17"/>
      <c r="Y117" s="11"/>
      <c r="Z117" s="11"/>
    </row>
    <row r="118" spans="8:26" ht="50.1" customHeight="1" x14ac:dyDescent="0.25">
      <c r="H118" s="16"/>
      <c r="I118" s="15"/>
      <c r="J118" s="15"/>
      <c r="K118" s="15"/>
      <c r="T118" s="17"/>
      <c r="U118" s="17"/>
      <c r="V118" s="17"/>
      <c r="W118" s="17"/>
      <c r="X118" s="17"/>
      <c r="Y118" s="11"/>
      <c r="Z118" s="11"/>
    </row>
    <row r="119" spans="8:26" ht="50.1" customHeight="1" x14ac:dyDescent="0.25">
      <c r="H119" s="16"/>
      <c r="I119" s="15"/>
      <c r="J119" s="15"/>
      <c r="K119" s="15"/>
      <c r="T119" s="17"/>
      <c r="U119" s="17"/>
      <c r="V119" s="17"/>
      <c r="W119" s="17"/>
      <c r="X119" s="17"/>
      <c r="Y119" s="11"/>
      <c r="Z119" s="11"/>
    </row>
    <row r="120" spans="8:26" ht="50.1" customHeight="1" x14ac:dyDescent="0.25">
      <c r="H120" s="16"/>
      <c r="I120" s="15"/>
      <c r="J120" s="15"/>
      <c r="K120" s="15"/>
      <c r="T120" s="17"/>
      <c r="U120" s="17"/>
      <c r="V120" s="17"/>
      <c r="W120" s="17"/>
      <c r="X120" s="17"/>
      <c r="Y120" s="11"/>
      <c r="Z120" s="11"/>
    </row>
    <row r="121" spans="8:26" ht="50.1" customHeight="1" x14ac:dyDescent="0.25">
      <c r="H121" s="16"/>
      <c r="I121" s="15"/>
      <c r="J121" s="15"/>
      <c r="K121" s="15"/>
      <c r="T121" s="17"/>
      <c r="U121" s="17"/>
      <c r="V121" s="17"/>
      <c r="W121" s="17"/>
      <c r="X121" s="17"/>
      <c r="Y121" s="11"/>
      <c r="Z121" s="11"/>
    </row>
    <row r="122" spans="8:26" ht="50.1" customHeight="1" x14ac:dyDescent="0.25">
      <c r="H122" s="16"/>
      <c r="I122" s="15"/>
      <c r="J122" s="15"/>
      <c r="K122" s="15"/>
      <c r="T122" s="17"/>
      <c r="U122" s="17"/>
      <c r="V122" s="17"/>
      <c r="W122" s="17"/>
      <c r="X122" s="17"/>
      <c r="Y122" s="11"/>
      <c r="Z122" s="11"/>
    </row>
    <row r="123" spans="8:26" ht="50.1" customHeight="1" x14ac:dyDescent="0.25">
      <c r="H123" s="16"/>
      <c r="I123" s="15"/>
      <c r="J123" s="15"/>
      <c r="K123" s="15"/>
      <c r="T123" s="17"/>
      <c r="U123" s="17"/>
      <c r="V123" s="17"/>
      <c r="W123" s="17"/>
      <c r="X123" s="17"/>
      <c r="Y123" s="11"/>
      <c r="Z123" s="11"/>
    </row>
    <row r="124" spans="8:26" ht="50.1" customHeight="1" x14ac:dyDescent="0.25">
      <c r="H124" s="16"/>
      <c r="I124" s="15"/>
      <c r="J124" s="15"/>
      <c r="K124" s="15"/>
      <c r="T124" s="17"/>
      <c r="U124" s="17"/>
      <c r="V124" s="17"/>
      <c r="W124" s="17"/>
      <c r="X124" s="17"/>
      <c r="Y124" s="11"/>
      <c r="Z124" s="11"/>
    </row>
    <row r="125" spans="8:26" ht="50.1" customHeight="1" x14ac:dyDescent="0.25">
      <c r="H125" s="16"/>
      <c r="I125" s="15"/>
      <c r="J125" s="15"/>
      <c r="K125" s="15"/>
      <c r="T125" s="17"/>
      <c r="U125" s="17"/>
      <c r="V125" s="17"/>
      <c r="W125" s="17"/>
      <c r="X125" s="17"/>
      <c r="Y125" s="11"/>
      <c r="Z125" s="11"/>
    </row>
    <row r="126" spans="8:26" ht="50.1" customHeight="1" x14ac:dyDescent="0.25">
      <c r="H126" s="16"/>
      <c r="I126" s="15"/>
      <c r="J126" s="15"/>
      <c r="K126" s="15"/>
      <c r="T126" s="17"/>
      <c r="U126" s="17"/>
      <c r="V126" s="17"/>
      <c r="W126" s="17"/>
      <c r="X126" s="17"/>
      <c r="Y126" s="11"/>
      <c r="Z126" s="11"/>
    </row>
    <row r="127" spans="8:26" ht="50.1" customHeight="1" x14ac:dyDescent="0.25">
      <c r="H127" s="16"/>
      <c r="I127" s="15"/>
      <c r="J127" s="15"/>
      <c r="K127" s="15"/>
      <c r="T127" s="17"/>
      <c r="U127" s="17"/>
      <c r="V127" s="17"/>
      <c r="W127" s="17"/>
      <c r="X127" s="17"/>
      <c r="Y127" s="11"/>
      <c r="Z127" s="11"/>
    </row>
    <row r="128" spans="8:26" ht="50.1" customHeight="1" x14ac:dyDescent="0.25">
      <c r="H128" s="16"/>
      <c r="I128" s="15"/>
      <c r="J128" s="15"/>
      <c r="K128" s="15"/>
      <c r="T128" s="17"/>
      <c r="U128" s="17"/>
      <c r="V128" s="17"/>
      <c r="W128" s="17"/>
      <c r="X128" s="17"/>
      <c r="Y128" s="11"/>
      <c r="Z128" s="11"/>
    </row>
    <row r="129" spans="8:26" ht="50.1" customHeight="1" x14ac:dyDescent="0.25">
      <c r="H129" s="16"/>
      <c r="I129" s="15"/>
      <c r="J129" s="15"/>
      <c r="K129" s="15"/>
      <c r="T129" s="17"/>
      <c r="U129" s="17"/>
      <c r="V129" s="17"/>
      <c r="W129" s="17"/>
      <c r="X129" s="17"/>
      <c r="Y129" s="11"/>
      <c r="Z129" s="11"/>
    </row>
    <row r="130" spans="8:26" ht="50.1" customHeight="1" x14ac:dyDescent="0.25">
      <c r="H130" s="16"/>
      <c r="I130" s="15"/>
      <c r="J130" s="15"/>
      <c r="K130" s="15"/>
      <c r="T130" s="17"/>
      <c r="U130" s="17"/>
      <c r="V130" s="17"/>
      <c r="W130" s="17"/>
      <c r="X130" s="17"/>
      <c r="Y130" s="11"/>
      <c r="Z130" s="11"/>
    </row>
    <row r="131" spans="8:26" ht="50.1" customHeight="1" x14ac:dyDescent="0.25">
      <c r="H131" s="16"/>
      <c r="I131" s="15"/>
      <c r="J131" s="15"/>
      <c r="K131" s="15"/>
      <c r="T131" s="17"/>
      <c r="U131" s="17"/>
      <c r="V131" s="17"/>
      <c r="W131" s="17"/>
      <c r="X131" s="17"/>
      <c r="Y131" s="11"/>
      <c r="Z131" s="11"/>
    </row>
    <row r="132" spans="8:26" ht="50.1" customHeight="1" x14ac:dyDescent="0.25">
      <c r="H132" s="16"/>
      <c r="I132" s="15"/>
      <c r="J132" s="15"/>
      <c r="K132" s="15"/>
      <c r="T132" s="17"/>
      <c r="U132" s="17"/>
      <c r="V132" s="17"/>
      <c r="W132" s="17"/>
      <c r="X132" s="17"/>
      <c r="Y132" s="11"/>
      <c r="Z132" s="11"/>
    </row>
    <row r="133" spans="8:26" ht="50.1" customHeight="1" x14ac:dyDescent="0.25">
      <c r="H133" s="16"/>
      <c r="I133" s="15"/>
      <c r="J133" s="15"/>
      <c r="K133" s="15"/>
      <c r="T133" s="17"/>
      <c r="U133" s="17"/>
      <c r="V133" s="17"/>
      <c r="W133" s="17"/>
      <c r="X133" s="17"/>
      <c r="Y133" s="11"/>
      <c r="Z133" s="11"/>
    </row>
    <row r="134" spans="8:26" ht="50.1" customHeight="1" x14ac:dyDescent="0.25">
      <c r="H134" s="16"/>
      <c r="I134" s="15"/>
      <c r="J134" s="15"/>
      <c r="K134" s="15"/>
      <c r="T134" s="17"/>
      <c r="U134" s="17"/>
      <c r="V134" s="17"/>
      <c r="W134" s="17"/>
      <c r="X134" s="17"/>
      <c r="Y134" s="11"/>
      <c r="Z134" s="11"/>
    </row>
    <row r="135" spans="8:26" ht="50.1" customHeight="1" x14ac:dyDescent="0.25">
      <c r="H135" s="16"/>
      <c r="I135" s="15"/>
      <c r="J135" s="15"/>
      <c r="K135" s="15"/>
      <c r="T135" s="17"/>
      <c r="U135" s="17"/>
      <c r="V135" s="17"/>
      <c r="W135" s="17"/>
      <c r="X135" s="17"/>
      <c r="Y135" s="11"/>
      <c r="Z135" s="11"/>
    </row>
    <row r="136" spans="8:26" ht="50.1" customHeight="1" x14ac:dyDescent="0.25">
      <c r="H136" s="16"/>
      <c r="I136" s="15"/>
      <c r="J136" s="15"/>
      <c r="K136" s="15"/>
      <c r="T136" s="17"/>
      <c r="U136" s="17"/>
      <c r="V136" s="17"/>
      <c r="W136" s="17"/>
      <c r="X136" s="17"/>
      <c r="Y136" s="11"/>
      <c r="Z136" s="11"/>
    </row>
    <row r="137" spans="8:26" ht="50.1" customHeight="1" x14ac:dyDescent="0.25">
      <c r="H137" s="16"/>
      <c r="I137" s="15"/>
      <c r="J137" s="15"/>
      <c r="K137" s="15"/>
      <c r="T137" s="17"/>
      <c r="U137" s="17"/>
      <c r="V137" s="17"/>
      <c r="W137" s="17"/>
      <c r="X137" s="17"/>
      <c r="Y137" s="11"/>
      <c r="Z137" s="11"/>
    </row>
    <row r="138" spans="8:26" ht="50.1" customHeight="1" x14ac:dyDescent="0.25">
      <c r="H138" s="16"/>
      <c r="I138" s="15"/>
      <c r="J138" s="15"/>
      <c r="K138" s="15"/>
      <c r="T138" s="17"/>
      <c r="U138" s="17"/>
      <c r="V138" s="17"/>
      <c r="W138" s="17"/>
      <c r="X138" s="17"/>
      <c r="Y138" s="11"/>
      <c r="Z138" s="11"/>
    </row>
    <row r="139" spans="8:26" ht="50.1" customHeight="1" x14ac:dyDescent="0.25">
      <c r="H139" s="16"/>
      <c r="I139" s="15"/>
      <c r="J139" s="15"/>
      <c r="K139" s="15"/>
      <c r="T139" s="17"/>
      <c r="U139" s="17"/>
      <c r="V139" s="17"/>
      <c r="W139" s="17"/>
      <c r="X139" s="17"/>
      <c r="Y139" s="11"/>
      <c r="Z139" s="11"/>
    </row>
    <row r="140" spans="8:26" ht="50.1" customHeight="1" x14ac:dyDescent="0.25">
      <c r="H140" s="16"/>
      <c r="I140" s="15"/>
      <c r="J140" s="15"/>
      <c r="K140" s="15"/>
      <c r="T140" s="17"/>
      <c r="U140" s="17"/>
      <c r="V140" s="17"/>
      <c r="W140" s="17"/>
      <c r="X140" s="17"/>
      <c r="Y140" s="11"/>
      <c r="Z140" s="11"/>
    </row>
    <row r="141" spans="8:26" ht="50.1" customHeight="1" x14ac:dyDescent="0.25">
      <c r="H141" s="16"/>
      <c r="I141" s="15"/>
      <c r="J141" s="15"/>
      <c r="K141" s="15"/>
      <c r="T141" s="17"/>
      <c r="U141" s="17"/>
      <c r="V141" s="17"/>
      <c r="W141" s="17"/>
      <c r="X141" s="17"/>
      <c r="Y141" s="11"/>
      <c r="Z141" s="11"/>
    </row>
    <row r="142" spans="8:26" ht="50.1" customHeight="1" x14ac:dyDescent="0.25">
      <c r="H142" s="16"/>
      <c r="I142" s="15"/>
      <c r="J142" s="15"/>
      <c r="K142" s="15"/>
      <c r="T142" s="17"/>
      <c r="U142" s="17"/>
      <c r="V142" s="17"/>
      <c r="W142" s="17"/>
      <c r="X142" s="17"/>
      <c r="Y142" s="11"/>
      <c r="Z142" s="11"/>
    </row>
    <row r="143" spans="8:26" ht="50.1" customHeight="1" x14ac:dyDescent="0.25">
      <c r="H143" s="16"/>
      <c r="I143" s="15"/>
      <c r="J143" s="15"/>
      <c r="K143" s="15"/>
      <c r="T143" s="17"/>
      <c r="U143" s="17"/>
      <c r="V143" s="17"/>
      <c r="W143" s="17"/>
      <c r="X143" s="17"/>
      <c r="Y143" s="11"/>
      <c r="Z143" s="11"/>
    </row>
    <row r="144" spans="8:26" ht="50.1" customHeight="1" x14ac:dyDescent="0.25">
      <c r="H144" s="16"/>
      <c r="I144" s="15"/>
      <c r="J144" s="15"/>
      <c r="K144" s="15"/>
      <c r="T144" s="17"/>
      <c r="U144" s="17"/>
      <c r="V144" s="17"/>
      <c r="W144" s="17"/>
      <c r="X144" s="17"/>
      <c r="Y144" s="11"/>
      <c r="Z144" s="11"/>
    </row>
    <row r="145" spans="8:26" ht="50.1" customHeight="1" x14ac:dyDescent="0.25">
      <c r="H145" s="16"/>
      <c r="I145" s="15"/>
      <c r="J145" s="15"/>
      <c r="K145" s="15"/>
      <c r="T145" s="17"/>
      <c r="U145" s="17"/>
      <c r="V145" s="17"/>
      <c r="W145" s="17"/>
      <c r="X145" s="17"/>
      <c r="Y145" s="11"/>
      <c r="Z145" s="11"/>
    </row>
    <row r="146" spans="8:26" ht="50.1" customHeight="1" x14ac:dyDescent="0.25">
      <c r="H146" s="16"/>
      <c r="I146" s="15"/>
      <c r="J146" s="15"/>
      <c r="K146" s="15"/>
      <c r="T146" s="17"/>
      <c r="U146" s="17"/>
      <c r="V146" s="17"/>
      <c r="W146" s="17"/>
      <c r="X146" s="17"/>
      <c r="Y146" s="11"/>
      <c r="Z146" s="11"/>
    </row>
    <row r="147" spans="8:26" ht="50.1" customHeight="1" x14ac:dyDescent="0.25">
      <c r="H147" s="16"/>
      <c r="I147" s="15"/>
      <c r="J147" s="15"/>
      <c r="K147" s="15"/>
      <c r="T147" s="17"/>
      <c r="U147" s="17"/>
      <c r="V147" s="17"/>
      <c r="W147" s="17"/>
      <c r="X147" s="17"/>
      <c r="Y147" s="11"/>
      <c r="Z147" s="11"/>
    </row>
    <row r="148" spans="8:26" ht="50.1" customHeight="1" x14ac:dyDescent="0.25">
      <c r="H148" s="16"/>
      <c r="I148" s="15"/>
      <c r="J148" s="15"/>
      <c r="K148" s="15"/>
      <c r="T148" s="17"/>
      <c r="U148" s="17"/>
      <c r="V148" s="17"/>
      <c r="W148" s="17"/>
      <c r="X148" s="17"/>
      <c r="Y148" s="11"/>
      <c r="Z148" s="11"/>
    </row>
    <row r="149" spans="8:26" ht="50.1" customHeight="1" x14ac:dyDescent="0.25">
      <c r="H149" s="16"/>
      <c r="I149" s="15"/>
      <c r="J149" s="15"/>
      <c r="K149" s="15"/>
      <c r="T149" s="17"/>
      <c r="U149" s="17"/>
      <c r="V149" s="17"/>
      <c r="W149" s="17"/>
      <c r="X149" s="17"/>
      <c r="Y149" s="11"/>
      <c r="Z149" s="11"/>
    </row>
    <row r="150" spans="8:26" ht="50.1" customHeight="1" x14ac:dyDescent="0.25">
      <c r="H150" s="16"/>
      <c r="I150" s="15"/>
      <c r="J150" s="15"/>
      <c r="K150" s="15"/>
      <c r="T150" s="17"/>
      <c r="U150" s="17"/>
      <c r="V150" s="17"/>
      <c r="W150" s="17"/>
      <c r="X150" s="17"/>
      <c r="Y150" s="11"/>
      <c r="Z150" s="11"/>
    </row>
    <row r="151" spans="8:26" ht="50.1" customHeight="1" x14ac:dyDescent="0.25">
      <c r="H151" s="16"/>
      <c r="I151" s="15"/>
      <c r="J151" s="15"/>
      <c r="K151" s="15"/>
      <c r="T151" s="17"/>
      <c r="U151" s="17"/>
      <c r="V151" s="17"/>
      <c r="W151" s="17"/>
      <c r="X151" s="17"/>
      <c r="Y151" s="11"/>
      <c r="Z151" s="11"/>
    </row>
    <row r="152" spans="8:26" ht="50.1" customHeight="1" x14ac:dyDescent="0.25">
      <c r="H152" s="16"/>
      <c r="I152" s="15"/>
      <c r="J152" s="15"/>
      <c r="K152" s="15"/>
      <c r="T152" s="17"/>
      <c r="U152" s="17"/>
      <c r="V152" s="17"/>
      <c r="W152" s="17"/>
      <c r="X152" s="17"/>
      <c r="Y152" s="11"/>
      <c r="Z152" s="11"/>
    </row>
    <row r="153" spans="8:26" ht="50.1" customHeight="1" x14ac:dyDescent="0.25">
      <c r="H153" s="16"/>
      <c r="I153" s="15"/>
      <c r="J153" s="15"/>
      <c r="K153" s="15"/>
      <c r="T153" s="17"/>
      <c r="U153" s="17"/>
      <c r="V153" s="17"/>
      <c r="W153" s="17"/>
      <c r="X153" s="17"/>
      <c r="Y153" s="11"/>
      <c r="Z153" s="11"/>
    </row>
    <row r="154" spans="8:26" ht="50.1" customHeight="1" x14ac:dyDescent="0.25">
      <c r="H154" s="16"/>
      <c r="I154" s="15"/>
      <c r="J154" s="15"/>
      <c r="K154" s="15"/>
      <c r="T154" s="17"/>
      <c r="U154" s="17"/>
      <c r="V154" s="17"/>
      <c r="W154" s="17"/>
      <c r="X154" s="17"/>
      <c r="Y154" s="11"/>
      <c r="Z154" s="11"/>
    </row>
    <row r="155" spans="8:26" ht="50.1" customHeight="1" x14ac:dyDescent="0.25">
      <c r="H155" s="16"/>
      <c r="I155" s="15"/>
      <c r="J155" s="15"/>
      <c r="K155" s="15"/>
      <c r="T155" s="17"/>
      <c r="U155" s="17"/>
      <c r="V155" s="17"/>
      <c r="W155" s="17"/>
      <c r="X155" s="17"/>
      <c r="Y155" s="11"/>
      <c r="Z155" s="11"/>
    </row>
    <row r="156" spans="8:26" ht="50.1" customHeight="1" x14ac:dyDescent="0.25">
      <c r="H156" s="16"/>
      <c r="I156" s="15"/>
      <c r="J156" s="15"/>
      <c r="K156" s="15"/>
      <c r="T156" s="17"/>
      <c r="U156" s="17"/>
      <c r="V156" s="17"/>
      <c r="W156" s="17"/>
      <c r="X156" s="17"/>
      <c r="Y156" s="11"/>
      <c r="Z156" s="11"/>
    </row>
    <row r="157" spans="8:26" ht="50.1" customHeight="1" x14ac:dyDescent="0.25">
      <c r="H157" s="16"/>
      <c r="I157" s="15"/>
      <c r="J157" s="15"/>
      <c r="K157" s="15"/>
      <c r="T157" s="17"/>
      <c r="U157" s="17"/>
      <c r="V157" s="17"/>
      <c r="W157" s="17"/>
      <c r="X157" s="17"/>
      <c r="Y157" s="11"/>
      <c r="Z157" s="11"/>
    </row>
    <row r="158" spans="8:26" ht="50.1" customHeight="1" x14ac:dyDescent="0.25">
      <c r="H158" s="16"/>
      <c r="I158" s="15"/>
      <c r="J158" s="15"/>
      <c r="K158" s="15"/>
      <c r="T158" s="17"/>
      <c r="U158" s="17"/>
      <c r="V158" s="17"/>
      <c r="W158" s="17"/>
      <c r="X158" s="17"/>
      <c r="Y158" s="11"/>
      <c r="Z158" s="11"/>
    </row>
    <row r="159" spans="8:26" ht="50.1" customHeight="1" x14ac:dyDescent="0.25">
      <c r="H159" s="16"/>
      <c r="I159" s="15"/>
      <c r="J159" s="15"/>
      <c r="K159" s="15"/>
      <c r="T159" s="17"/>
      <c r="U159" s="17"/>
      <c r="V159" s="17"/>
      <c r="W159" s="17"/>
      <c r="X159" s="17"/>
      <c r="Y159" s="11"/>
      <c r="Z159" s="11"/>
    </row>
    <row r="160" spans="8:26" ht="50.1" customHeight="1" x14ac:dyDescent="0.25">
      <c r="H160" s="16"/>
      <c r="I160" s="15"/>
      <c r="J160" s="15"/>
      <c r="K160" s="15"/>
      <c r="T160" s="17"/>
      <c r="U160" s="17"/>
      <c r="V160" s="17"/>
      <c r="W160" s="17"/>
      <c r="X160" s="17"/>
      <c r="Y160" s="11"/>
      <c r="Z160" s="11"/>
    </row>
    <row r="161" spans="8:26" ht="50.1" customHeight="1" x14ac:dyDescent="0.25">
      <c r="H161" s="16"/>
      <c r="I161" s="15"/>
      <c r="J161" s="15"/>
      <c r="K161" s="15"/>
      <c r="T161" s="17"/>
      <c r="U161" s="17"/>
      <c r="V161" s="17"/>
      <c r="W161" s="17"/>
      <c r="X161" s="17"/>
      <c r="Y161" s="11"/>
      <c r="Z161" s="11"/>
    </row>
    <row r="162" spans="8:26" ht="50.1" customHeight="1" x14ac:dyDescent="0.25">
      <c r="H162" s="16"/>
      <c r="I162" s="15"/>
      <c r="J162" s="15"/>
      <c r="K162" s="15"/>
      <c r="T162" s="17"/>
      <c r="U162" s="17"/>
      <c r="V162" s="17"/>
      <c r="W162" s="17"/>
      <c r="X162" s="17"/>
      <c r="Y162" s="11"/>
      <c r="Z162" s="11"/>
    </row>
    <row r="163" spans="8:26" ht="50.1" customHeight="1" x14ac:dyDescent="0.25">
      <c r="H163" s="16"/>
      <c r="I163" s="15"/>
      <c r="J163" s="15"/>
      <c r="K163" s="15"/>
      <c r="T163" s="17"/>
      <c r="U163" s="17"/>
      <c r="V163" s="17"/>
      <c r="W163" s="17"/>
      <c r="X163" s="17"/>
      <c r="Y163" s="11"/>
      <c r="Z163" s="11"/>
    </row>
    <row r="164" spans="8:26" ht="50.1" customHeight="1" x14ac:dyDescent="0.25">
      <c r="H164" s="16"/>
      <c r="I164" s="15"/>
      <c r="J164" s="15"/>
      <c r="K164" s="15"/>
      <c r="T164" s="17"/>
      <c r="U164" s="17"/>
      <c r="V164" s="17"/>
      <c r="W164" s="17"/>
      <c r="X164" s="17"/>
      <c r="Y164" s="11"/>
      <c r="Z164" s="11"/>
    </row>
    <row r="165" spans="8:26" ht="50.1" customHeight="1" x14ac:dyDescent="0.25">
      <c r="H165" s="16"/>
      <c r="I165" s="15"/>
      <c r="J165" s="15"/>
      <c r="K165" s="15"/>
      <c r="T165" s="17"/>
      <c r="U165" s="17"/>
      <c r="V165" s="17"/>
      <c r="W165" s="17"/>
      <c r="X165" s="17"/>
      <c r="Y165" s="11"/>
      <c r="Z165" s="11"/>
    </row>
    <row r="166" spans="8:26" ht="50.1" customHeight="1" x14ac:dyDescent="0.25">
      <c r="H166" s="16"/>
      <c r="I166" s="15"/>
      <c r="J166" s="15"/>
      <c r="K166" s="15"/>
      <c r="T166" s="17"/>
      <c r="U166" s="17"/>
      <c r="V166" s="17"/>
      <c r="W166" s="17"/>
      <c r="X166" s="17"/>
      <c r="Y166" s="11"/>
      <c r="Z166" s="11"/>
    </row>
    <row r="167" spans="8:26" ht="50.1" customHeight="1" x14ac:dyDescent="0.25">
      <c r="H167" s="16"/>
      <c r="I167" s="15"/>
      <c r="J167" s="15"/>
      <c r="K167" s="15"/>
      <c r="T167" s="17"/>
      <c r="U167" s="17"/>
      <c r="V167" s="17"/>
      <c r="W167" s="17"/>
      <c r="X167" s="17"/>
      <c r="Y167" s="11"/>
      <c r="Z167" s="11"/>
    </row>
    <row r="168" spans="8:26" ht="50.1" customHeight="1" x14ac:dyDescent="0.25">
      <c r="H168" s="16"/>
      <c r="I168" s="15"/>
      <c r="J168" s="15"/>
      <c r="K168" s="15"/>
      <c r="T168" s="17"/>
      <c r="U168" s="17"/>
      <c r="V168" s="17"/>
      <c r="W168" s="17"/>
      <c r="X168" s="17"/>
      <c r="Y168" s="11"/>
      <c r="Z168" s="11"/>
    </row>
    <row r="169" spans="8:26" ht="50.1" customHeight="1" x14ac:dyDescent="0.25">
      <c r="H169" s="16"/>
      <c r="I169" s="15"/>
      <c r="J169" s="15"/>
      <c r="K169" s="15"/>
      <c r="T169" s="17"/>
      <c r="U169" s="17"/>
      <c r="V169" s="17"/>
      <c r="W169" s="17"/>
      <c r="X169" s="17"/>
      <c r="Y169" s="11"/>
      <c r="Z169" s="11"/>
    </row>
    <row r="170" spans="8:26" ht="50.1" customHeight="1" x14ac:dyDescent="0.25">
      <c r="H170" s="16"/>
      <c r="I170" s="15"/>
      <c r="J170" s="15"/>
      <c r="K170" s="15"/>
      <c r="T170" s="17"/>
      <c r="U170" s="17"/>
      <c r="V170" s="17"/>
      <c r="W170" s="17"/>
      <c r="X170" s="17"/>
      <c r="Y170" s="11"/>
      <c r="Z170" s="11"/>
    </row>
    <row r="171" spans="8:26" ht="50.1" customHeight="1" x14ac:dyDescent="0.25">
      <c r="H171" s="16"/>
      <c r="I171" s="15"/>
      <c r="J171" s="15"/>
      <c r="K171" s="15"/>
      <c r="T171" s="17"/>
      <c r="U171" s="17"/>
      <c r="V171" s="17"/>
      <c r="W171" s="17"/>
      <c r="X171" s="17"/>
      <c r="Y171" s="11"/>
      <c r="Z171" s="11"/>
    </row>
    <row r="172" spans="8:26" ht="50.1" customHeight="1" x14ac:dyDescent="0.25">
      <c r="H172" s="16"/>
      <c r="I172" s="15"/>
      <c r="J172" s="15"/>
      <c r="K172" s="15"/>
      <c r="T172" s="17"/>
      <c r="U172" s="17"/>
      <c r="V172" s="17"/>
      <c r="W172" s="17"/>
      <c r="X172" s="17"/>
      <c r="Y172" s="11"/>
      <c r="Z172" s="11"/>
    </row>
    <row r="173" spans="8:26" ht="50.1" customHeight="1" x14ac:dyDescent="0.25">
      <c r="H173" s="16"/>
      <c r="I173" s="15"/>
      <c r="J173" s="15"/>
      <c r="K173" s="15"/>
      <c r="T173" s="17"/>
      <c r="U173" s="17"/>
      <c r="V173" s="17"/>
      <c r="W173" s="17"/>
      <c r="X173" s="17"/>
      <c r="Y173" s="11"/>
      <c r="Z173" s="11"/>
    </row>
    <row r="174" spans="8:26" ht="50.1" customHeight="1" x14ac:dyDescent="0.25">
      <c r="H174" s="16"/>
      <c r="I174" s="15"/>
      <c r="J174" s="15"/>
      <c r="K174" s="15"/>
      <c r="T174" s="17"/>
      <c r="U174" s="17"/>
      <c r="V174" s="17"/>
      <c r="W174" s="17"/>
      <c r="X174" s="17"/>
      <c r="Y174" s="11"/>
      <c r="Z174" s="11"/>
    </row>
    <row r="175" spans="8:26" ht="50.1" customHeight="1" x14ac:dyDescent="0.25">
      <c r="H175" s="16"/>
      <c r="I175" s="15"/>
      <c r="J175" s="15"/>
      <c r="K175" s="15"/>
      <c r="T175" s="17"/>
      <c r="U175" s="17"/>
      <c r="V175" s="17"/>
      <c r="W175" s="17"/>
      <c r="X175" s="17"/>
      <c r="Y175" s="11"/>
      <c r="Z175" s="11"/>
    </row>
    <row r="176" spans="8:26" ht="50.1" customHeight="1" x14ac:dyDescent="0.25">
      <c r="H176" s="16"/>
      <c r="I176" s="15"/>
      <c r="J176" s="15"/>
      <c r="K176" s="15"/>
      <c r="T176" s="17"/>
      <c r="U176" s="17"/>
      <c r="V176" s="17"/>
      <c r="W176" s="17"/>
      <c r="X176" s="17"/>
      <c r="Y176" s="11"/>
      <c r="Z176" s="11"/>
    </row>
    <row r="177" spans="8:26" ht="50.1" customHeight="1" x14ac:dyDescent="0.25">
      <c r="H177" s="16"/>
      <c r="I177" s="15"/>
      <c r="J177" s="15"/>
      <c r="K177" s="15"/>
      <c r="T177" s="17"/>
      <c r="U177" s="17"/>
      <c r="V177" s="17"/>
      <c r="W177" s="17"/>
      <c r="X177" s="17"/>
      <c r="Y177" s="11"/>
      <c r="Z177" s="11"/>
    </row>
    <row r="178" spans="8:26" ht="50.1" customHeight="1" x14ac:dyDescent="0.25">
      <c r="H178" s="16"/>
      <c r="I178" s="15"/>
      <c r="J178" s="15"/>
      <c r="K178" s="15"/>
      <c r="T178" s="17"/>
      <c r="U178" s="17"/>
      <c r="V178" s="17"/>
      <c r="W178" s="17"/>
      <c r="X178" s="17"/>
      <c r="Y178" s="11"/>
      <c r="Z178" s="11"/>
    </row>
    <row r="179" spans="8:26" ht="50.1" customHeight="1" x14ac:dyDescent="0.25">
      <c r="H179" s="16"/>
      <c r="I179" s="15"/>
      <c r="J179" s="15"/>
      <c r="K179" s="15"/>
      <c r="T179" s="17"/>
      <c r="U179" s="17"/>
      <c r="V179" s="17"/>
      <c r="W179" s="17"/>
      <c r="X179" s="17"/>
      <c r="Y179" s="11"/>
      <c r="Z179" s="11"/>
    </row>
    <row r="180" spans="8:26" ht="50.1" customHeight="1" x14ac:dyDescent="0.25">
      <c r="H180" s="16"/>
      <c r="I180" s="15"/>
      <c r="J180" s="15"/>
      <c r="K180" s="15"/>
      <c r="T180" s="17"/>
      <c r="U180" s="17"/>
      <c r="V180" s="17"/>
      <c r="W180" s="17"/>
      <c r="X180" s="17"/>
      <c r="Y180" s="11"/>
      <c r="Z180" s="11"/>
    </row>
    <row r="181" spans="8:26" ht="50.1" customHeight="1" x14ac:dyDescent="0.25">
      <c r="H181" s="16"/>
      <c r="I181" s="15"/>
      <c r="J181" s="15"/>
      <c r="K181" s="15"/>
      <c r="T181" s="17"/>
      <c r="U181" s="17"/>
      <c r="V181" s="17"/>
      <c r="W181" s="17"/>
      <c r="X181" s="17"/>
      <c r="Y181" s="11"/>
      <c r="Z181" s="11"/>
    </row>
    <row r="182" spans="8:26" ht="50.1" customHeight="1" x14ac:dyDescent="0.25">
      <c r="H182" s="16"/>
      <c r="I182" s="15"/>
      <c r="J182" s="15"/>
      <c r="K182" s="15"/>
      <c r="T182" s="17"/>
      <c r="U182" s="17"/>
      <c r="V182" s="17"/>
      <c r="W182" s="17"/>
      <c r="X182" s="17"/>
      <c r="Y182" s="11"/>
      <c r="Z182" s="11"/>
    </row>
    <row r="183" spans="8:26" ht="50.1" customHeight="1" x14ac:dyDescent="0.25">
      <c r="H183" s="16"/>
      <c r="I183" s="15"/>
      <c r="J183" s="15"/>
      <c r="K183" s="15"/>
      <c r="T183" s="17"/>
      <c r="U183" s="17"/>
      <c r="V183" s="17"/>
      <c r="W183" s="17"/>
      <c r="X183" s="17"/>
      <c r="Y183" s="11"/>
      <c r="Z183" s="11"/>
    </row>
    <row r="184" spans="8:26" ht="50.1" customHeight="1" x14ac:dyDescent="0.25">
      <c r="H184" s="16"/>
      <c r="I184" s="15"/>
      <c r="J184" s="15"/>
      <c r="K184" s="15"/>
      <c r="T184" s="17"/>
      <c r="U184" s="17"/>
      <c r="V184" s="17"/>
      <c r="W184" s="17"/>
      <c r="X184" s="17"/>
      <c r="Y184" s="11"/>
      <c r="Z184" s="11"/>
    </row>
    <row r="185" spans="8:26" ht="50.1" customHeight="1" x14ac:dyDescent="0.25">
      <c r="H185" s="16"/>
      <c r="I185" s="15"/>
      <c r="J185" s="15"/>
      <c r="K185" s="15"/>
      <c r="T185" s="17"/>
      <c r="U185" s="17"/>
      <c r="V185" s="17"/>
      <c r="W185" s="17"/>
      <c r="X185" s="17"/>
      <c r="Y185" s="11"/>
      <c r="Z185" s="11"/>
    </row>
    <row r="186" spans="8:26" ht="50.1" customHeight="1" x14ac:dyDescent="0.25">
      <c r="H186" s="16"/>
      <c r="I186" s="15"/>
      <c r="J186" s="15"/>
      <c r="K186" s="15"/>
      <c r="T186" s="17"/>
      <c r="U186" s="17"/>
      <c r="V186" s="17"/>
      <c r="W186" s="17"/>
      <c r="X186" s="17"/>
      <c r="Y186" s="11"/>
      <c r="Z186" s="11"/>
    </row>
    <row r="187" spans="8:26" ht="50.1" customHeight="1" x14ac:dyDescent="0.25">
      <c r="H187" s="16"/>
      <c r="I187" s="15"/>
      <c r="J187" s="15"/>
      <c r="K187" s="15"/>
      <c r="T187" s="17"/>
      <c r="U187" s="17"/>
      <c r="V187" s="17"/>
      <c r="W187" s="17"/>
      <c r="X187" s="17"/>
      <c r="Y187" s="11"/>
      <c r="Z187" s="11"/>
    </row>
    <row r="188" spans="8:26" ht="50.1" customHeight="1" x14ac:dyDescent="0.25">
      <c r="H188" s="16"/>
      <c r="I188" s="15"/>
      <c r="J188" s="15"/>
      <c r="K188" s="15"/>
      <c r="T188" s="17"/>
      <c r="U188" s="17"/>
      <c r="V188" s="17"/>
      <c r="W188" s="17"/>
      <c r="X188" s="17"/>
      <c r="Y188" s="11"/>
      <c r="Z188" s="11"/>
    </row>
    <row r="189" spans="8:26" ht="50.1" customHeight="1" x14ac:dyDescent="0.25">
      <c r="H189" s="16"/>
      <c r="I189" s="15"/>
      <c r="J189" s="15"/>
      <c r="K189" s="15"/>
      <c r="T189" s="17"/>
      <c r="U189" s="17"/>
      <c r="V189" s="17"/>
      <c r="W189" s="17"/>
      <c r="X189" s="17"/>
      <c r="Y189" s="11"/>
      <c r="Z189" s="11"/>
    </row>
    <row r="190" spans="8:26" ht="50.1" customHeight="1" x14ac:dyDescent="0.25">
      <c r="H190" s="16"/>
      <c r="I190" s="15"/>
      <c r="J190" s="15"/>
      <c r="K190" s="15"/>
      <c r="T190" s="17"/>
      <c r="U190" s="17"/>
      <c r="V190" s="17"/>
      <c r="W190" s="17"/>
      <c r="X190" s="17"/>
      <c r="Y190" s="11"/>
      <c r="Z190" s="11"/>
    </row>
    <row r="191" spans="8:26" ht="50.1" customHeight="1" x14ac:dyDescent="0.25">
      <c r="H191" s="16"/>
      <c r="I191" s="15"/>
      <c r="J191" s="15"/>
      <c r="K191" s="15"/>
      <c r="T191" s="17"/>
      <c r="U191" s="17"/>
      <c r="V191" s="17"/>
      <c r="W191" s="17"/>
      <c r="X191" s="17"/>
      <c r="Y191" s="11"/>
      <c r="Z191" s="11"/>
    </row>
    <row r="192" spans="8:26" ht="50.1" customHeight="1" x14ac:dyDescent="0.25">
      <c r="H192" s="16"/>
      <c r="I192" s="15"/>
      <c r="J192" s="15"/>
      <c r="K192" s="15"/>
      <c r="T192" s="17"/>
      <c r="U192" s="17"/>
      <c r="V192" s="17"/>
      <c r="W192" s="17"/>
      <c r="X192" s="17"/>
      <c r="Y192" s="11"/>
      <c r="Z192" s="11"/>
    </row>
    <row r="193" spans="8:26" ht="50.1" customHeight="1" x14ac:dyDescent="0.25">
      <c r="H193" s="16"/>
      <c r="I193" s="15"/>
      <c r="J193" s="15"/>
      <c r="K193" s="15"/>
      <c r="T193" s="17"/>
      <c r="U193" s="17"/>
      <c r="V193" s="17"/>
      <c r="W193" s="17"/>
      <c r="X193" s="17"/>
      <c r="Y193" s="11"/>
      <c r="Z193" s="11"/>
    </row>
    <row r="194" spans="8:26" ht="50.1" customHeight="1" x14ac:dyDescent="0.25">
      <c r="H194" s="16"/>
      <c r="I194" s="15"/>
      <c r="J194" s="15"/>
      <c r="K194" s="15"/>
      <c r="T194" s="17"/>
      <c r="U194" s="17"/>
      <c r="V194" s="17"/>
      <c r="W194" s="17"/>
      <c r="X194" s="17"/>
      <c r="Y194" s="11"/>
      <c r="Z194" s="11"/>
    </row>
    <row r="195" spans="8:26" ht="50.1" customHeight="1" x14ac:dyDescent="0.25">
      <c r="H195" s="16"/>
      <c r="I195" s="15"/>
      <c r="J195" s="15"/>
      <c r="K195" s="15"/>
      <c r="T195" s="17"/>
      <c r="U195" s="17"/>
      <c r="V195" s="17"/>
      <c r="W195" s="17"/>
      <c r="X195" s="17"/>
      <c r="Y195" s="11"/>
      <c r="Z195" s="11"/>
    </row>
    <row r="196" spans="8:26" ht="50.1" customHeight="1" x14ac:dyDescent="0.25">
      <c r="H196" s="16"/>
      <c r="I196" s="15"/>
      <c r="J196" s="15"/>
      <c r="K196" s="15"/>
      <c r="T196" s="17"/>
      <c r="U196" s="17"/>
      <c r="V196" s="17"/>
      <c r="W196" s="17"/>
      <c r="X196" s="17"/>
      <c r="Y196" s="11"/>
      <c r="Z196" s="11"/>
    </row>
    <row r="197" spans="8:26" ht="50.1" customHeight="1" x14ac:dyDescent="0.25">
      <c r="H197" s="16"/>
      <c r="I197" s="15"/>
      <c r="J197" s="15"/>
      <c r="K197" s="15"/>
      <c r="T197" s="17"/>
      <c r="U197" s="17"/>
      <c r="V197" s="17"/>
      <c r="W197" s="17"/>
      <c r="X197" s="17"/>
      <c r="Y197" s="11"/>
      <c r="Z197" s="11"/>
    </row>
    <row r="198" spans="8:26" ht="50.1" customHeight="1" x14ac:dyDescent="0.25">
      <c r="H198" s="16"/>
      <c r="I198" s="15"/>
      <c r="J198" s="15"/>
      <c r="K198" s="15"/>
      <c r="T198" s="17"/>
      <c r="U198" s="17"/>
      <c r="V198" s="17"/>
      <c r="W198" s="17"/>
      <c r="X198" s="17"/>
      <c r="Y198" s="11"/>
      <c r="Z198" s="11"/>
    </row>
    <row r="199" spans="8:26" ht="50.1" customHeight="1" x14ac:dyDescent="0.25">
      <c r="H199" s="16"/>
      <c r="I199" s="15"/>
      <c r="J199" s="15"/>
      <c r="K199" s="15"/>
      <c r="T199" s="17"/>
      <c r="U199" s="17"/>
      <c r="V199" s="17"/>
      <c r="W199" s="17"/>
      <c r="X199" s="17"/>
      <c r="Y199" s="11"/>
      <c r="Z199" s="11"/>
    </row>
    <row r="200" spans="8:26" ht="50.1" customHeight="1" x14ac:dyDescent="0.25">
      <c r="H200" s="16"/>
      <c r="I200" s="15"/>
      <c r="J200" s="15"/>
      <c r="K200" s="15"/>
      <c r="T200" s="17"/>
      <c r="U200" s="17"/>
      <c r="V200" s="17"/>
      <c r="W200" s="17"/>
      <c r="X200" s="17"/>
      <c r="Y200" s="11"/>
      <c r="Z200" s="11"/>
    </row>
    <row r="201" spans="8:26" ht="50.1" customHeight="1" x14ac:dyDescent="0.25">
      <c r="H201" s="16"/>
      <c r="I201" s="15"/>
      <c r="J201" s="15"/>
      <c r="K201" s="15"/>
      <c r="T201" s="17"/>
      <c r="U201" s="17"/>
      <c r="V201" s="17"/>
      <c r="W201" s="17"/>
      <c r="X201" s="17"/>
      <c r="Y201" s="11"/>
      <c r="Z201" s="11"/>
    </row>
    <row r="202" spans="8:26" ht="50.1" customHeight="1" x14ac:dyDescent="0.25">
      <c r="H202" s="16"/>
      <c r="I202" s="15"/>
      <c r="J202" s="15"/>
      <c r="K202" s="15"/>
      <c r="T202" s="17"/>
      <c r="U202" s="17"/>
      <c r="V202" s="17"/>
      <c r="W202" s="17"/>
      <c r="X202" s="17"/>
      <c r="Y202" s="11"/>
      <c r="Z202" s="11"/>
    </row>
    <row r="203" spans="8:26" ht="50.1" customHeight="1" x14ac:dyDescent="0.25">
      <c r="H203" s="16"/>
      <c r="I203" s="15"/>
      <c r="J203" s="15"/>
      <c r="K203" s="15"/>
      <c r="T203" s="17"/>
      <c r="U203" s="17"/>
      <c r="V203" s="17"/>
      <c r="W203" s="17"/>
      <c r="X203" s="17"/>
      <c r="Y203" s="11"/>
      <c r="Z203" s="11"/>
    </row>
    <row r="204" spans="8:26" ht="50.1" customHeight="1" x14ac:dyDescent="0.25">
      <c r="H204" s="16"/>
      <c r="I204" s="15"/>
      <c r="J204" s="15"/>
      <c r="K204" s="15"/>
      <c r="T204" s="17"/>
      <c r="U204" s="17"/>
      <c r="V204" s="17"/>
      <c r="W204" s="17"/>
      <c r="X204" s="17"/>
      <c r="Y204" s="11"/>
      <c r="Z204" s="11"/>
    </row>
    <row r="205" spans="8:26" ht="50.1" customHeight="1" x14ac:dyDescent="0.25">
      <c r="H205" s="16"/>
      <c r="I205" s="15"/>
      <c r="J205" s="15"/>
      <c r="K205" s="15"/>
      <c r="T205" s="17"/>
      <c r="U205" s="17"/>
      <c r="V205" s="17"/>
      <c r="W205" s="17"/>
      <c r="X205" s="17"/>
      <c r="Y205" s="11"/>
      <c r="Z205" s="11"/>
    </row>
    <row r="206" spans="8:26" ht="50.1" customHeight="1" x14ac:dyDescent="0.25">
      <c r="H206" s="16"/>
      <c r="I206" s="15"/>
      <c r="J206" s="15"/>
      <c r="K206" s="15"/>
      <c r="T206" s="17"/>
      <c r="U206" s="17"/>
      <c r="V206" s="17"/>
      <c r="W206" s="17"/>
      <c r="X206" s="17"/>
      <c r="Y206" s="11"/>
      <c r="Z206" s="11"/>
    </row>
    <row r="207" spans="8:26" ht="50.1" customHeight="1" x14ac:dyDescent="0.25">
      <c r="H207" s="16"/>
      <c r="I207" s="15"/>
      <c r="J207" s="15"/>
      <c r="K207" s="15"/>
      <c r="T207" s="17"/>
      <c r="U207" s="17"/>
      <c r="V207" s="17"/>
      <c r="W207" s="17"/>
      <c r="X207" s="17"/>
      <c r="Y207" s="11"/>
      <c r="Z207" s="11"/>
    </row>
    <row r="208" spans="8:26" ht="50.1" customHeight="1" x14ac:dyDescent="0.25">
      <c r="H208" s="16"/>
      <c r="I208" s="15"/>
      <c r="J208" s="15"/>
      <c r="K208" s="15"/>
      <c r="T208" s="17"/>
      <c r="U208" s="17"/>
      <c r="V208" s="17"/>
      <c r="W208" s="17"/>
      <c r="X208" s="17"/>
      <c r="Y208" s="11"/>
      <c r="Z208" s="11"/>
    </row>
    <row r="209" spans="8:26" ht="50.1" customHeight="1" x14ac:dyDescent="0.25">
      <c r="H209" s="16"/>
      <c r="I209" s="15"/>
      <c r="J209" s="15"/>
      <c r="K209" s="15"/>
      <c r="T209" s="17"/>
      <c r="U209" s="17"/>
      <c r="V209" s="17"/>
      <c r="W209" s="17"/>
      <c r="X209" s="17"/>
      <c r="Y209" s="11"/>
      <c r="Z209" s="11"/>
    </row>
    <row r="210" spans="8:26" ht="50.1" customHeight="1" x14ac:dyDescent="0.25">
      <c r="H210" s="16"/>
      <c r="I210" s="15"/>
      <c r="J210" s="15"/>
      <c r="K210" s="15"/>
      <c r="T210" s="17"/>
      <c r="U210" s="17"/>
      <c r="V210" s="17"/>
      <c r="W210" s="17"/>
      <c r="X210" s="17"/>
      <c r="Y210" s="11"/>
      <c r="Z210" s="11"/>
    </row>
    <row r="211" spans="8:26" ht="50.1" customHeight="1" x14ac:dyDescent="0.25">
      <c r="H211" s="16"/>
      <c r="I211" s="15"/>
      <c r="J211" s="15"/>
      <c r="K211" s="15"/>
      <c r="T211" s="17"/>
      <c r="U211" s="17"/>
      <c r="V211" s="17"/>
      <c r="W211" s="17"/>
      <c r="X211" s="17"/>
      <c r="Y211" s="11"/>
      <c r="Z211" s="11"/>
    </row>
    <row r="212" spans="8:26" ht="50.1" customHeight="1" x14ac:dyDescent="0.25">
      <c r="H212" s="16"/>
      <c r="I212" s="15"/>
      <c r="J212" s="15"/>
      <c r="K212" s="15"/>
      <c r="T212" s="17"/>
      <c r="U212" s="17"/>
      <c r="V212" s="17"/>
      <c r="W212" s="17"/>
      <c r="X212" s="17"/>
      <c r="Y212" s="11"/>
      <c r="Z212" s="11"/>
    </row>
    <row r="213" spans="8:26" ht="50.1" customHeight="1" x14ac:dyDescent="0.25">
      <c r="H213" s="16"/>
      <c r="I213" s="15"/>
      <c r="J213" s="15"/>
      <c r="K213" s="15"/>
      <c r="T213" s="17"/>
      <c r="U213" s="17"/>
      <c r="V213" s="17"/>
      <c r="W213" s="17"/>
      <c r="X213" s="17"/>
      <c r="Y213" s="11"/>
      <c r="Z213" s="11"/>
    </row>
    <row r="214" spans="8:26" ht="50.1" customHeight="1" x14ac:dyDescent="0.25">
      <c r="H214" s="16"/>
      <c r="I214" s="15"/>
      <c r="J214" s="15"/>
      <c r="K214" s="15"/>
      <c r="T214" s="17"/>
      <c r="U214" s="17"/>
      <c r="V214" s="17"/>
      <c r="W214" s="17"/>
      <c r="X214" s="17"/>
      <c r="Y214" s="11"/>
      <c r="Z214" s="11"/>
    </row>
    <row r="215" spans="8:26" ht="50.1" customHeight="1" x14ac:dyDescent="0.25">
      <c r="H215" s="16"/>
      <c r="I215" s="15"/>
      <c r="J215" s="15"/>
      <c r="K215" s="15"/>
      <c r="T215" s="17"/>
      <c r="U215" s="17"/>
      <c r="V215" s="17"/>
      <c r="W215" s="17"/>
      <c r="X215" s="17"/>
      <c r="Y215" s="11"/>
      <c r="Z215" s="11"/>
    </row>
    <row r="216" spans="8:26" ht="50.1" customHeight="1" x14ac:dyDescent="0.25">
      <c r="H216" s="16"/>
      <c r="I216" s="15"/>
      <c r="J216" s="15"/>
      <c r="K216" s="15"/>
      <c r="T216" s="17"/>
      <c r="U216" s="17"/>
      <c r="V216" s="17"/>
      <c r="W216" s="17"/>
      <c r="X216" s="17"/>
      <c r="Y216" s="11"/>
      <c r="Z216" s="11"/>
    </row>
    <row r="217" spans="8:26" ht="50.1" customHeight="1" x14ac:dyDescent="0.25">
      <c r="H217" s="16"/>
      <c r="I217" s="15"/>
      <c r="J217" s="15"/>
      <c r="K217" s="15"/>
      <c r="T217" s="17"/>
      <c r="U217" s="17"/>
      <c r="V217" s="17"/>
      <c r="W217" s="17"/>
      <c r="X217" s="17"/>
      <c r="Y217" s="11"/>
      <c r="Z217" s="11"/>
    </row>
    <row r="218" spans="8:26" ht="50.1" customHeight="1" x14ac:dyDescent="0.25">
      <c r="H218" s="16"/>
      <c r="I218" s="15"/>
      <c r="J218" s="15"/>
      <c r="K218" s="15"/>
      <c r="T218" s="17"/>
      <c r="U218" s="17"/>
      <c r="V218" s="17"/>
      <c r="W218" s="17"/>
      <c r="X218" s="17"/>
      <c r="Y218" s="11"/>
      <c r="Z218" s="11"/>
    </row>
    <row r="219" spans="8:26" ht="50.1" customHeight="1" x14ac:dyDescent="0.25">
      <c r="H219" s="16"/>
      <c r="I219" s="15"/>
      <c r="J219" s="15"/>
      <c r="K219" s="15"/>
      <c r="T219" s="17"/>
      <c r="U219" s="17"/>
      <c r="V219" s="17"/>
      <c r="W219" s="17"/>
      <c r="X219" s="17"/>
      <c r="Y219" s="11"/>
      <c r="Z219" s="11"/>
    </row>
    <row r="220" spans="8:26" ht="50.1" customHeight="1" x14ac:dyDescent="0.25">
      <c r="H220" s="16"/>
      <c r="I220" s="15"/>
      <c r="J220" s="15"/>
      <c r="K220" s="15"/>
      <c r="T220" s="17"/>
      <c r="U220" s="17"/>
      <c r="V220" s="17"/>
      <c r="W220" s="17"/>
      <c r="X220" s="17"/>
      <c r="Y220" s="11"/>
      <c r="Z220" s="11"/>
    </row>
    <row r="221" spans="8:26" ht="50.1" customHeight="1" x14ac:dyDescent="0.25">
      <c r="H221" s="16"/>
      <c r="I221" s="15"/>
      <c r="J221" s="15"/>
      <c r="K221" s="15"/>
      <c r="T221" s="17"/>
      <c r="U221" s="17"/>
      <c r="V221" s="17"/>
      <c r="W221" s="17"/>
      <c r="X221" s="17"/>
      <c r="Y221" s="11"/>
      <c r="Z221" s="11"/>
    </row>
    <row r="222" spans="8:26" ht="50.1" customHeight="1" x14ac:dyDescent="0.25">
      <c r="H222" s="16"/>
      <c r="I222" s="15"/>
      <c r="J222" s="15"/>
      <c r="K222" s="15"/>
      <c r="T222" s="17"/>
      <c r="U222" s="17"/>
      <c r="V222" s="17"/>
      <c r="W222" s="17"/>
      <c r="X222" s="17"/>
      <c r="Y222" s="11"/>
      <c r="Z222" s="11"/>
    </row>
    <row r="223" spans="8:26" ht="50.1" customHeight="1" x14ac:dyDescent="0.25">
      <c r="H223" s="16"/>
      <c r="I223" s="15"/>
      <c r="J223" s="15"/>
      <c r="K223" s="15"/>
      <c r="T223" s="17"/>
      <c r="U223" s="17"/>
      <c r="V223" s="17"/>
      <c r="W223" s="17"/>
      <c r="X223" s="17"/>
      <c r="Y223" s="11"/>
      <c r="Z223" s="11"/>
    </row>
    <row r="224" spans="8:26" ht="50.1" customHeight="1" x14ac:dyDescent="0.25">
      <c r="H224" s="16"/>
      <c r="I224" s="15"/>
      <c r="J224" s="15"/>
      <c r="K224" s="15"/>
      <c r="T224" s="17"/>
      <c r="U224" s="17"/>
      <c r="V224" s="17"/>
      <c r="W224" s="17"/>
      <c r="X224" s="17"/>
      <c r="Y224" s="11"/>
      <c r="Z224" s="11"/>
    </row>
    <row r="225" spans="8:26" ht="50.1" customHeight="1" x14ac:dyDescent="0.25">
      <c r="H225" s="16"/>
      <c r="I225" s="15"/>
      <c r="J225" s="15"/>
      <c r="K225" s="15"/>
      <c r="T225" s="17"/>
      <c r="U225" s="17"/>
      <c r="V225" s="17"/>
      <c r="W225" s="17"/>
      <c r="X225" s="17"/>
      <c r="Y225" s="11"/>
      <c r="Z225" s="11"/>
    </row>
    <row r="226" spans="8:26" ht="50.1" customHeight="1" x14ac:dyDescent="0.25">
      <c r="H226" s="16"/>
      <c r="I226" s="15"/>
      <c r="J226" s="15"/>
      <c r="K226" s="15"/>
      <c r="T226" s="17"/>
      <c r="U226" s="17"/>
      <c r="V226" s="17"/>
      <c r="W226" s="17"/>
      <c r="X226" s="17"/>
      <c r="Y226" s="11"/>
      <c r="Z226" s="11"/>
    </row>
    <row r="227" spans="8:26" ht="50.1" customHeight="1" x14ac:dyDescent="0.25">
      <c r="H227" s="16"/>
      <c r="I227" s="15"/>
      <c r="J227" s="15"/>
      <c r="K227" s="15"/>
      <c r="T227" s="17"/>
      <c r="U227" s="17"/>
      <c r="V227" s="17"/>
      <c r="W227" s="17"/>
      <c r="X227" s="17"/>
      <c r="Y227" s="11"/>
      <c r="Z227" s="11"/>
    </row>
    <row r="228" spans="8:26" ht="50.1" customHeight="1" x14ac:dyDescent="0.25">
      <c r="H228" s="16"/>
      <c r="I228" s="15"/>
      <c r="J228" s="15"/>
      <c r="K228" s="15"/>
      <c r="T228" s="17"/>
      <c r="U228" s="17"/>
      <c r="V228" s="17"/>
      <c r="W228" s="17"/>
      <c r="X228" s="17"/>
      <c r="Y228" s="11"/>
      <c r="Z228" s="11"/>
    </row>
    <row r="229" spans="8:26" ht="50.1" customHeight="1" x14ac:dyDescent="0.25">
      <c r="H229" s="16"/>
      <c r="I229" s="15"/>
      <c r="J229" s="15"/>
      <c r="K229" s="15"/>
      <c r="T229" s="17"/>
      <c r="U229" s="17"/>
      <c r="V229" s="17"/>
      <c r="W229" s="17"/>
      <c r="X229" s="17"/>
      <c r="Y229" s="11"/>
      <c r="Z229" s="11"/>
    </row>
    <row r="230" spans="8:26" ht="50.1" customHeight="1" x14ac:dyDescent="0.25">
      <c r="H230" s="16"/>
      <c r="I230" s="15"/>
      <c r="J230" s="15"/>
      <c r="K230" s="15"/>
      <c r="T230" s="17"/>
      <c r="U230" s="17"/>
      <c r="V230" s="17"/>
      <c r="W230" s="17"/>
      <c r="X230" s="17"/>
      <c r="Y230" s="11"/>
      <c r="Z230" s="11"/>
    </row>
    <row r="231" spans="8:26" ht="50.1" customHeight="1" x14ac:dyDescent="0.25">
      <c r="H231" s="16"/>
      <c r="I231" s="15"/>
      <c r="J231" s="15"/>
      <c r="K231" s="15"/>
      <c r="T231" s="17"/>
      <c r="U231" s="17"/>
      <c r="V231" s="17"/>
      <c r="W231" s="17"/>
      <c r="X231" s="17"/>
      <c r="Y231" s="11"/>
      <c r="Z231" s="11"/>
    </row>
    <row r="232" spans="8:26" ht="50.1" customHeight="1" x14ac:dyDescent="0.25">
      <c r="H232" s="16"/>
      <c r="I232" s="15"/>
      <c r="J232" s="15"/>
      <c r="K232" s="15"/>
      <c r="T232" s="17"/>
      <c r="U232" s="17"/>
      <c r="V232" s="17"/>
      <c r="W232" s="17"/>
      <c r="X232" s="17"/>
      <c r="Y232" s="11"/>
      <c r="Z232" s="11"/>
    </row>
    <row r="233" spans="8:26" ht="50.1" customHeight="1" x14ac:dyDescent="0.25">
      <c r="H233" s="16"/>
      <c r="I233" s="15"/>
      <c r="J233" s="15"/>
      <c r="K233" s="15"/>
      <c r="T233" s="17"/>
      <c r="U233" s="17"/>
      <c r="V233" s="17"/>
      <c r="W233" s="17"/>
      <c r="X233" s="17"/>
      <c r="Y233" s="11"/>
      <c r="Z233" s="11"/>
    </row>
    <row r="234" spans="8:26" ht="50.1" customHeight="1" x14ac:dyDescent="0.25">
      <c r="H234" s="16"/>
      <c r="I234" s="15"/>
      <c r="J234" s="15"/>
      <c r="K234" s="15"/>
      <c r="T234" s="17"/>
      <c r="U234" s="17"/>
      <c r="V234" s="17"/>
      <c r="W234" s="17"/>
      <c r="X234" s="17"/>
      <c r="Y234" s="11"/>
      <c r="Z234" s="11"/>
    </row>
    <row r="235" spans="8:26" ht="50.1" customHeight="1" x14ac:dyDescent="0.25">
      <c r="H235" s="16"/>
      <c r="I235" s="15"/>
      <c r="J235" s="15"/>
      <c r="K235" s="15"/>
      <c r="T235" s="17"/>
      <c r="U235" s="17"/>
      <c r="V235" s="17"/>
      <c r="W235" s="17"/>
      <c r="X235" s="17"/>
      <c r="Y235" s="11"/>
      <c r="Z235" s="11"/>
    </row>
    <row r="236" spans="8:26" ht="50.1" customHeight="1" x14ac:dyDescent="0.25">
      <c r="H236" s="16"/>
      <c r="I236" s="15"/>
      <c r="J236" s="15"/>
      <c r="K236" s="15"/>
      <c r="T236" s="17"/>
      <c r="U236" s="17"/>
      <c r="V236" s="17"/>
      <c r="W236" s="17"/>
      <c r="X236" s="17"/>
      <c r="Y236" s="11"/>
      <c r="Z236" s="11"/>
    </row>
    <row r="237" spans="8:26" ht="50.1" customHeight="1" x14ac:dyDescent="0.25">
      <c r="H237" s="16"/>
      <c r="I237" s="15"/>
      <c r="J237" s="15"/>
      <c r="K237" s="15"/>
      <c r="T237" s="17"/>
      <c r="U237" s="17"/>
      <c r="V237" s="17"/>
      <c r="W237" s="17"/>
      <c r="X237" s="17"/>
      <c r="Y237" s="11"/>
      <c r="Z237" s="11"/>
    </row>
    <row r="238" spans="8:26" ht="50.1" customHeight="1" x14ac:dyDescent="0.25">
      <c r="H238" s="16"/>
      <c r="I238" s="15"/>
      <c r="J238" s="15"/>
      <c r="K238" s="15"/>
      <c r="T238" s="17"/>
      <c r="U238" s="17"/>
      <c r="V238" s="17"/>
      <c r="W238" s="17"/>
      <c r="X238" s="17"/>
      <c r="Y238" s="11"/>
      <c r="Z238" s="11"/>
    </row>
    <row r="239" spans="8:26" ht="50.1" customHeight="1" x14ac:dyDescent="0.25">
      <c r="H239" s="16"/>
      <c r="I239" s="15"/>
      <c r="J239" s="15"/>
      <c r="K239" s="15"/>
      <c r="T239" s="17"/>
      <c r="U239" s="17"/>
      <c r="V239" s="17"/>
      <c r="W239" s="17"/>
      <c r="X239" s="17"/>
      <c r="Y239" s="11"/>
      <c r="Z239" s="11"/>
    </row>
    <row r="240" spans="8:26" ht="50.1" customHeight="1" x14ac:dyDescent="0.25">
      <c r="Y240" s="11"/>
      <c r="Z240" s="11"/>
    </row>
    <row r="241" spans="25:26" ht="50.1" customHeight="1" x14ac:dyDescent="0.25">
      <c r="Y241" s="11"/>
      <c r="Z241" s="11"/>
    </row>
    <row r="242" spans="25:26" ht="50.1" customHeight="1" x14ac:dyDescent="0.25">
      <c r="Y242" s="11"/>
      <c r="Z242" s="11"/>
    </row>
    <row r="243" spans="25:26" ht="50.1" customHeight="1" x14ac:dyDescent="0.25">
      <c r="Y243" s="11"/>
      <c r="Z243" s="11"/>
    </row>
    <row r="244" spans="25:26" ht="50.1" customHeight="1" x14ac:dyDescent="0.25">
      <c r="Y244" s="11"/>
      <c r="Z244" s="11"/>
    </row>
    <row r="245" spans="25:26" ht="50.1" customHeight="1" x14ac:dyDescent="0.25">
      <c r="Y245" s="11"/>
      <c r="Z245" s="11"/>
    </row>
    <row r="246" spans="25:26" ht="50.1" customHeight="1" x14ac:dyDescent="0.25">
      <c r="Y246" s="11"/>
      <c r="Z246" s="11"/>
    </row>
    <row r="247" spans="25:26" ht="50.1" customHeight="1" x14ac:dyDescent="0.25">
      <c r="Y247" s="11"/>
      <c r="Z247" s="11"/>
    </row>
    <row r="248" spans="25:26" ht="50.1" customHeight="1" x14ac:dyDescent="0.25">
      <c r="Y248" s="11"/>
      <c r="Z248" s="11"/>
    </row>
    <row r="249" spans="25:26" ht="50.1" customHeight="1" x14ac:dyDescent="0.25">
      <c r="Y249" s="11"/>
      <c r="Z249" s="11"/>
    </row>
    <row r="250" spans="25:26" ht="50.1" customHeight="1" x14ac:dyDescent="0.25">
      <c r="Y250" s="11"/>
      <c r="Z250" s="11"/>
    </row>
    <row r="251" spans="25:26" ht="50.1" customHeight="1" x14ac:dyDescent="0.25">
      <c r="Y251" s="11"/>
      <c r="Z251" s="11"/>
    </row>
    <row r="252" spans="25:26" ht="50.1" customHeight="1" x14ac:dyDescent="0.25">
      <c r="Y252" s="11"/>
      <c r="Z252" s="11"/>
    </row>
    <row r="253" spans="25:26" ht="50.1" customHeight="1" x14ac:dyDescent="0.25">
      <c r="Y253" s="11"/>
      <c r="Z253" s="11"/>
    </row>
    <row r="254" spans="25:26" ht="50.1" customHeight="1" x14ac:dyDescent="0.25">
      <c r="Y254" s="11"/>
      <c r="Z254" s="11"/>
    </row>
    <row r="255" spans="25:26" ht="50.1" customHeight="1" x14ac:dyDescent="0.25">
      <c r="Y255" s="11"/>
      <c r="Z255" s="11"/>
    </row>
    <row r="256" spans="25:26" ht="50.1" customHeight="1" x14ac:dyDescent="0.25">
      <c r="Y256" s="11"/>
      <c r="Z256" s="11"/>
    </row>
    <row r="257" spans="25:26" ht="50.1" customHeight="1" x14ac:dyDescent="0.25">
      <c r="Y257" s="11"/>
      <c r="Z257" s="11"/>
    </row>
    <row r="258" spans="25:26" ht="50.1" customHeight="1" x14ac:dyDescent="0.25">
      <c r="Y258" s="11"/>
      <c r="Z258" s="11"/>
    </row>
    <row r="259" spans="25:26" ht="50.1" customHeight="1" x14ac:dyDescent="0.25">
      <c r="Y259" s="11"/>
      <c r="Z259" s="11"/>
    </row>
    <row r="260" spans="25:26" ht="50.1" customHeight="1" x14ac:dyDescent="0.25">
      <c r="Y260" s="11"/>
      <c r="Z260" s="11"/>
    </row>
    <row r="261" spans="25:26" ht="50.1" customHeight="1" x14ac:dyDescent="0.25">
      <c r="Y261" s="11"/>
      <c r="Z261" s="11"/>
    </row>
    <row r="262" spans="25:26" ht="50.1" customHeight="1" x14ac:dyDescent="0.25">
      <c r="Y262" s="11"/>
      <c r="Z262" s="11"/>
    </row>
    <row r="263" spans="25:26" ht="50.1" customHeight="1" x14ac:dyDescent="0.25">
      <c r="Y263" s="11"/>
      <c r="Z263" s="11"/>
    </row>
    <row r="264" spans="25:26" ht="50.1" customHeight="1" x14ac:dyDescent="0.25">
      <c r="Y264" s="11"/>
      <c r="Z264" s="11"/>
    </row>
    <row r="265" spans="25:26" ht="50.1" customHeight="1" x14ac:dyDescent="0.25">
      <c r="Y265" s="11"/>
      <c r="Z265" s="11"/>
    </row>
    <row r="266" spans="25:26" ht="50.1" customHeight="1" x14ac:dyDescent="0.25">
      <c r="Y266" s="11"/>
      <c r="Z266" s="11"/>
    </row>
    <row r="267" spans="25:26" ht="50.1" customHeight="1" x14ac:dyDescent="0.25">
      <c r="Y267" s="11"/>
      <c r="Z267" s="11"/>
    </row>
    <row r="268" spans="25:26" ht="50.1" customHeight="1" x14ac:dyDescent="0.25">
      <c r="Y268" s="11"/>
      <c r="Z268" s="11"/>
    </row>
    <row r="269" spans="25:26" ht="50.1" customHeight="1" x14ac:dyDescent="0.25">
      <c r="Y269" s="11"/>
      <c r="Z269" s="11"/>
    </row>
    <row r="270" spans="25:26" ht="50.1" customHeight="1" x14ac:dyDescent="0.25">
      <c r="Y270" s="11"/>
      <c r="Z270" s="11"/>
    </row>
    <row r="271" spans="25:26" ht="50.1" customHeight="1" x14ac:dyDescent="0.25">
      <c r="Y271" s="11"/>
      <c r="Z271" s="11"/>
    </row>
    <row r="272" spans="25:26" ht="50.1" customHeight="1" x14ac:dyDescent="0.25">
      <c r="Y272" s="11"/>
      <c r="Z272" s="11"/>
    </row>
    <row r="273" spans="25:26" ht="50.1" customHeight="1" x14ac:dyDescent="0.25">
      <c r="Y273" s="11"/>
      <c r="Z273" s="11"/>
    </row>
    <row r="274" spans="25:26" ht="50.1" customHeight="1" x14ac:dyDescent="0.25">
      <c r="Y274" s="11"/>
      <c r="Z274" s="11"/>
    </row>
    <row r="275" spans="25:26" ht="50.1" customHeight="1" x14ac:dyDescent="0.25">
      <c r="Y275" s="11"/>
      <c r="Z275" s="11"/>
    </row>
    <row r="276" spans="25:26" ht="50.1" customHeight="1" x14ac:dyDescent="0.25">
      <c r="Y276" s="11"/>
      <c r="Z276" s="11"/>
    </row>
    <row r="277" spans="25:26" ht="50.1" customHeight="1" x14ac:dyDescent="0.25">
      <c r="Y277" s="11"/>
      <c r="Z277" s="11"/>
    </row>
    <row r="278" spans="25:26" ht="50.1" customHeight="1" x14ac:dyDescent="0.25">
      <c r="Y278" s="11"/>
      <c r="Z278" s="11"/>
    </row>
    <row r="279" spans="25:26" ht="50.1" customHeight="1" x14ac:dyDescent="0.25">
      <c r="Y279" s="11"/>
      <c r="Z279" s="11"/>
    </row>
    <row r="280" spans="25:26" ht="50.1" customHeight="1" x14ac:dyDescent="0.25">
      <c r="Y280" s="11"/>
      <c r="Z280" s="11"/>
    </row>
    <row r="281" spans="25:26" ht="50.1" customHeight="1" x14ac:dyDescent="0.25">
      <c r="Y281" s="11"/>
      <c r="Z281" s="11"/>
    </row>
    <row r="282" spans="25:26" ht="50.1" customHeight="1" x14ac:dyDescent="0.25">
      <c r="Y282" s="11"/>
      <c r="Z282" s="11"/>
    </row>
    <row r="283" spans="25:26" ht="50.1" customHeight="1" x14ac:dyDescent="0.25">
      <c r="Y283" s="11"/>
      <c r="Z283" s="11"/>
    </row>
    <row r="284" spans="25:26" ht="50.1" customHeight="1" x14ac:dyDescent="0.25">
      <c r="Y284" s="11"/>
      <c r="Z284" s="11"/>
    </row>
    <row r="285" spans="25:26" ht="50.1" customHeight="1" x14ac:dyDescent="0.25">
      <c r="Y285" s="11"/>
      <c r="Z285" s="11"/>
    </row>
    <row r="286" spans="25:26" ht="50.1" customHeight="1" x14ac:dyDescent="0.25">
      <c r="Y286" s="11"/>
      <c r="Z286" s="11"/>
    </row>
    <row r="287" spans="25:26" ht="50.1" customHeight="1" x14ac:dyDescent="0.25">
      <c r="Y287" s="11"/>
      <c r="Z287" s="11"/>
    </row>
    <row r="288" spans="25:26" ht="50.1" customHeight="1" x14ac:dyDescent="0.25">
      <c r="Y288" s="11"/>
      <c r="Z288" s="11"/>
    </row>
    <row r="289" spans="25:26" ht="50.1" customHeight="1" x14ac:dyDescent="0.25">
      <c r="Y289" s="11"/>
      <c r="Z289" s="11"/>
    </row>
    <row r="290" spans="25:26" ht="50.1" customHeight="1" x14ac:dyDescent="0.25">
      <c r="Y290" s="11"/>
      <c r="Z290" s="11"/>
    </row>
    <row r="291" spans="25:26" ht="50.1" customHeight="1" x14ac:dyDescent="0.25">
      <c r="Y291" s="11"/>
      <c r="Z291" s="11"/>
    </row>
    <row r="292" spans="25:26" ht="50.1" customHeight="1" x14ac:dyDescent="0.25">
      <c r="Y292" s="11"/>
      <c r="Z292" s="11"/>
    </row>
    <row r="293" spans="25:26" ht="50.1" customHeight="1" x14ac:dyDescent="0.25">
      <c r="Y293" s="11"/>
      <c r="Z293" s="11"/>
    </row>
    <row r="294" spans="25:26" ht="50.1" customHeight="1" x14ac:dyDescent="0.25">
      <c r="Y294" s="11"/>
      <c r="Z294" s="11"/>
    </row>
    <row r="295" spans="25:26" ht="50.1" customHeight="1" x14ac:dyDescent="0.25">
      <c r="Y295" s="11"/>
      <c r="Z295" s="11"/>
    </row>
    <row r="296" spans="25:26" ht="50.1" customHeight="1" x14ac:dyDescent="0.25">
      <c r="Y296" s="11"/>
      <c r="Z296" s="11"/>
    </row>
    <row r="297" spans="25:26" ht="50.1" customHeight="1" x14ac:dyDescent="0.25">
      <c r="Y297" s="11"/>
      <c r="Z297" s="11"/>
    </row>
    <row r="298" spans="25:26" ht="50.1" customHeight="1" x14ac:dyDescent="0.25">
      <c r="Y298" s="11"/>
      <c r="Z298" s="11"/>
    </row>
    <row r="299" spans="25:26" ht="50.1" customHeight="1" x14ac:dyDescent="0.25">
      <c r="Y299" s="11"/>
      <c r="Z299" s="11"/>
    </row>
    <row r="300" spans="25:26" ht="50.1" customHeight="1" x14ac:dyDescent="0.25">
      <c r="Y300" s="11"/>
      <c r="Z300" s="11"/>
    </row>
    <row r="301" spans="25:26" ht="50.1" customHeight="1" x14ac:dyDescent="0.25">
      <c r="Y301" s="11"/>
      <c r="Z301" s="11"/>
    </row>
    <row r="302" spans="25:26" ht="50.1" customHeight="1" x14ac:dyDescent="0.25">
      <c r="Y302" s="11"/>
      <c r="Z302" s="11"/>
    </row>
    <row r="303" spans="25:26" ht="50.1" customHeight="1" x14ac:dyDescent="0.25">
      <c r="Y303" s="11"/>
      <c r="Z303" s="11"/>
    </row>
    <row r="304" spans="25:26" ht="50.1" customHeight="1" x14ac:dyDescent="0.25">
      <c r="Y304" s="11"/>
      <c r="Z304" s="11"/>
    </row>
    <row r="305" spans="25:26" ht="50.1" customHeight="1" x14ac:dyDescent="0.25">
      <c r="Y305" s="11"/>
      <c r="Z305" s="11"/>
    </row>
    <row r="306" spans="25:26" ht="50.1" customHeight="1" x14ac:dyDescent="0.25">
      <c r="Y306" s="11"/>
      <c r="Z306" s="11"/>
    </row>
    <row r="307" spans="25:26" ht="50.1" customHeight="1" x14ac:dyDescent="0.25">
      <c r="Y307" s="11"/>
      <c r="Z307" s="11"/>
    </row>
    <row r="308" spans="25:26" ht="50.1" customHeight="1" x14ac:dyDescent="0.25">
      <c r="Y308" s="11"/>
      <c r="Z308" s="11"/>
    </row>
    <row r="309" spans="25:26" ht="50.1" customHeight="1" x14ac:dyDescent="0.25">
      <c r="Y309" s="11"/>
      <c r="Z309" s="11"/>
    </row>
    <row r="310" spans="25:26" ht="50.1" customHeight="1" x14ac:dyDescent="0.25">
      <c r="Y310" s="11"/>
      <c r="Z310" s="11"/>
    </row>
    <row r="311" spans="25:26" ht="50.1" customHeight="1" x14ac:dyDescent="0.25">
      <c r="Y311" s="11"/>
      <c r="Z311" s="11"/>
    </row>
    <row r="312" spans="25:26" ht="50.1" customHeight="1" x14ac:dyDescent="0.25">
      <c r="Y312" s="11"/>
      <c r="Z312" s="11"/>
    </row>
    <row r="313" spans="25:26" ht="50.1" customHeight="1" x14ac:dyDescent="0.25">
      <c r="Y313" s="11"/>
      <c r="Z313" s="11"/>
    </row>
    <row r="314" spans="25:26" ht="50.1" customHeight="1" x14ac:dyDescent="0.25">
      <c r="Y314" s="11"/>
      <c r="Z314" s="11"/>
    </row>
    <row r="315" spans="25:26" ht="50.1" customHeight="1" x14ac:dyDescent="0.25">
      <c r="Y315" s="11"/>
      <c r="Z315" s="11"/>
    </row>
    <row r="316" spans="25:26" ht="50.1" customHeight="1" x14ac:dyDescent="0.25">
      <c r="Y316" s="11"/>
      <c r="Z316" s="11"/>
    </row>
    <row r="317" spans="25:26" ht="50.1" customHeight="1" x14ac:dyDescent="0.25">
      <c r="Y317" s="11"/>
      <c r="Z317" s="11"/>
    </row>
    <row r="318" spans="25:26" ht="50.1" customHeight="1" x14ac:dyDescent="0.25">
      <c r="Y318" s="11"/>
      <c r="Z318" s="11"/>
    </row>
    <row r="319" spans="25:26" ht="50.1" customHeight="1" x14ac:dyDescent="0.25">
      <c r="Y319" s="11"/>
      <c r="Z319" s="11"/>
    </row>
    <row r="320" spans="25:26" ht="50.1" customHeight="1" x14ac:dyDescent="0.25">
      <c r="Y320" s="11"/>
      <c r="Z320" s="11"/>
    </row>
    <row r="321" spans="25:26" ht="50.1" customHeight="1" x14ac:dyDescent="0.25">
      <c r="Y321" s="11"/>
      <c r="Z321" s="11"/>
    </row>
    <row r="322" spans="25:26" ht="50.1" customHeight="1" x14ac:dyDescent="0.25">
      <c r="Y322" s="11"/>
      <c r="Z322" s="11"/>
    </row>
    <row r="323" spans="25:26" ht="50.1" customHeight="1" x14ac:dyDescent="0.25">
      <c r="Y323" s="11"/>
      <c r="Z323" s="11"/>
    </row>
    <row r="324" spans="25:26" ht="50.1" customHeight="1" x14ac:dyDescent="0.25">
      <c r="Y324" s="11"/>
      <c r="Z324" s="11"/>
    </row>
    <row r="325" spans="25:26" ht="50.1" customHeight="1" x14ac:dyDescent="0.25">
      <c r="Y325" s="11"/>
      <c r="Z325" s="11"/>
    </row>
    <row r="326" spans="25:26" ht="50.1" customHeight="1" x14ac:dyDescent="0.25">
      <c r="Y326" s="11"/>
      <c r="Z326" s="11"/>
    </row>
    <row r="327" spans="25:26" ht="50.1" customHeight="1" x14ac:dyDescent="0.25">
      <c r="Y327" s="11"/>
      <c r="Z327" s="11"/>
    </row>
    <row r="328" spans="25:26" ht="50.1" customHeight="1" x14ac:dyDescent="0.25">
      <c r="Y328" s="11"/>
      <c r="Z328" s="11"/>
    </row>
    <row r="329" spans="25:26" ht="50.1" customHeight="1" x14ac:dyDescent="0.25">
      <c r="Y329" s="11"/>
      <c r="Z329" s="11"/>
    </row>
    <row r="330" spans="25:26" ht="50.1" customHeight="1" x14ac:dyDescent="0.25">
      <c r="Y330" s="11"/>
      <c r="Z330" s="11"/>
    </row>
    <row r="331" spans="25:26" ht="50.1" customHeight="1" x14ac:dyDescent="0.25">
      <c r="Y331" s="11"/>
      <c r="Z331" s="11"/>
    </row>
    <row r="332" spans="25:26" ht="50.1" customHeight="1" x14ac:dyDescent="0.25">
      <c r="Y332" s="11"/>
      <c r="Z332" s="11"/>
    </row>
    <row r="333" spans="25:26" ht="50.1" customHeight="1" x14ac:dyDescent="0.25">
      <c r="Y333" s="11"/>
      <c r="Z333" s="11"/>
    </row>
    <row r="334" spans="25:26" ht="50.1" customHeight="1" x14ac:dyDescent="0.25">
      <c r="Y334" s="11"/>
      <c r="Z334" s="11"/>
    </row>
    <row r="335" spans="25:26" ht="50.1" customHeight="1" x14ac:dyDescent="0.25">
      <c r="Y335" s="11"/>
      <c r="Z335" s="11"/>
    </row>
    <row r="336" spans="25:26" ht="50.1" customHeight="1" x14ac:dyDescent="0.25">
      <c r="Y336" s="11"/>
      <c r="Z336" s="11"/>
    </row>
    <row r="337" spans="25:26" ht="50.1" customHeight="1" x14ac:dyDescent="0.25">
      <c r="Y337" s="11"/>
      <c r="Z337" s="11"/>
    </row>
    <row r="338" spans="25:26" ht="50.1" customHeight="1" x14ac:dyDescent="0.25">
      <c r="Y338" s="11"/>
      <c r="Z338" s="11"/>
    </row>
    <row r="339" spans="25:26" ht="50.1" customHeight="1" x14ac:dyDescent="0.25">
      <c r="Y339" s="11"/>
      <c r="Z339" s="11"/>
    </row>
    <row r="340" spans="25:26" ht="50.1" customHeight="1" x14ac:dyDescent="0.25">
      <c r="Y340" s="11"/>
      <c r="Z340" s="11"/>
    </row>
    <row r="341" spans="25:26" ht="50.1" customHeight="1" x14ac:dyDescent="0.25">
      <c r="Y341" s="11"/>
      <c r="Z341" s="11"/>
    </row>
    <row r="342" spans="25:26" ht="50.1" customHeight="1" x14ac:dyDescent="0.25">
      <c r="Y342" s="11"/>
      <c r="Z342" s="11"/>
    </row>
    <row r="343" spans="25:26" ht="50.1" customHeight="1" x14ac:dyDescent="0.25">
      <c r="Y343" s="11"/>
      <c r="Z343" s="11"/>
    </row>
    <row r="344" spans="25:26" ht="50.1" customHeight="1" x14ac:dyDescent="0.25">
      <c r="Y344" s="11"/>
      <c r="Z344" s="11"/>
    </row>
    <row r="345" spans="25:26" ht="50.1" customHeight="1" x14ac:dyDescent="0.25">
      <c r="Y345" s="11"/>
      <c r="Z345" s="11"/>
    </row>
    <row r="346" spans="25:26" ht="50.1" customHeight="1" x14ac:dyDescent="0.25">
      <c r="Y346" s="11"/>
      <c r="Z346" s="11"/>
    </row>
    <row r="347" spans="25:26" ht="50.1" customHeight="1" x14ac:dyDescent="0.25">
      <c r="Y347" s="11"/>
      <c r="Z347" s="11"/>
    </row>
    <row r="348" spans="25:26" ht="50.1" customHeight="1" x14ac:dyDescent="0.25">
      <c r="Y348" s="11"/>
      <c r="Z348" s="11"/>
    </row>
    <row r="349" spans="25:26" ht="50.1" customHeight="1" x14ac:dyDescent="0.25">
      <c r="Y349" s="11"/>
      <c r="Z349" s="11"/>
    </row>
    <row r="350" spans="25:26" ht="50.1" customHeight="1" x14ac:dyDescent="0.25">
      <c r="Y350" s="11"/>
      <c r="Z350" s="11"/>
    </row>
    <row r="351" spans="25:26" ht="50.1" customHeight="1" x14ac:dyDescent="0.25">
      <c r="Y351" s="11"/>
      <c r="Z351" s="11"/>
    </row>
    <row r="352" spans="25:26" ht="50.1" customHeight="1" x14ac:dyDescent="0.25">
      <c r="Y352" s="11"/>
      <c r="Z352" s="11"/>
    </row>
    <row r="353" spans="25:26" ht="50.1" customHeight="1" x14ac:dyDescent="0.25">
      <c r="Y353" s="11"/>
      <c r="Z353" s="11"/>
    </row>
    <row r="354" spans="25:26" ht="50.1" customHeight="1" x14ac:dyDescent="0.25">
      <c r="Y354" s="11"/>
      <c r="Z354" s="11"/>
    </row>
    <row r="355" spans="25:26" ht="50.1" customHeight="1" x14ac:dyDescent="0.25">
      <c r="Y355" s="11"/>
      <c r="Z355" s="11"/>
    </row>
    <row r="356" spans="25:26" ht="50.1" customHeight="1" x14ac:dyDescent="0.25">
      <c r="Y356" s="11"/>
      <c r="Z356" s="11"/>
    </row>
    <row r="357" spans="25:26" ht="50.1" customHeight="1" x14ac:dyDescent="0.25">
      <c r="Y357" s="11"/>
      <c r="Z357" s="11"/>
    </row>
    <row r="358" spans="25:26" ht="50.1" customHeight="1" x14ac:dyDescent="0.25">
      <c r="Y358" s="11"/>
      <c r="Z358" s="11"/>
    </row>
    <row r="359" spans="25:26" ht="50.1" customHeight="1" x14ac:dyDescent="0.25">
      <c r="Y359" s="11"/>
      <c r="Z359" s="11"/>
    </row>
    <row r="360" spans="25:26" ht="50.1" customHeight="1" x14ac:dyDescent="0.25">
      <c r="Y360" s="11"/>
      <c r="Z360" s="11"/>
    </row>
    <row r="361" spans="25:26" ht="50.1" customHeight="1" x14ac:dyDescent="0.25">
      <c r="Y361" s="11"/>
      <c r="Z361" s="11"/>
    </row>
    <row r="362" spans="25:26" ht="50.1" customHeight="1" x14ac:dyDescent="0.25">
      <c r="Y362" s="11"/>
      <c r="Z362" s="11"/>
    </row>
    <row r="363" spans="25:26" ht="50.1" customHeight="1" x14ac:dyDescent="0.25">
      <c r="Y363" s="11"/>
      <c r="Z363" s="11"/>
    </row>
    <row r="364" spans="25:26" ht="50.1" customHeight="1" x14ac:dyDescent="0.25">
      <c r="Y364" s="11"/>
      <c r="Z364" s="11"/>
    </row>
    <row r="365" spans="25:26" ht="50.1" customHeight="1" x14ac:dyDescent="0.25">
      <c r="Y365" s="11"/>
      <c r="Z365" s="11"/>
    </row>
    <row r="366" spans="25:26" ht="50.1" customHeight="1" x14ac:dyDescent="0.25">
      <c r="Y366" s="11"/>
      <c r="Z366" s="11"/>
    </row>
    <row r="367" spans="25:26" ht="50.1" customHeight="1" x14ac:dyDescent="0.25">
      <c r="Y367" s="11"/>
      <c r="Z367" s="11"/>
    </row>
    <row r="368" spans="25:26" ht="50.1" customHeight="1" x14ac:dyDescent="0.25">
      <c r="Y368" s="11"/>
      <c r="Z368" s="11"/>
    </row>
    <row r="369" spans="25:26" ht="50.1" customHeight="1" x14ac:dyDescent="0.25">
      <c r="Y369" s="11"/>
      <c r="Z369" s="11"/>
    </row>
    <row r="370" spans="25:26" ht="50.1" customHeight="1" x14ac:dyDescent="0.25">
      <c r="Y370" s="11"/>
      <c r="Z370" s="11"/>
    </row>
    <row r="371" spans="25:26" ht="50.1" customHeight="1" x14ac:dyDescent="0.25">
      <c r="Y371" s="11"/>
      <c r="Z371" s="11"/>
    </row>
    <row r="372" spans="25:26" ht="50.1" customHeight="1" x14ac:dyDescent="0.25">
      <c r="Y372" s="11"/>
      <c r="Z372" s="11"/>
    </row>
    <row r="373" spans="25:26" ht="50.1" customHeight="1" x14ac:dyDescent="0.25">
      <c r="Y373" s="11"/>
      <c r="Z373" s="11"/>
    </row>
    <row r="374" spans="25:26" ht="50.1" customHeight="1" x14ac:dyDescent="0.25">
      <c r="Y374" s="11"/>
      <c r="Z374" s="11"/>
    </row>
    <row r="375" spans="25:26" ht="50.1" customHeight="1" x14ac:dyDescent="0.25">
      <c r="Y375" s="11"/>
      <c r="Z375" s="11"/>
    </row>
    <row r="376" spans="25:26" ht="50.1" customHeight="1" x14ac:dyDescent="0.25">
      <c r="Y376" s="11"/>
      <c r="Z376" s="11"/>
    </row>
    <row r="377" spans="25:26" ht="50.1" customHeight="1" x14ac:dyDescent="0.25">
      <c r="Y377" s="11"/>
      <c r="Z377" s="11"/>
    </row>
    <row r="378" spans="25:26" ht="50.1" customHeight="1" x14ac:dyDescent="0.25">
      <c r="Y378" s="11"/>
      <c r="Z378" s="11"/>
    </row>
    <row r="379" spans="25:26" ht="50.1" customHeight="1" x14ac:dyDescent="0.25">
      <c r="Y379" s="11"/>
      <c r="Z379" s="11"/>
    </row>
    <row r="380" spans="25:26" ht="50.1" customHeight="1" x14ac:dyDescent="0.25"/>
    <row r="381" spans="25:26" ht="50.1" customHeight="1" x14ac:dyDescent="0.25"/>
    <row r="382" spans="25:26" ht="50.1" customHeight="1" x14ac:dyDescent="0.25"/>
    <row r="383" spans="25:26" ht="50.1" customHeight="1" x14ac:dyDescent="0.25"/>
    <row r="384" spans="25:26" ht="50.1" customHeight="1" x14ac:dyDescent="0.25"/>
    <row r="385" ht="50.1" customHeight="1" x14ac:dyDescent="0.25"/>
    <row r="386" ht="50.1" customHeight="1" x14ac:dyDescent="0.25"/>
    <row r="387" ht="50.1" customHeight="1" x14ac:dyDescent="0.25"/>
    <row r="388" ht="50.1" customHeight="1" x14ac:dyDescent="0.25"/>
    <row r="389" ht="50.1" customHeight="1" x14ac:dyDescent="0.25"/>
    <row r="390" ht="50.1" customHeight="1" x14ac:dyDescent="0.25"/>
    <row r="391" ht="50.1" customHeight="1" x14ac:dyDescent="0.25"/>
    <row r="392" ht="50.1" customHeight="1" x14ac:dyDescent="0.25"/>
    <row r="393" ht="50.1" customHeight="1" x14ac:dyDescent="0.25"/>
    <row r="394" ht="50.1" customHeight="1" x14ac:dyDescent="0.25"/>
    <row r="395" ht="50.1" customHeight="1" x14ac:dyDescent="0.25"/>
    <row r="396" ht="50.1" customHeight="1" x14ac:dyDescent="0.25"/>
    <row r="397" ht="50.1" customHeight="1" x14ac:dyDescent="0.25"/>
    <row r="398" ht="50.1" customHeight="1" x14ac:dyDescent="0.25"/>
    <row r="399" ht="50.1" customHeight="1" x14ac:dyDescent="0.25"/>
    <row r="400" ht="50.1" customHeight="1" x14ac:dyDescent="0.25"/>
    <row r="401" ht="50.1" customHeight="1" x14ac:dyDescent="0.25"/>
    <row r="402" ht="50.1" customHeight="1" x14ac:dyDescent="0.25"/>
    <row r="403" ht="50.1" customHeight="1" x14ac:dyDescent="0.25"/>
    <row r="404" ht="50.1" customHeight="1" x14ac:dyDescent="0.25"/>
    <row r="405" ht="50.1" customHeight="1" x14ac:dyDescent="0.25"/>
    <row r="406" ht="50.1" customHeight="1" x14ac:dyDescent="0.25"/>
    <row r="407" ht="50.1" customHeight="1" x14ac:dyDescent="0.25"/>
    <row r="408" ht="50.1" customHeight="1" x14ac:dyDescent="0.25"/>
    <row r="409" ht="50.1" customHeight="1" x14ac:dyDescent="0.25"/>
    <row r="410" ht="50.1" customHeight="1" x14ac:dyDescent="0.25"/>
    <row r="411" ht="50.1" customHeight="1" x14ac:dyDescent="0.25"/>
    <row r="412" ht="50.1" customHeight="1" x14ac:dyDescent="0.25"/>
    <row r="413" ht="50.1" customHeight="1" x14ac:dyDescent="0.25"/>
    <row r="414" ht="50.1" customHeight="1" x14ac:dyDescent="0.25"/>
    <row r="415" ht="50.1" customHeight="1" x14ac:dyDescent="0.25"/>
    <row r="416" ht="50.1" customHeight="1" x14ac:dyDescent="0.25"/>
    <row r="417" ht="50.1" customHeight="1" x14ac:dyDescent="0.25"/>
    <row r="418" ht="50.1" customHeight="1" x14ac:dyDescent="0.25"/>
    <row r="419" ht="50.1" customHeight="1" x14ac:dyDescent="0.25"/>
    <row r="420" ht="50.1" customHeight="1" x14ac:dyDescent="0.25"/>
    <row r="421" ht="50.1" customHeight="1" x14ac:dyDescent="0.25"/>
    <row r="422" ht="50.1" customHeight="1" x14ac:dyDescent="0.25"/>
    <row r="423" ht="50.1" customHeight="1" x14ac:dyDescent="0.25"/>
    <row r="424" ht="50.1" customHeight="1" x14ac:dyDescent="0.25"/>
    <row r="425" ht="50.1" customHeight="1" x14ac:dyDescent="0.25"/>
    <row r="426" ht="50.1" customHeight="1" x14ac:dyDescent="0.25"/>
    <row r="427" ht="50.1" customHeight="1" x14ac:dyDescent="0.25"/>
    <row r="428" ht="50.1" customHeight="1" x14ac:dyDescent="0.25"/>
    <row r="429" ht="50.1" customHeight="1" x14ac:dyDescent="0.25"/>
    <row r="430" ht="50.1" customHeight="1" x14ac:dyDescent="0.25"/>
    <row r="431" ht="50.1" customHeight="1" x14ac:dyDescent="0.25"/>
    <row r="432" ht="50.1" customHeight="1" x14ac:dyDescent="0.25"/>
    <row r="433" ht="50.1" customHeight="1" x14ac:dyDescent="0.25"/>
    <row r="434" ht="50.1" customHeight="1" x14ac:dyDescent="0.25"/>
    <row r="435" ht="50.1" customHeight="1" x14ac:dyDescent="0.25"/>
    <row r="436" ht="50.1" customHeight="1" x14ac:dyDescent="0.25"/>
    <row r="437" ht="50.1" customHeight="1" x14ac:dyDescent="0.25"/>
    <row r="438" ht="50.1" customHeight="1" x14ac:dyDescent="0.25"/>
    <row r="439" ht="50.1" customHeight="1" x14ac:dyDescent="0.25"/>
    <row r="440" ht="50.1" customHeight="1" x14ac:dyDescent="0.25"/>
    <row r="441" ht="50.1" customHeight="1" x14ac:dyDescent="0.25"/>
    <row r="442" ht="50.1" customHeight="1" x14ac:dyDescent="0.25"/>
    <row r="443" ht="50.1" customHeight="1" x14ac:dyDescent="0.25"/>
    <row r="444" ht="50.1" customHeight="1" x14ac:dyDescent="0.25"/>
    <row r="445" ht="50.1" customHeight="1" x14ac:dyDescent="0.25"/>
    <row r="446" ht="50.1" customHeight="1" x14ac:dyDescent="0.25"/>
    <row r="447" ht="50.1" customHeight="1" x14ac:dyDescent="0.25"/>
    <row r="448" ht="50.1" customHeight="1" x14ac:dyDescent="0.25"/>
    <row r="449" ht="50.1" customHeight="1" x14ac:dyDescent="0.25"/>
    <row r="450" ht="50.1" customHeight="1" x14ac:dyDescent="0.25"/>
    <row r="451" ht="50.1" customHeight="1" x14ac:dyDescent="0.25"/>
    <row r="452" ht="50.1" customHeight="1" x14ac:dyDescent="0.25"/>
    <row r="453" ht="50.1" customHeight="1" x14ac:dyDescent="0.25"/>
    <row r="454" ht="50.1" customHeight="1" x14ac:dyDescent="0.25"/>
    <row r="455" ht="50.1" customHeight="1" x14ac:dyDescent="0.25"/>
    <row r="456" ht="50.1" customHeight="1" x14ac:dyDescent="0.25"/>
    <row r="457" ht="50.1" customHeight="1" x14ac:dyDescent="0.25"/>
    <row r="458" ht="50.1" customHeight="1" x14ac:dyDescent="0.25"/>
    <row r="459" ht="50.1" customHeight="1" x14ac:dyDescent="0.25"/>
    <row r="460" ht="50.1" customHeight="1" x14ac:dyDescent="0.25"/>
    <row r="461" ht="50.1" customHeight="1" x14ac:dyDescent="0.25"/>
    <row r="462" ht="50.1" customHeight="1" x14ac:dyDescent="0.25"/>
    <row r="463" ht="50.1" customHeight="1" x14ac:dyDescent="0.25"/>
    <row r="464" ht="50.1" customHeight="1" x14ac:dyDescent="0.25"/>
    <row r="465" ht="50.1" customHeight="1" x14ac:dyDescent="0.25"/>
    <row r="466" ht="50.1" customHeight="1" x14ac:dyDescent="0.25"/>
    <row r="467" ht="50.1" customHeight="1" x14ac:dyDescent="0.25"/>
    <row r="468" ht="50.1" customHeight="1" x14ac:dyDescent="0.25"/>
    <row r="469" ht="50.1" customHeight="1" x14ac:dyDescent="0.25"/>
    <row r="470" ht="50.1" customHeight="1" x14ac:dyDescent="0.25"/>
    <row r="471" ht="50.1" customHeight="1" x14ac:dyDescent="0.25"/>
    <row r="472" ht="50.1" customHeight="1" x14ac:dyDescent="0.25"/>
    <row r="473" ht="50.1" customHeight="1" x14ac:dyDescent="0.25"/>
    <row r="474" ht="50.1" customHeight="1" x14ac:dyDescent="0.25"/>
    <row r="475" ht="50.1" customHeight="1" x14ac:dyDescent="0.25"/>
    <row r="476" ht="50.1" customHeight="1" x14ac:dyDescent="0.25"/>
    <row r="477" ht="50.1" customHeight="1" x14ac:dyDescent="0.25"/>
    <row r="478" ht="50.1" customHeight="1" x14ac:dyDescent="0.25"/>
    <row r="479" ht="50.1" customHeight="1" x14ac:dyDescent="0.25"/>
    <row r="480" ht="50.1" customHeight="1" x14ac:dyDescent="0.25"/>
    <row r="481" ht="50.1" customHeight="1" x14ac:dyDescent="0.25"/>
    <row r="482" ht="50.1" customHeight="1" x14ac:dyDescent="0.25"/>
    <row r="483" ht="50.1" customHeight="1" x14ac:dyDescent="0.25"/>
    <row r="484" ht="50.1" customHeight="1" x14ac:dyDescent="0.25"/>
    <row r="485" ht="50.1" customHeight="1" x14ac:dyDescent="0.25"/>
    <row r="486" ht="50.1" customHeight="1" x14ac:dyDescent="0.25"/>
    <row r="487" ht="50.1" customHeight="1" x14ac:dyDescent="0.25"/>
    <row r="488" ht="50.1" customHeight="1" x14ac:dyDescent="0.25"/>
    <row r="489" ht="50.1" customHeight="1" x14ac:dyDescent="0.25"/>
    <row r="490" ht="50.1" customHeight="1" x14ac:dyDescent="0.25"/>
    <row r="491" ht="50.1" customHeight="1" x14ac:dyDescent="0.25"/>
    <row r="492" ht="50.1" customHeight="1" x14ac:dyDescent="0.25"/>
    <row r="493" ht="50.1" customHeight="1" x14ac:dyDescent="0.25"/>
    <row r="494" ht="50.1" customHeight="1" x14ac:dyDescent="0.25"/>
    <row r="495" ht="50.1" customHeight="1" x14ac:dyDescent="0.25"/>
    <row r="496" ht="50.1" customHeight="1" x14ac:dyDescent="0.25"/>
    <row r="497" ht="50.1" customHeight="1" x14ac:dyDescent="0.25"/>
    <row r="498" ht="50.1" customHeight="1" x14ac:dyDescent="0.25"/>
    <row r="499" ht="50.1" customHeight="1" x14ac:dyDescent="0.25"/>
    <row r="500" ht="50.1" customHeight="1" x14ac:dyDescent="0.25"/>
    <row r="501" ht="50.1" customHeight="1" x14ac:dyDescent="0.25"/>
    <row r="502" ht="50.1" customHeight="1" x14ac:dyDescent="0.25"/>
    <row r="503" ht="50.1" customHeight="1" x14ac:dyDescent="0.25"/>
    <row r="504" ht="50.1" customHeight="1" x14ac:dyDescent="0.25"/>
    <row r="505" ht="50.1" customHeight="1" x14ac:dyDescent="0.25"/>
    <row r="506" ht="50.1" customHeight="1" x14ac:dyDescent="0.25"/>
    <row r="507" ht="50.1" customHeight="1" x14ac:dyDescent="0.25"/>
    <row r="508" ht="50.1" customHeight="1" x14ac:dyDescent="0.25"/>
    <row r="509" ht="50.1" customHeight="1" x14ac:dyDescent="0.25"/>
    <row r="510" ht="50.1" customHeight="1" x14ac:dyDescent="0.25"/>
    <row r="511" ht="50.1" customHeight="1" x14ac:dyDescent="0.25"/>
    <row r="512" ht="50.1" customHeight="1" x14ac:dyDescent="0.25"/>
    <row r="513" ht="50.1" customHeight="1" x14ac:dyDescent="0.25"/>
    <row r="514" ht="50.1" customHeight="1" x14ac:dyDescent="0.25"/>
    <row r="515" ht="50.1" customHeight="1" x14ac:dyDescent="0.25"/>
    <row r="516" ht="50.1" customHeight="1" x14ac:dyDescent="0.25"/>
    <row r="517" ht="50.1" customHeight="1" x14ac:dyDescent="0.25"/>
    <row r="518" ht="50.1" customHeight="1" x14ac:dyDescent="0.25"/>
    <row r="519" ht="50.1" customHeight="1" x14ac:dyDescent="0.25"/>
    <row r="520" ht="50.1" customHeight="1" x14ac:dyDescent="0.25"/>
    <row r="521" ht="50.1" customHeight="1" x14ac:dyDescent="0.25"/>
    <row r="522" ht="50.1" customHeight="1" x14ac:dyDescent="0.25"/>
    <row r="523" ht="50.1" customHeight="1" x14ac:dyDescent="0.25"/>
    <row r="524" ht="50.1" customHeight="1" x14ac:dyDescent="0.25"/>
    <row r="525" ht="50.1" customHeight="1" x14ac:dyDescent="0.25"/>
    <row r="526" ht="50.1" customHeight="1" x14ac:dyDescent="0.25"/>
    <row r="527" ht="50.1" customHeight="1" x14ac:dyDescent="0.25"/>
    <row r="528" ht="50.1" customHeight="1" x14ac:dyDescent="0.25"/>
    <row r="529" ht="50.1" customHeight="1" x14ac:dyDescent="0.25"/>
    <row r="530" ht="50.1" customHeight="1" x14ac:dyDescent="0.25"/>
    <row r="531" ht="50.1" customHeight="1" x14ac:dyDescent="0.25"/>
    <row r="532" ht="50.1" customHeight="1" x14ac:dyDescent="0.25"/>
    <row r="533" ht="50.1" customHeight="1" x14ac:dyDescent="0.25"/>
    <row r="534" ht="50.1" customHeight="1" x14ac:dyDescent="0.25"/>
    <row r="535" ht="50.1" customHeight="1" x14ac:dyDescent="0.25"/>
    <row r="536" ht="50.1" customHeight="1" x14ac:dyDescent="0.25"/>
    <row r="537" ht="50.1" customHeight="1" x14ac:dyDescent="0.25"/>
    <row r="538" ht="50.1" customHeight="1" x14ac:dyDescent="0.25"/>
    <row r="539" ht="50.1" customHeight="1" x14ac:dyDescent="0.25"/>
  </sheetData>
  <sheetProtection password="DCF5" sheet="1" objects="1" scenarios="1" formatCells="0" formatColumns="0" formatRows="0" insertColumns="0" insertRows="0" insertHyperlinks="0" deleteColumns="0" deleteRows="0" sort="0" autoFilter="0" pivotTables="0"/>
  <protectedRanges>
    <protectedRange sqref="I11:K13" name="Диапазон2_1_2"/>
    <protectedRange sqref="G11:G13" name="Диапазон2_1_1_2"/>
    <protectedRange sqref="F11:F13" name="Диапазон8_1"/>
  </protectedRanges>
  <mergeCells count="12">
    <mergeCell ref="H5:Y5"/>
    <mergeCell ref="AK1:AO2"/>
    <mergeCell ref="AE8:AH8"/>
    <mergeCell ref="H1:Q1"/>
    <mergeCell ref="B3:D3"/>
    <mergeCell ref="B6:D6"/>
    <mergeCell ref="E6:M6"/>
    <mergeCell ref="H2:Q2"/>
    <mergeCell ref="F8:Y8"/>
    <mergeCell ref="H3:Q3"/>
    <mergeCell ref="H4:Y4"/>
    <mergeCell ref="H7:Q7"/>
  </mergeCells>
  <conditionalFormatting sqref="T11">
    <cfRule type="expression" dxfId="0" priority="1">
      <formula>T11&gt;IF(#REF!=0,T11,#REF!)</formula>
    </cfRule>
  </conditionalFormatting>
  <dataValidations count="5">
    <dataValidation type="list" allowBlank="1" showInputMessage="1" showErrorMessage="1" sqref="R11">
      <formula1>$AK$5:$AL$5</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sqref="J11:K13">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 type="list" sqref="AM4:AN4 G11:H13">
      <formula1>$AM$4:$AN$4</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72"/>
    <col min="2" max="2" width="37.7109375" style="72" customWidth="1"/>
    <col min="3" max="3" width="11.28515625" style="72" customWidth="1"/>
    <col min="4" max="4" width="18.140625" style="72" customWidth="1"/>
    <col min="5" max="5" width="17.85546875" style="72" customWidth="1"/>
    <col min="6" max="6" width="18.42578125" style="72" customWidth="1"/>
    <col min="7" max="7" width="17.85546875" style="72" customWidth="1"/>
    <col min="8" max="16384" width="8.85546875" style="72"/>
  </cols>
  <sheetData>
    <row r="1" spans="1:7" ht="18.75" x14ac:dyDescent="0.3">
      <c r="A1" s="141" t="s">
        <v>105</v>
      </c>
      <c r="B1" s="141"/>
      <c r="C1" s="141"/>
      <c r="D1" s="141"/>
      <c r="E1" s="141"/>
      <c r="F1" s="141"/>
      <c r="G1" s="141"/>
    </row>
    <row r="2" spans="1:7" ht="53.45" customHeight="1" thickBot="1" x14ac:dyDescent="0.3">
      <c r="A2" s="142" t="s">
        <v>106</v>
      </c>
      <c r="B2" s="142"/>
      <c r="C2" s="142"/>
      <c r="D2" s="142"/>
      <c r="E2" s="142"/>
      <c r="F2" s="142"/>
      <c r="G2" s="142"/>
    </row>
    <row r="3" spans="1:7" ht="57.75" thickBot="1" x14ac:dyDescent="0.3">
      <c r="A3" s="73" t="s">
        <v>27</v>
      </c>
      <c r="B3" s="74" t="s">
        <v>107</v>
      </c>
      <c r="C3" s="74" t="s">
        <v>108</v>
      </c>
      <c r="D3" s="74" t="s">
        <v>109</v>
      </c>
      <c r="E3" s="74" t="s">
        <v>110</v>
      </c>
      <c r="F3" s="74" t="s">
        <v>111</v>
      </c>
      <c r="G3" s="74" t="s">
        <v>112</v>
      </c>
    </row>
    <row r="4" spans="1:7" thickBot="1" x14ac:dyDescent="0.35">
      <c r="A4" s="80">
        <v>1</v>
      </c>
      <c r="B4" s="79">
        <v>2</v>
      </c>
      <c r="C4" s="79">
        <v>3</v>
      </c>
      <c r="D4" s="79">
        <v>4</v>
      </c>
      <c r="E4" s="79">
        <v>5</v>
      </c>
      <c r="F4" s="79">
        <v>6</v>
      </c>
      <c r="G4" s="79">
        <v>7</v>
      </c>
    </row>
    <row r="5" spans="1:7" thickBot="1" x14ac:dyDescent="0.35">
      <c r="A5" s="82"/>
      <c r="B5" s="81"/>
      <c r="C5" s="83"/>
      <c r="D5" s="86">
        <v>0</v>
      </c>
      <c r="E5" s="86">
        <v>0</v>
      </c>
      <c r="F5" s="87">
        <v>0</v>
      </c>
      <c r="G5" s="87">
        <v>0</v>
      </c>
    </row>
    <row r="6" spans="1:7" ht="15.75" thickBot="1" x14ac:dyDescent="0.3">
      <c r="A6" s="143" t="s">
        <v>113</v>
      </c>
      <c r="B6" s="144"/>
      <c r="C6" s="145"/>
      <c r="D6" s="75">
        <f>SUM($D5:$D5)</f>
        <v>0</v>
      </c>
      <c r="E6" s="75">
        <f>SUM($E5:$E5)</f>
        <v>0</v>
      </c>
      <c r="F6" s="75">
        <f>SUM($F5:$F5)</f>
        <v>0</v>
      </c>
      <c r="G6" s="75">
        <f>SUM($G5:$G5)</f>
        <v>0</v>
      </c>
    </row>
    <row r="7" spans="1:7" ht="14.45" x14ac:dyDescent="0.3">
      <c r="A7" s="84"/>
      <c r="B7" s="84"/>
      <c r="C7" s="84"/>
      <c r="D7" s="85"/>
      <c r="E7" s="85"/>
      <c r="F7" s="85"/>
      <c r="G7" s="85"/>
    </row>
    <row r="8" spans="1:7" ht="14.45" x14ac:dyDescent="0.3">
      <c r="A8" s="84"/>
      <c r="B8" s="84"/>
      <c r="C8" s="84"/>
      <c r="D8" s="85"/>
      <c r="E8" s="85"/>
      <c r="F8" s="85"/>
      <c r="G8" s="85"/>
    </row>
    <row r="9" spans="1:7" ht="14.45" x14ac:dyDescent="0.3">
      <c r="A9" s="76"/>
      <c r="B9" s="77"/>
      <c r="C9" s="77"/>
      <c r="D9" s="77"/>
      <c r="E9" s="77"/>
      <c r="F9" s="77"/>
      <c r="G9" s="77"/>
    </row>
    <row r="10" spans="1:7" ht="86.45" customHeight="1" x14ac:dyDescent="0.25">
      <c r="A10" s="146" t="s">
        <v>114</v>
      </c>
      <c r="B10" s="146"/>
      <c r="C10" s="146"/>
      <c r="D10" s="146"/>
      <c r="E10" s="146"/>
      <c r="F10" s="146"/>
      <c r="G10" s="146"/>
    </row>
    <row r="11" spans="1:7" x14ac:dyDescent="0.25">
      <c r="A11" s="76"/>
      <c r="B11" s="77"/>
      <c r="C11" s="77"/>
      <c r="D11" s="77"/>
      <c r="E11" s="77"/>
      <c r="F11" s="77"/>
      <c r="G11" s="77"/>
    </row>
    <row r="12" spans="1:7" x14ac:dyDescent="0.25">
      <c r="A12" s="78" t="s">
        <v>115</v>
      </c>
      <c r="B12" s="77"/>
      <c r="C12" s="77"/>
      <c r="D12" s="77"/>
      <c r="E12" s="77"/>
      <c r="F12" s="77"/>
      <c r="G12" s="77"/>
    </row>
    <row r="13" spans="1:7" x14ac:dyDescent="0.25">
      <c r="A13" s="78" t="s">
        <v>116</v>
      </c>
      <c r="B13" s="77"/>
      <c r="C13" s="77"/>
      <c r="D13" s="77"/>
      <c r="E13" s="77"/>
      <c r="F13" s="77"/>
      <c r="G13" s="77"/>
    </row>
    <row r="14" spans="1:7" x14ac:dyDescent="0.25">
      <c r="A14" s="78" t="s">
        <v>117</v>
      </c>
      <c r="B14" s="77"/>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39"/>
  <sheetViews>
    <sheetView zoomScaleNormal="100" zoomScaleSheetLayoutView="80" workbookViewId="0">
      <selection activeCell="D8" sqref="D8"/>
    </sheetView>
  </sheetViews>
  <sheetFormatPr defaultRowHeight="15" x14ac:dyDescent="0.25"/>
  <cols>
    <col min="1" max="1" width="34.42578125" customWidth="1"/>
    <col min="2" max="2" width="36.85546875" customWidth="1"/>
  </cols>
  <sheetData>
    <row r="1" spans="1:19" s="13" customFormat="1" ht="18.75" x14ac:dyDescent="0.3">
      <c r="A1" s="22" t="s">
        <v>177</v>
      </c>
    </row>
    <row r="2" spans="1:19" s="13" customFormat="1" ht="18.75" x14ac:dyDescent="0.3">
      <c r="A2" s="22" t="s">
        <v>41</v>
      </c>
    </row>
    <row r="3" spans="1:19" ht="36.75" customHeight="1" x14ac:dyDescent="0.25">
      <c r="B3" s="24"/>
      <c r="C3" s="14"/>
      <c r="D3" s="14"/>
      <c r="E3" s="1"/>
    </row>
    <row r="4" spans="1:19" ht="18.75" x14ac:dyDescent="0.3">
      <c r="A4" s="123"/>
      <c r="B4" s="124"/>
      <c r="C4" s="147"/>
      <c r="D4" s="147"/>
      <c r="E4" s="147"/>
      <c r="F4" s="147"/>
      <c r="G4" s="147"/>
      <c r="H4" s="147"/>
      <c r="I4" s="147"/>
      <c r="J4" s="147"/>
      <c r="K4" s="147"/>
      <c r="L4" s="147"/>
      <c r="M4" s="147"/>
      <c r="N4" s="121"/>
      <c r="O4" s="121"/>
      <c r="P4" s="121"/>
      <c r="Q4" s="121"/>
      <c r="R4" s="121"/>
      <c r="S4" s="121"/>
    </row>
    <row r="5" spans="1:19" ht="15.75" x14ac:dyDescent="0.25">
      <c r="A5" s="134"/>
      <c r="B5" s="134"/>
      <c r="C5" s="28"/>
      <c r="D5" s="28"/>
      <c r="E5" s="28"/>
      <c r="F5" s="28"/>
      <c r="G5" s="28"/>
      <c r="H5" s="28"/>
      <c r="I5" s="28"/>
      <c r="J5" s="28"/>
      <c r="K5" s="28"/>
    </row>
    <row r="6" spans="1:19" x14ac:dyDescent="0.25">
      <c r="A6" s="28"/>
      <c r="B6" s="28"/>
      <c r="C6" s="28"/>
      <c r="D6" s="28"/>
      <c r="E6" s="28"/>
      <c r="F6" s="28"/>
      <c r="G6" s="28"/>
      <c r="H6" s="28"/>
      <c r="I6" s="28"/>
      <c r="J6" s="28"/>
      <c r="K6" s="28"/>
    </row>
    <row r="7" spans="1:19" x14ac:dyDescent="0.25">
      <c r="A7" s="28"/>
      <c r="B7" s="28"/>
      <c r="C7" s="28"/>
      <c r="D7" s="28"/>
      <c r="E7" s="28"/>
      <c r="F7" s="28"/>
      <c r="G7" s="28"/>
      <c r="H7" s="28"/>
      <c r="I7" s="28"/>
      <c r="J7" s="28"/>
      <c r="K7" s="28"/>
    </row>
    <row r="8" spans="1:19" x14ac:dyDescent="0.25">
      <c r="A8" s="28"/>
      <c r="B8" s="28"/>
      <c r="C8" s="28"/>
      <c r="D8" s="28"/>
      <c r="E8" s="28"/>
      <c r="F8" s="28"/>
      <c r="G8" s="28"/>
      <c r="H8" s="28"/>
      <c r="I8" s="28"/>
      <c r="J8" s="28"/>
      <c r="K8" s="28"/>
    </row>
    <row r="9" spans="1:19" x14ac:dyDescent="0.25">
      <c r="A9" s="28"/>
      <c r="B9" s="28"/>
      <c r="C9" s="28"/>
      <c r="D9" s="28"/>
      <c r="E9" s="28"/>
      <c r="F9" s="28"/>
      <c r="G9" s="28"/>
      <c r="H9" s="28"/>
      <c r="I9" s="28"/>
      <c r="J9" s="28"/>
      <c r="K9" s="28"/>
    </row>
    <row r="10" spans="1:19" x14ac:dyDescent="0.25">
      <c r="A10" s="28"/>
      <c r="B10" s="28"/>
      <c r="C10" s="28"/>
      <c r="D10" s="28"/>
      <c r="E10" s="28"/>
      <c r="F10" s="28"/>
      <c r="G10" s="28"/>
      <c r="H10" s="28"/>
      <c r="I10" s="28"/>
      <c r="J10" s="28"/>
      <c r="K10" s="28"/>
    </row>
    <row r="11" spans="1:19" x14ac:dyDescent="0.25">
      <c r="A11" s="28"/>
      <c r="B11" s="28"/>
      <c r="C11" s="28"/>
      <c r="D11" s="28"/>
      <c r="E11" s="28"/>
      <c r="F11" s="28"/>
      <c r="G11" s="28"/>
      <c r="H11" s="28"/>
      <c r="I11" s="28"/>
      <c r="J11" s="28"/>
      <c r="K11" s="28"/>
    </row>
    <row r="12" spans="1:19" x14ac:dyDescent="0.25">
      <c r="A12" s="28"/>
      <c r="B12" s="28"/>
      <c r="C12" s="28"/>
      <c r="D12" s="28"/>
      <c r="E12" s="28"/>
      <c r="F12" s="28"/>
      <c r="G12" s="28"/>
      <c r="H12" s="28"/>
      <c r="I12" s="28"/>
      <c r="J12" s="28"/>
      <c r="K12" s="28"/>
    </row>
    <row r="13" spans="1:19" x14ac:dyDescent="0.25">
      <c r="A13" s="28"/>
      <c r="B13" s="28"/>
      <c r="C13" s="28"/>
      <c r="D13" s="28"/>
      <c r="E13" s="28"/>
      <c r="F13" s="28"/>
      <c r="G13" s="28"/>
      <c r="H13" s="28"/>
      <c r="I13" s="28"/>
      <c r="J13" s="28"/>
      <c r="K13" s="28"/>
    </row>
    <row r="14" spans="1:19" x14ac:dyDescent="0.25">
      <c r="A14" s="28"/>
      <c r="B14" s="28"/>
      <c r="C14" s="28"/>
      <c r="D14" s="28"/>
      <c r="E14" s="28"/>
      <c r="F14" s="28"/>
      <c r="G14" s="28"/>
      <c r="H14" s="28"/>
      <c r="I14" s="28"/>
      <c r="J14" s="28"/>
      <c r="K14" s="28"/>
    </row>
    <row r="15" spans="1:19" x14ac:dyDescent="0.25">
      <c r="A15" s="28"/>
      <c r="B15" s="28"/>
      <c r="C15" s="28"/>
      <c r="D15" s="28"/>
      <c r="E15" s="28"/>
      <c r="F15" s="28"/>
      <c r="G15" s="28"/>
      <c r="H15" s="28"/>
      <c r="I15" s="28"/>
      <c r="J15" s="28"/>
      <c r="K15" s="28"/>
    </row>
    <row r="16" spans="1:19" x14ac:dyDescent="0.25">
      <c r="A16" s="28"/>
      <c r="B16" s="28"/>
      <c r="C16" s="28"/>
      <c r="D16" s="28"/>
      <c r="E16" s="28"/>
      <c r="F16" s="28"/>
      <c r="G16" s="28"/>
      <c r="H16" s="28"/>
      <c r="I16" s="28"/>
      <c r="J16" s="28"/>
      <c r="K16" s="28"/>
    </row>
    <row r="17" spans="1:19" x14ac:dyDescent="0.25">
      <c r="A17" s="28"/>
      <c r="B17" s="28"/>
      <c r="C17" s="28"/>
      <c r="D17" s="28"/>
      <c r="E17" s="28"/>
      <c r="F17" s="28"/>
      <c r="G17" s="28"/>
      <c r="H17" s="28"/>
      <c r="I17" s="28"/>
      <c r="J17" s="28"/>
      <c r="K17" s="28"/>
    </row>
    <row r="18" spans="1:19" s="4" customFormat="1" ht="50.1" customHeight="1" x14ac:dyDescent="0.25">
      <c r="G18" s="32"/>
      <c r="H18" s="32"/>
      <c r="I18" s="32"/>
      <c r="J18" s="33"/>
      <c r="K18" s="33"/>
      <c r="M18" s="12"/>
      <c r="N18" s="19"/>
      <c r="Q18" s="1"/>
      <c r="R18" s="1"/>
      <c r="S18" s="1"/>
    </row>
    <row r="19" spans="1:19" s="4" customFormat="1" ht="33" customHeight="1" x14ac:dyDescent="0.25">
      <c r="G19" s="27"/>
      <c r="H19" s="27"/>
      <c r="I19" s="27"/>
      <c r="J19" s="33"/>
      <c r="K19" s="33"/>
      <c r="M19" s="1"/>
      <c r="N19" s="18"/>
      <c r="Q19" s="1"/>
      <c r="R19" s="1"/>
      <c r="S19" s="1"/>
    </row>
    <row r="20" spans="1:19" s="4" customFormat="1" ht="29.25" customHeight="1" x14ac:dyDescent="0.25">
      <c r="G20" s="27"/>
      <c r="H20" s="27"/>
      <c r="I20" s="27"/>
      <c r="J20" s="33"/>
      <c r="K20" s="33"/>
      <c r="M20" s="1"/>
      <c r="N20" s="18"/>
      <c r="Q20" s="1"/>
      <c r="R20" s="1"/>
      <c r="S20" s="1"/>
    </row>
    <row r="37" spans="1:6" x14ac:dyDescent="0.25">
      <c r="A37" s="27" t="s">
        <v>19</v>
      </c>
      <c r="B37" s="26" t="s">
        <v>43</v>
      </c>
      <c r="C37" s="25"/>
      <c r="D37" s="25"/>
      <c r="E37" s="15" t="s">
        <v>42</v>
      </c>
      <c r="F37" s="31"/>
    </row>
    <row r="38" spans="1:6" x14ac:dyDescent="0.25">
      <c r="A38" s="37" t="s">
        <v>7</v>
      </c>
      <c r="B38" s="27"/>
      <c r="C38" s="30"/>
      <c r="D38" s="29"/>
      <c r="E38" s="30"/>
      <c r="F38" s="29"/>
    </row>
    <row r="39" spans="1:6" x14ac:dyDescent="0.25">
      <c r="A39" s="27" t="s">
        <v>8</v>
      </c>
      <c r="B39" s="27"/>
      <c r="C39" s="30"/>
      <c r="D39" s="29"/>
      <c r="E39" s="30"/>
      <c r="F39" s="29"/>
    </row>
  </sheetData>
  <protectedRanges>
    <protectedRange sqref="A38" name="Диапазон4"/>
    <protectedRange sqref="A4:IV36" name="Диапазон3"/>
    <protectedRange sqref="B37:D37" name="Диапазон2"/>
  </protectedRanges>
  <mergeCells count="2">
    <mergeCell ref="A5:B5"/>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0"/>
  <sheetViews>
    <sheetView zoomScale="85" zoomScaleNormal="85" workbookViewId="0">
      <selection activeCell="A7" sqref="A7:B7"/>
    </sheetView>
  </sheetViews>
  <sheetFormatPr defaultColWidth="9.140625" defaultRowHeight="15.75" x14ac:dyDescent="0.25"/>
  <cols>
    <col min="1" max="1" width="65.85546875" style="36" customWidth="1"/>
    <col min="2" max="2" width="107" style="34" customWidth="1"/>
    <col min="3" max="3" width="49.7109375" style="35" customWidth="1"/>
    <col min="4" max="16384" width="9.140625" style="35"/>
  </cols>
  <sheetData>
    <row r="1" spans="1:2" ht="20.45" customHeight="1" x14ac:dyDescent="0.25">
      <c r="A1" s="149" t="s">
        <v>178</v>
      </c>
      <c r="B1" s="149"/>
    </row>
    <row r="2" spans="1:2" ht="17.45" customHeight="1" x14ac:dyDescent="0.25">
      <c r="A2" s="150" t="s">
        <v>45</v>
      </c>
      <c r="B2" s="150"/>
    </row>
    <row r="3" spans="1:2" x14ac:dyDescent="0.25">
      <c r="A3" s="148" t="s">
        <v>28</v>
      </c>
      <c r="B3" s="148"/>
    </row>
    <row r="4" spans="1:2" x14ac:dyDescent="0.25">
      <c r="A4" s="148" t="s">
        <v>170</v>
      </c>
      <c r="B4" s="148"/>
    </row>
    <row r="5" spans="1:2" x14ac:dyDescent="0.25">
      <c r="A5" s="151" t="s">
        <v>168</v>
      </c>
      <c r="B5" s="151"/>
    </row>
    <row r="6" spans="1:2" s="40" customFormat="1" x14ac:dyDescent="0.25">
      <c r="A6" s="151" t="s">
        <v>169</v>
      </c>
      <c r="B6" s="151"/>
    </row>
    <row r="7" spans="1:2" x14ac:dyDescent="0.25">
      <c r="A7" s="148" t="s">
        <v>136</v>
      </c>
      <c r="B7" s="148"/>
    </row>
    <row r="8" spans="1:2" x14ac:dyDescent="0.25">
      <c r="A8" s="148" t="s">
        <v>137</v>
      </c>
      <c r="B8" s="148"/>
    </row>
    <row r="9" spans="1:2" s="116" customFormat="1" ht="39.75" customHeight="1" x14ac:dyDescent="0.25">
      <c r="A9" s="153" t="s">
        <v>163</v>
      </c>
      <c r="B9" s="154"/>
    </row>
    <row r="10" spans="1:2" ht="15" customHeight="1" x14ac:dyDescent="0.25">
      <c r="A10" s="155"/>
      <c r="B10" s="155"/>
    </row>
    <row r="11" spans="1:2" x14ac:dyDescent="0.25">
      <c r="A11" s="148" t="s">
        <v>44</v>
      </c>
      <c r="B11" s="148"/>
    </row>
    <row r="12" spans="1:2" s="117" customFormat="1" ht="125.25" customHeight="1" x14ac:dyDescent="0.25">
      <c r="A12" s="153" t="s">
        <v>173</v>
      </c>
      <c r="B12" s="153"/>
    </row>
    <row r="13" spans="1:2" s="117" customFormat="1" ht="171.75" customHeight="1" x14ac:dyDescent="0.25">
      <c r="A13" s="151" t="s">
        <v>174</v>
      </c>
      <c r="B13" s="151"/>
    </row>
    <row r="14" spans="1:2" s="117" customFormat="1" ht="63.75" customHeight="1" x14ac:dyDescent="0.25">
      <c r="A14" s="157" t="s">
        <v>180</v>
      </c>
      <c r="B14" s="157"/>
    </row>
    <row r="15" spans="1:2" s="122" customFormat="1" ht="63.75" customHeight="1" x14ac:dyDescent="0.25">
      <c r="A15" s="157" t="s">
        <v>181</v>
      </c>
      <c r="B15" s="157"/>
    </row>
    <row r="16" spans="1:2" s="117" customFormat="1" ht="104.25" customHeight="1" x14ac:dyDescent="0.25">
      <c r="A16" s="153" t="s">
        <v>175</v>
      </c>
      <c r="B16" s="153"/>
    </row>
    <row r="17" spans="1:2" ht="15" x14ac:dyDescent="0.25">
      <c r="A17" s="156"/>
      <c r="B17" s="156"/>
    </row>
    <row r="18" spans="1:2" ht="48.75" customHeight="1" x14ac:dyDescent="0.25">
      <c r="A18" s="150" t="s">
        <v>176</v>
      </c>
      <c r="B18" s="150"/>
    </row>
    <row r="19" spans="1:2" ht="79.5" customHeight="1" x14ac:dyDescent="0.25">
      <c r="A19" s="152" t="s">
        <v>36</v>
      </c>
      <c r="B19" s="152"/>
    </row>
    <row r="20" spans="1:2" s="40" customFormat="1" x14ac:dyDescent="0.25">
      <c r="A20" s="71"/>
      <c r="B20" s="71"/>
    </row>
  </sheetData>
  <mergeCells count="19">
    <mergeCell ref="A18:B18"/>
    <mergeCell ref="A19:B19"/>
    <mergeCell ref="A8:B8"/>
    <mergeCell ref="A11:B11"/>
    <mergeCell ref="A9:B9"/>
    <mergeCell ref="A16:B16"/>
    <mergeCell ref="A10:B10"/>
    <mergeCell ref="A17:B17"/>
    <mergeCell ref="A12:B12"/>
    <mergeCell ref="A13:B13"/>
    <mergeCell ref="A14:B14"/>
    <mergeCell ref="A15:B15"/>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98" customWidth="1"/>
    <col min="2" max="2" width="107" style="97" customWidth="1"/>
    <col min="3" max="3" width="49.7109375" style="40" customWidth="1"/>
    <col min="4" max="16384" width="9.140625" style="40"/>
  </cols>
  <sheetData>
    <row r="1" spans="1:2" ht="20.25" x14ac:dyDescent="0.25">
      <c r="A1" s="149" t="s">
        <v>90</v>
      </c>
      <c r="B1" s="149"/>
    </row>
    <row r="2" spans="1:2" ht="18.75" x14ac:dyDescent="0.25">
      <c r="A2" s="150" t="s">
        <v>45</v>
      </c>
      <c r="B2" s="150"/>
    </row>
    <row r="3" spans="1:2" x14ac:dyDescent="0.25">
      <c r="A3" s="160" t="s">
        <v>28</v>
      </c>
      <c r="B3" s="160"/>
    </row>
    <row r="4" spans="1:2" x14ac:dyDescent="0.25">
      <c r="A4" s="160" t="s">
        <v>135</v>
      </c>
      <c r="B4" s="160"/>
    </row>
    <row r="5" spans="1:2" x14ac:dyDescent="0.25">
      <c r="A5" s="160" t="s">
        <v>136</v>
      </c>
      <c r="B5" s="160"/>
    </row>
    <row r="6" spans="1:2" x14ac:dyDescent="0.25">
      <c r="A6" s="160" t="s">
        <v>137</v>
      </c>
      <c r="B6" s="160"/>
    </row>
    <row r="7" spans="1:2" ht="28.9" customHeight="1" x14ac:dyDescent="0.25">
      <c r="A7" s="160" t="s">
        <v>138</v>
      </c>
      <c r="B7" s="160"/>
    </row>
    <row r="8" spans="1:2" ht="15" x14ac:dyDescent="0.25">
      <c r="A8" s="156"/>
      <c r="B8" s="156"/>
    </row>
    <row r="9" spans="1:2" x14ac:dyDescent="0.25">
      <c r="A9" s="160" t="s">
        <v>44</v>
      </c>
      <c r="B9" s="160"/>
    </row>
    <row r="10" spans="1:2" ht="66" customHeight="1" x14ac:dyDescent="0.25">
      <c r="A10" s="158" t="s">
        <v>154</v>
      </c>
      <c r="B10" s="158"/>
    </row>
    <row r="11" spans="1:2" ht="79.900000000000006" customHeight="1" x14ac:dyDescent="0.25">
      <c r="A11" s="161" t="s">
        <v>139</v>
      </c>
      <c r="B11" s="161"/>
    </row>
    <row r="12" spans="1:2" ht="112.5" customHeight="1" x14ac:dyDescent="0.25">
      <c r="A12" s="158" t="s">
        <v>140</v>
      </c>
      <c r="B12" s="158"/>
    </row>
    <row r="13" spans="1:2" x14ac:dyDescent="0.25">
      <c r="A13" s="96"/>
      <c r="B13" s="96"/>
    </row>
    <row r="14" spans="1:2" ht="15.6" customHeight="1" x14ac:dyDescent="0.25">
      <c r="A14" s="150" t="s">
        <v>104</v>
      </c>
      <c r="B14" s="150"/>
    </row>
    <row r="15" spans="1:2" x14ac:dyDescent="0.25">
      <c r="A15" s="152" t="s">
        <v>29</v>
      </c>
      <c r="B15" s="152"/>
    </row>
    <row r="16" spans="1:2" ht="15" x14ac:dyDescent="0.25">
      <c r="A16" s="156"/>
      <c r="B16" s="156"/>
    </row>
    <row r="17" spans="1:2" x14ac:dyDescent="0.25">
      <c r="A17" s="159" t="s">
        <v>30</v>
      </c>
      <c r="B17" s="159"/>
    </row>
    <row r="18" spans="1:2" x14ac:dyDescent="0.25">
      <c r="A18" s="90" t="s">
        <v>20</v>
      </c>
      <c r="B18" s="91" t="s">
        <v>31</v>
      </c>
    </row>
    <row r="19" spans="1:2" x14ac:dyDescent="0.25">
      <c r="A19" s="90" t="s">
        <v>21</v>
      </c>
      <c r="B19" s="91" t="s">
        <v>32</v>
      </c>
    </row>
    <row r="20" spans="1:2" x14ac:dyDescent="0.25">
      <c r="A20" s="90" t="s">
        <v>88</v>
      </c>
      <c r="B20" s="91" t="s">
        <v>33</v>
      </c>
    </row>
    <row r="21" spans="1:2" x14ac:dyDescent="0.25">
      <c r="A21" s="90" t="s">
        <v>89</v>
      </c>
      <c r="B21" s="91">
        <v>192174</v>
      </c>
    </row>
    <row r="22" spans="1:2" x14ac:dyDescent="0.25">
      <c r="A22" s="90" t="s">
        <v>22</v>
      </c>
      <c r="B22" s="91" t="s">
        <v>34</v>
      </c>
    </row>
    <row r="23" spans="1:2" x14ac:dyDescent="0.25">
      <c r="A23" s="90" t="s">
        <v>26</v>
      </c>
      <c r="B23" s="91">
        <v>190000</v>
      </c>
    </row>
    <row r="24" spans="1:2" x14ac:dyDescent="0.25">
      <c r="A24" s="90" t="s">
        <v>13</v>
      </c>
      <c r="B24" s="91">
        <v>7008696530</v>
      </c>
    </row>
    <row r="25" spans="1:2" x14ac:dyDescent="0.25">
      <c r="A25" s="90" t="s">
        <v>14</v>
      </c>
      <c r="B25" s="91">
        <v>700101001</v>
      </c>
    </row>
    <row r="26" spans="1:2" x14ac:dyDescent="0.25">
      <c r="A26" s="90" t="s">
        <v>23</v>
      </c>
      <c r="B26" s="91">
        <v>60220223</v>
      </c>
    </row>
    <row r="27" spans="1:2" x14ac:dyDescent="0.25">
      <c r="A27" s="90" t="s">
        <v>24</v>
      </c>
      <c r="B27" s="92">
        <v>1092246100049</v>
      </c>
    </row>
    <row r="28" spans="1:2" x14ac:dyDescent="0.25">
      <c r="A28" s="90" t="s">
        <v>15</v>
      </c>
      <c r="B28" s="92">
        <v>4.0700000035999998E+19</v>
      </c>
    </row>
    <row r="29" spans="1:2" x14ac:dyDescent="0.25">
      <c r="A29" s="90" t="s">
        <v>25</v>
      </c>
      <c r="B29" s="92">
        <v>3.00008104E+19</v>
      </c>
    </row>
    <row r="30" spans="1:2" x14ac:dyDescent="0.25">
      <c r="A30" s="90" t="s">
        <v>16</v>
      </c>
      <c r="B30" s="91" t="s">
        <v>35</v>
      </c>
    </row>
    <row r="31" spans="1:2" x14ac:dyDescent="0.25">
      <c r="A31" s="90" t="s">
        <v>17</v>
      </c>
      <c r="B31" s="92">
        <v>42599144</v>
      </c>
    </row>
    <row r="32" spans="1:2" x14ac:dyDescent="0.25">
      <c r="A32" s="95" t="s">
        <v>127</v>
      </c>
      <c r="B32" s="92" t="s">
        <v>84</v>
      </c>
    </row>
    <row r="33" spans="1:2" x14ac:dyDescent="0.25">
      <c r="A33" s="90" t="s">
        <v>93</v>
      </c>
      <c r="B33" s="91" t="s">
        <v>94</v>
      </c>
    </row>
    <row r="34" spans="1:2" x14ac:dyDescent="0.25">
      <c r="A34" s="90" t="s">
        <v>95</v>
      </c>
      <c r="B34" s="91" t="s">
        <v>96</v>
      </c>
    </row>
    <row r="35" spans="1:2" x14ac:dyDescent="0.25">
      <c r="A35" s="90" t="s">
        <v>80</v>
      </c>
      <c r="B35" s="91" t="s">
        <v>85</v>
      </c>
    </row>
    <row r="36" spans="1:2" x14ac:dyDescent="0.25">
      <c r="A36" s="90" t="s">
        <v>81</v>
      </c>
      <c r="B36" s="91" t="s">
        <v>86</v>
      </c>
    </row>
    <row r="37" spans="1:2" x14ac:dyDescent="0.25">
      <c r="A37" s="90" t="s">
        <v>82</v>
      </c>
      <c r="B37" s="93" t="s">
        <v>87</v>
      </c>
    </row>
    <row r="38" spans="1:2" x14ac:dyDescent="0.25">
      <c r="A38" s="90" t="s">
        <v>119</v>
      </c>
      <c r="B38" s="92" t="s">
        <v>84</v>
      </c>
    </row>
    <row r="39" spans="1:2" x14ac:dyDescent="0.25">
      <c r="A39" s="90" t="s">
        <v>120</v>
      </c>
      <c r="B39" s="90">
        <v>405000000</v>
      </c>
    </row>
    <row r="40" spans="1:2" x14ac:dyDescent="0.25">
      <c r="A40" s="90" t="s">
        <v>121</v>
      </c>
      <c r="B40" s="90">
        <v>40380000</v>
      </c>
    </row>
    <row r="41" spans="1:2" x14ac:dyDescent="0.25">
      <c r="A41" s="90" t="s">
        <v>122</v>
      </c>
      <c r="B41" s="90">
        <v>4210014</v>
      </c>
    </row>
    <row r="42" spans="1:2" x14ac:dyDescent="0.25">
      <c r="A42" s="90" t="s">
        <v>123</v>
      </c>
      <c r="B42" s="90">
        <v>16</v>
      </c>
    </row>
    <row r="43" spans="1:2" x14ac:dyDescent="0.25">
      <c r="A43" s="90" t="s">
        <v>124</v>
      </c>
      <c r="B43" s="90">
        <v>12165</v>
      </c>
    </row>
    <row r="44" spans="1:2" x14ac:dyDescent="0.25">
      <c r="A44" s="90" t="s">
        <v>125</v>
      </c>
      <c r="B44" s="90" t="s">
        <v>40</v>
      </c>
    </row>
    <row r="45" spans="1:2" x14ac:dyDescent="0.25">
      <c r="A45" s="90" t="s">
        <v>126</v>
      </c>
      <c r="B45" s="94" t="s">
        <v>128</v>
      </c>
    </row>
    <row r="46" spans="1:2" x14ac:dyDescent="0.25">
      <c r="A46" s="88"/>
      <c r="B46" s="89"/>
    </row>
    <row r="47" spans="1:2" x14ac:dyDescent="0.25">
      <c r="A47" s="88"/>
      <c r="B47" s="89"/>
    </row>
    <row r="48" spans="1:2" ht="18.75" x14ac:dyDescent="0.25">
      <c r="A48" s="150" t="s">
        <v>118</v>
      </c>
      <c r="B48" s="150"/>
    </row>
    <row r="49" spans="1:2" x14ac:dyDescent="0.25">
      <c r="A49" s="160" t="s">
        <v>134</v>
      </c>
      <c r="B49" s="160"/>
    </row>
    <row r="50" spans="1:2" x14ac:dyDescent="0.25">
      <c r="A50" s="160" t="s">
        <v>141</v>
      </c>
      <c r="B50" s="160"/>
    </row>
    <row r="51" spans="1:2" x14ac:dyDescent="0.25">
      <c r="A51" s="160" t="s">
        <v>142</v>
      </c>
      <c r="B51" s="160"/>
    </row>
    <row r="52" spans="1:2" x14ac:dyDescent="0.25">
      <c r="A52" s="160" t="s">
        <v>143</v>
      </c>
      <c r="B52" s="160"/>
    </row>
    <row r="53" spans="1:2" x14ac:dyDescent="0.25">
      <c r="A53" s="160" t="s">
        <v>144</v>
      </c>
      <c r="B53" s="160"/>
    </row>
    <row r="54" spans="1:2" ht="34.9" customHeight="1" x14ac:dyDescent="0.25">
      <c r="A54" s="160" t="s">
        <v>145</v>
      </c>
      <c r="B54" s="160"/>
    </row>
    <row r="55" spans="1:2" ht="15" x14ac:dyDescent="0.25">
      <c r="A55" s="156"/>
      <c r="B55" s="156"/>
    </row>
    <row r="56" spans="1:2" x14ac:dyDescent="0.25">
      <c r="A56" s="160" t="s">
        <v>44</v>
      </c>
      <c r="B56" s="160"/>
    </row>
    <row r="57" spans="1:2" ht="51.75" customHeight="1" x14ac:dyDescent="0.25">
      <c r="A57" s="152" t="s">
        <v>150</v>
      </c>
      <c r="B57" s="152"/>
    </row>
    <row r="58" spans="1:2" ht="49.15" customHeight="1" x14ac:dyDescent="0.25">
      <c r="A58" s="158" t="s">
        <v>147</v>
      </c>
      <c r="B58" s="15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98" customWidth="1"/>
    <col min="2" max="2" width="107" style="97" customWidth="1"/>
    <col min="3" max="3" width="49.7109375" style="40" customWidth="1"/>
    <col min="4" max="16384" width="9.140625" style="40"/>
  </cols>
  <sheetData>
    <row r="1" spans="1:2" ht="20.25" x14ac:dyDescent="0.25">
      <c r="A1" s="149" t="s">
        <v>90</v>
      </c>
      <c r="B1" s="149"/>
    </row>
    <row r="2" spans="1:2" ht="18.75" x14ac:dyDescent="0.25">
      <c r="A2" s="150" t="s">
        <v>45</v>
      </c>
      <c r="B2" s="150"/>
    </row>
    <row r="3" spans="1:2" x14ac:dyDescent="0.25">
      <c r="A3" s="160" t="s">
        <v>28</v>
      </c>
      <c r="B3" s="160"/>
    </row>
    <row r="4" spans="1:2" x14ac:dyDescent="0.25">
      <c r="A4" s="160" t="s">
        <v>135</v>
      </c>
      <c r="B4" s="160"/>
    </row>
    <row r="5" spans="1:2" x14ac:dyDescent="0.25">
      <c r="A5" s="160" t="s">
        <v>136</v>
      </c>
      <c r="B5" s="160"/>
    </row>
    <row r="6" spans="1:2" x14ac:dyDescent="0.25">
      <c r="A6" s="160" t="s">
        <v>137</v>
      </c>
      <c r="B6" s="160"/>
    </row>
    <row r="7" spans="1:2" ht="32.25" customHeight="1" x14ac:dyDescent="0.25">
      <c r="A7" s="160" t="s">
        <v>138</v>
      </c>
      <c r="B7" s="160"/>
    </row>
    <row r="8" spans="1:2" ht="15" x14ac:dyDescent="0.25">
      <c r="A8" s="156"/>
      <c r="B8" s="156"/>
    </row>
    <row r="9" spans="1:2" x14ac:dyDescent="0.25">
      <c r="A9" s="160" t="s">
        <v>44</v>
      </c>
      <c r="B9" s="160"/>
    </row>
    <row r="10" spans="1:2" ht="63" customHeight="1" x14ac:dyDescent="0.25">
      <c r="A10" s="158" t="s">
        <v>148</v>
      </c>
      <c r="B10" s="158"/>
    </row>
    <row r="11" spans="1:2" ht="64.5" customHeight="1" x14ac:dyDescent="0.25">
      <c r="A11" s="158" t="s">
        <v>149</v>
      </c>
      <c r="B11" s="158"/>
    </row>
    <row r="12" spans="1:2" ht="97.5" customHeight="1" x14ac:dyDescent="0.25">
      <c r="A12" s="158" t="s">
        <v>152</v>
      </c>
      <c r="B12" s="158"/>
    </row>
    <row r="13" spans="1:2" x14ac:dyDescent="0.25">
      <c r="A13" s="96"/>
      <c r="B13" s="96"/>
    </row>
    <row r="14" spans="1:2" ht="15.75" customHeight="1" x14ac:dyDescent="0.25">
      <c r="A14" s="150" t="s">
        <v>104</v>
      </c>
      <c r="B14" s="150"/>
    </row>
    <row r="15" spans="1:2" x14ac:dyDescent="0.25">
      <c r="A15" s="152" t="s">
        <v>29</v>
      </c>
      <c r="B15" s="152"/>
    </row>
    <row r="16" spans="1:2" ht="15" x14ac:dyDescent="0.25">
      <c r="A16" s="156"/>
      <c r="B16" s="156"/>
    </row>
    <row r="17" spans="1:2" x14ac:dyDescent="0.25">
      <c r="A17" s="159" t="s">
        <v>30</v>
      </c>
      <c r="B17" s="159"/>
    </row>
    <row r="18" spans="1:2" x14ac:dyDescent="0.25">
      <c r="A18" s="90" t="s">
        <v>20</v>
      </c>
      <c r="B18" s="91" t="s">
        <v>31</v>
      </c>
    </row>
    <row r="19" spans="1:2" x14ac:dyDescent="0.25">
      <c r="A19" s="90" t="s">
        <v>21</v>
      </c>
      <c r="B19" s="91" t="s">
        <v>32</v>
      </c>
    </row>
    <row r="20" spans="1:2" x14ac:dyDescent="0.25">
      <c r="A20" s="90" t="s">
        <v>88</v>
      </c>
      <c r="B20" s="91" t="s">
        <v>33</v>
      </c>
    </row>
    <row r="21" spans="1:2" x14ac:dyDescent="0.25">
      <c r="A21" s="90" t="s">
        <v>89</v>
      </c>
      <c r="B21" s="91">
        <v>192174</v>
      </c>
    </row>
    <row r="22" spans="1:2" x14ac:dyDescent="0.25">
      <c r="A22" s="90" t="s">
        <v>22</v>
      </c>
      <c r="B22" s="91" t="s">
        <v>34</v>
      </c>
    </row>
    <row r="23" spans="1:2" x14ac:dyDescent="0.25">
      <c r="A23" s="90" t="s">
        <v>26</v>
      </c>
      <c r="B23" s="91">
        <v>190000</v>
      </c>
    </row>
    <row r="24" spans="1:2" x14ac:dyDescent="0.25">
      <c r="A24" s="90" t="s">
        <v>13</v>
      </c>
      <c r="B24" s="91">
        <v>7008696530</v>
      </c>
    </row>
    <row r="25" spans="1:2" x14ac:dyDescent="0.25">
      <c r="A25" s="90" t="s">
        <v>14</v>
      </c>
      <c r="B25" s="91">
        <v>700101001</v>
      </c>
    </row>
    <row r="26" spans="1:2" x14ac:dyDescent="0.25">
      <c r="A26" s="90" t="s">
        <v>23</v>
      </c>
      <c r="B26" s="91">
        <v>60220223</v>
      </c>
    </row>
    <row r="27" spans="1:2" x14ac:dyDescent="0.25">
      <c r="A27" s="90" t="s">
        <v>24</v>
      </c>
      <c r="B27" s="92">
        <v>1092246100049</v>
      </c>
    </row>
    <row r="28" spans="1:2" x14ac:dyDescent="0.25">
      <c r="A28" s="90" t="s">
        <v>15</v>
      </c>
      <c r="B28" s="92">
        <v>4.0700000035999998E+19</v>
      </c>
    </row>
    <row r="29" spans="1:2" x14ac:dyDescent="0.25">
      <c r="A29" s="90" t="s">
        <v>25</v>
      </c>
      <c r="B29" s="92">
        <v>3.00008104E+19</v>
      </c>
    </row>
    <row r="30" spans="1:2" x14ac:dyDescent="0.25">
      <c r="A30" s="90" t="s">
        <v>16</v>
      </c>
      <c r="B30" s="91" t="s">
        <v>35</v>
      </c>
    </row>
    <row r="31" spans="1:2" x14ac:dyDescent="0.25">
      <c r="A31" s="90" t="s">
        <v>17</v>
      </c>
      <c r="B31" s="92">
        <v>42599144</v>
      </c>
    </row>
    <row r="32" spans="1:2" x14ac:dyDescent="0.25">
      <c r="A32" s="95" t="s">
        <v>127</v>
      </c>
      <c r="B32" s="92" t="s">
        <v>84</v>
      </c>
    </row>
    <row r="33" spans="1:2" x14ac:dyDescent="0.25">
      <c r="A33" s="90" t="s">
        <v>93</v>
      </c>
      <c r="B33" s="91" t="s">
        <v>94</v>
      </c>
    </row>
    <row r="34" spans="1:2" x14ac:dyDescent="0.25">
      <c r="A34" s="90" t="s">
        <v>95</v>
      </c>
      <c r="B34" s="91" t="s">
        <v>96</v>
      </c>
    </row>
    <row r="35" spans="1:2" x14ac:dyDescent="0.25">
      <c r="A35" s="90" t="s">
        <v>80</v>
      </c>
      <c r="B35" s="91" t="s">
        <v>85</v>
      </c>
    </row>
    <row r="36" spans="1:2" x14ac:dyDescent="0.25">
      <c r="A36" s="90" t="s">
        <v>81</v>
      </c>
      <c r="B36" s="91" t="s">
        <v>86</v>
      </c>
    </row>
    <row r="37" spans="1:2" x14ac:dyDescent="0.25">
      <c r="A37" s="90" t="s">
        <v>82</v>
      </c>
      <c r="B37" s="93" t="s">
        <v>87</v>
      </c>
    </row>
    <row r="38" spans="1:2" x14ac:dyDescent="0.25">
      <c r="A38" s="90" t="s">
        <v>119</v>
      </c>
      <c r="B38" s="92" t="s">
        <v>84</v>
      </c>
    </row>
    <row r="39" spans="1:2" x14ac:dyDescent="0.25">
      <c r="A39" s="90" t="s">
        <v>120</v>
      </c>
      <c r="B39" s="90">
        <v>405000000</v>
      </c>
    </row>
    <row r="40" spans="1:2" x14ac:dyDescent="0.25">
      <c r="A40" s="90" t="s">
        <v>121</v>
      </c>
      <c r="B40" s="90">
        <v>40380000</v>
      </c>
    </row>
    <row r="41" spans="1:2" x14ac:dyDescent="0.25">
      <c r="A41" s="90" t="s">
        <v>122</v>
      </c>
      <c r="B41" s="90">
        <v>4210014</v>
      </c>
    </row>
    <row r="42" spans="1:2" x14ac:dyDescent="0.25">
      <c r="A42" s="90" t="s">
        <v>123</v>
      </c>
      <c r="B42" s="90">
        <v>16</v>
      </c>
    </row>
    <row r="43" spans="1:2" x14ac:dyDescent="0.25">
      <c r="A43" s="90" t="s">
        <v>124</v>
      </c>
      <c r="B43" s="90">
        <v>12165</v>
      </c>
    </row>
    <row r="44" spans="1:2" x14ac:dyDescent="0.25">
      <c r="A44" s="90" t="s">
        <v>125</v>
      </c>
      <c r="B44" s="90" t="s">
        <v>40</v>
      </c>
    </row>
    <row r="45" spans="1:2" x14ac:dyDescent="0.25">
      <c r="A45" s="90" t="s">
        <v>126</v>
      </c>
      <c r="B45" s="94" t="s">
        <v>128</v>
      </c>
    </row>
    <row r="46" spans="1:2" x14ac:dyDescent="0.25">
      <c r="A46" s="88"/>
      <c r="B46" s="89"/>
    </row>
    <row r="47" spans="1:2" x14ac:dyDescent="0.25">
      <c r="A47" s="88"/>
      <c r="B47" s="89"/>
    </row>
    <row r="48" spans="1:2" ht="18.75" x14ac:dyDescent="0.25">
      <c r="A48" s="150" t="s">
        <v>118</v>
      </c>
      <c r="B48" s="150"/>
    </row>
    <row r="49" spans="1:2" x14ac:dyDescent="0.25">
      <c r="A49" s="160" t="s">
        <v>134</v>
      </c>
      <c r="B49" s="160"/>
    </row>
    <row r="50" spans="1:2" x14ac:dyDescent="0.25">
      <c r="A50" s="160" t="s">
        <v>141</v>
      </c>
      <c r="B50" s="160"/>
    </row>
    <row r="51" spans="1:2" x14ac:dyDescent="0.25">
      <c r="A51" s="160" t="s">
        <v>142</v>
      </c>
      <c r="B51" s="160"/>
    </row>
    <row r="52" spans="1:2" x14ac:dyDescent="0.25">
      <c r="A52" s="160" t="s">
        <v>143</v>
      </c>
      <c r="B52" s="160"/>
    </row>
    <row r="53" spans="1:2" x14ac:dyDescent="0.25">
      <c r="A53" s="160" t="s">
        <v>144</v>
      </c>
      <c r="B53" s="160"/>
    </row>
    <row r="54" spans="1:2" ht="34.9" customHeight="1" x14ac:dyDescent="0.25">
      <c r="A54" s="160" t="s">
        <v>145</v>
      </c>
      <c r="B54" s="160"/>
    </row>
    <row r="55" spans="1:2" ht="15" x14ac:dyDescent="0.25">
      <c r="A55" s="156"/>
      <c r="B55" s="156"/>
    </row>
    <row r="56" spans="1:2" x14ac:dyDescent="0.25">
      <c r="A56" s="160" t="s">
        <v>44</v>
      </c>
      <c r="B56" s="160"/>
    </row>
    <row r="57" spans="1:2" ht="50.25" customHeight="1" x14ac:dyDescent="0.25">
      <c r="A57" s="152" t="s">
        <v>146</v>
      </c>
      <c r="B57" s="152"/>
    </row>
    <row r="58" spans="1:2" ht="49.35" customHeight="1" x14ac:dyDescent="0.25">
      <c r="A58" s="158" t="s">
        <v>147</v>
      </c>
      <c r="B58" s="15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17</vt:i4>
      </vt:variant>
    </vt:vector>
  </HeadingPairs>
  <TitlesOfParts>
    <vt:vector size="23"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Илья Викторович Кукушкин</cp:lastModifiedBy>
  <cp:lastPrinted>2018-10-31T10:04:28Z</cp:lastPrinted>
  <dcterms:created xsi:type="dcterms:W3CDTF">2013-06-09T15:44:57Z</dcterms:created>
  <dcterms:modified xsi:type="dcterms:W3CDTF">2019-02-14T06:59:57Z</dcterms:modified>
  <cp:contentStatus>v2017_1</cp:contentStatus>
</cp:coreProperties>
</file>