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APup\Desktop\Пупышев А.М\2020\АП\ОТП\Российская, 5, стр. 1\Сметная документация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3" l="1"/>
  <c r="H18" i="23"/>
  <c r="E17" i="23"/>
  <c r="D17" i="23"/>
  <c r="E16" i="23"/>
  <c r="H17" i="23" l="1"/>
  <c r="H16" i="23"/>
  <c r="H20" i="23" l="1"/>
  <c r="G18" i="23"/>
  <c r="F18" i="23"/>
  <c r="E18" i="23"/>
  <c r="D18" i="23"/>
  <c r="F10" i="23" l="1"/>
</calcChain>
</file>

<file path=xl/sharedStrings.xml><?xml version="1.0" encoding="utf-8"?>
<sst xmlns="http://schemas.openxmlformats.org/spreadsheetml/2006/main" count="32" uniqueCount="31">
  <si>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</si>
  <si>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</si>
  <si>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</si>
  <si>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</si>
  <si>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</si>
  <si>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</si>
  <si>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</si>
  <si>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</si>
  <si>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</si>
  <si>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</si>
  <si>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</si>
  <si>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</si>
  <si>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</si>
  <si>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Генеральный директор АО "Челябинскгоргаз"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</si>
  <si>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</si>
  <si>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</si>
  <si>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</si>
  <si>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</si>
  <si>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</si>
  <si>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ЛС № 1</t>
  </si>
  <si>
    <t>-</t>
  </si>
  <si>
    <t>Резерв средств на непредвиденные работы и затраты - 1%</t>
  </si>
  <si>
    <t>ВСЕГО без НДС</t>
  </si>
  <si>
    <t>________________________В.Г. Серадский</t>
  </si>
  <si>
    <t>________________________/</t>
  </si>
  <si>
    <t>Составлен(а) в ценах по состоянию: на 4 квартал 2019 года</t>
  </si>
  <si>
    <t>НДС 20%</t>
  </si>
  <si>
    <t>Начальник управления (специализированного в прочих отраслях)</t>
  </si>
  <si>
    <t>А.Ю. Седов</t>
  </si>
  <si>
    <t>Исп. Копылова Е.В.</t>
  </si>
  <si>
    <t>Газопровод низкого давления от точки подключения до границы земельного участка по адресу: город Челябинск, Калининский район,                                                                                                                    улица Российская, 5, стр. 1.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</si>
</sst>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1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3" fontId="10" fillId="0" borderId="1" xfId="6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Layout" zoomScaleNormal="100" zoomScaleSheetLayoutView="120" workbookViewId="0">
      <selection activeCell="C6" sqref="C6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10</v>
      </c>
      <c r="E1" s="37" t="s">
        <v>8</v>
      </c>
      <c r="F1" s="37"/>
      <c r="G1" s="37"/>
      <c r="H1" s="37"/>
    </row>
    <row r="2" spans="1:11" ht="29.25" customHeight="1" x14ac:dyDescent="0.25">
      <c r="A2" s="38"/>
      <c r="B2" s="38"/>
      <c r="C2" s="38"/>
      <c r="E2" s="39" t="s">
        <v>13</v>
      </c>
      <c r="F2" s="39"/>
      <c r="G2" s="39"/>
      <c r="H2" s="39"/>
    </row>
    <row r="3" spans="1:11" x14ac:dyDescent="0.25">
      <c r="A3" s="40" t="s">
        <v>24</v>
      </c>
      <c r="B3" s="40"/>
      <c r="C3" s="40"/>
      <c r="E3" s="37" t="s">
        <v>23</v>
      </c>
      <c r="F3" s="37"/>
      <c r="G3" s="37"/>
      <c r="H3" s="37"/>
    </row>
    <row r="5" spans="1:11" ht="33" customHeight="1" x14ac:dyDescent="0.25">
      <c r="A5" s="36" t="s">
        <v>30</v>
      </c>
      <c r="B5" s="36"/>
      <c r="C5" s="36"/>
      <c r="D5" s="36"/>
      <c r="E5" s="36"/>
      <c r="F5" s="36"/>
      <c r="G5" s="36"/>
      <c r="H5" s="36"/>
      <c r="I5" s="10"/>
      <c r="J5" s="10"/>
      <c r="K5" s="10"/>
    </row>
    <row r="7" spans="1:11" ht="17.25" customHeight="1" x14ac:dyDescent="0.25">
      <c r="A7" s="28" t="s">
        <v>7</v>
      </c>
      <c r="B7" s="28"/>
      <c r="C7" s="28"/>
      <c r="D7" s="28"/>
      <c r="E7" s="28"/>
      <c r="F7" s="28"/>
      <c r="G7" s="28"/>
      <c r="H7" s="28"/>
    </row>
    <row r="8" spans="1:11" ht="12.75" customHeight="1" x14ac:dyDescent="0.25">
      <c r="A8" s="29" t="s">
        <v>12</v>
      </c>
      <c r="B8" s="29"/>
      <c r="C8" s="29"/>
      <c r="D8" s="29"/>
      <c r="E8" s="29"/>
      <c r="F8" s="29"/>
      <c r="G8" s="29"/>
      <c r="H8" s="29"/>
    </row>
    <row r="10" spans="1:11" x14ac:dyDescent="0.25">
      <c r="D10" s="11" t="s">
        <v>15</v>
      </c>
      <c r="E10" s="11"/>
      <c r="F10" s="30">
        <f>H20</f>
        <v>436025.48</v>
      </c>
      <c r="G10" s="30"/>
      <c r="H10" t="s">
        <v>18</v>
      </c>
    </row>
    <row r="11" spans="1:11" x14ac:dyDescent="0.25">
      <c r="A11" t="s">
        <v>25</v>
      </c>
    </row>
    <row r="12" spans="1:11" ht="21" customHeight="1" x14ac:dyDescent="0.25">
      <c r="A12" s="31" t="s">
        <v>11</v>
      </c>
      <c r="B12" s="31" t="s">
        <v>17</v>
      </c>
      <c r="C12" s="31" t="s">
        <v>0</v>
      </c>
      <c r="D12" s="33" t="s">
        <v>14</v>
      </c>
      <c r="E12" s="34"/>
      <c r="F12" s="34"/>
      <c r="G12" s="34"/>
      <c r="H12" s="35"/>
    </row>
    <row r="13" spans="1:11" ht="31.5" customHeight="1" x14ac:dyDescent="0.25">
      <c r="A13" s="32"/>
      <c r="B13" s="32"/>
      <c r="C13" s="32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16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19</v>
      </c>
      <c r="C16" s="1" t="s">
        <v>9</v>
      </c>
      <c r="D16" s="9">
        <v>276424</v>
      </c>
      <c r="E16" s="18">
        <f>359757-276424</f>
        <v>83333</v>
      </c>
      <c r="F16" s="18">
        <v>0</v>
      </c>
      <c r="G16" s="18">
        <v>0</v>
      </c>
      <c r="H16" s="9">
        <f>D16+E16</f>
        <v>359757</v>
      </c>
      <c r="I16" s="4"/>
      <c r="J16" s="4"/>
    </row>
    <row r="17" spans="1:10" ht="15.75" customHeight="1" x14ac:dyDescent="0.25">
      <c r="A17" s="13"/>
      <c r="B17" s="13"/>
      <c r="C17" s="1" t="s">
        <v>21</v>
      </c>
      <c r="D17" s="9">
        <f>ROUND(D16/100*1,2)</f>
        <v>2764.24</v>
      </c>
      <c r="E17" s="9">
        <f>ROUND(E16/100*1,2)</f>
        <v>833.33</v>
      </c>
      <c r="F17" s="18" t="s">
        <v>20</v>
      </c>
      <c r="G17" s="18" t="s">
        <v>20</v>
      </c>
      <c r="H17" s="9">
        <f>E17+D17</f>
        <v>3597.5699999999997</v>
      </c>
      <c r="I17" s="4"/>
      <c r="J17" s="4"/>
    </row>
    <row r="18" spans="1:10" ht="15.75" customHeight="1" x14ac:dyDescent="0.25">
      <c r="A18" s="22" t="s">
        <v>6</v>
      </c>
      <c r="B18" s="23"/>
      <c r="C18" s="23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H17+H16</f>
        <v>363354.57</v>
      </c>
      <c r="I18" s="4"/>
      <c r="J18" s="4"/>
    </row>
    <row r="19" spans="1:10" ht="15.75" customHeight="1" x14ac:dyDescent="0.25">
      <c r="A19" s="24" t="s">
        <v>26</v>
      </c>
      <c r="B19" s="25"/>
      <c r="C19" s="26"/>
      <c r="D19" s="5"/>
      <c r="E19" s="5"/>
      <c r="F19" s="5"/>
      <c r="G19" s="5"/>
      <c r="H19" s="16">
        <f>ROUND(H18/100*20,2)</f>
        <v>72670.91</v>
      </c>
      <c r="I19" s="4"/>
      <c r="J19" s="4"/>
    </row>
    <row r="20" spans="1:10" ht="15.75" customHeight="1" x14ac:dyDescent="0.25">
      <c r="A20" s="22" t="s">
        <v>22</v>
      </c>
      <c r="B20" s="23"/>
      <c r="C20" s="27"/>
      <c r="D20" s="5"/>
      <c r="E20" s="5"/>
      <c r="F20" s="5"/>
      <c r="G20" s="5"/>
      <c r="H20" s="16">
        <f>H19+H18</f>
        <v>436025.48</v>
      </c>
      <c r="I20" s="4"/>
      <c r="J20" s="4"/>
    </row>
    <row r="21" spans="1:10" ht="15.75" customHeight="1" x14ac:dyDescent="0.25">
      <c r="A21" s="19"/>
      <c r="B21" s="19"/>
      <c r="C21" s="19"/>
      <c r="D21" s="20"/>
      <c r="E21" s="20"/>
      <c r="F21" s="20"/>
      <c r="G21" s="20"/>
      <c r="H21" s="21"/>
      <c r="I21" s="4"/>
      <c r="J21" s="4"/>
    </row>
    <row r="23" spans="1:10" x14ac:dyDescent="0.25">
      <c r="B23" t="s">
        <v>27</v>
      </c>
      <c r="D23" s="14"/>
      <c r="E23" s="14"/>
      <c r="G23" t="s">
        <v>28</v>
      </c>
    </row>
    <row r="25" spans="1:10" x14ac:dyDescent="0.25">
      <c r="A25" t="s">
        <v>29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Пупышев Алексей Михайлович</cp:lastModifiedBy>
  <cp:lastPrinted>2019-06-27T10:12:02Z</cp:lastPrinted>
  <dcterms:created xsi:type="dcterms:W3CDTF">2015-09-28T09:43:35Z</dcterms:created>
  <dcterms:modified xsi:type="dcterms:W3CDTF">2020-05-14T03:42:32Z</dcterms:modified>
</cp:coreProperties>
</file>