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ip\Файловый сервер\proekt\Объекты\_РАСЦЕНКА\Челябинскгоргаз\ГНБ 2021\_Сметная документация\"/>
    </mc:Choice>
  </mc:AlternateContent>
  <bookViews>
    <workbookView xWindow="480" yWindow="135" windowWidth="11340" windowHeight="9285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обор.'!$D$9</definedName>
    <definedName name="Obj" localSheetId="0">'ЛСР по форме №4 с мат. и обор.'!#REF!</definedName>
    <definedName name="Obosn" localSheetId="0">'ЛСР по форме №4 с мат. и обор.'!$B$15</definedName>
    <definedName name="SmPr" localSheetId="0">'ЛСР по форме №4 с мат. и обор.'!$B$16</definedName>
    <definedName name="_xlnm.Print_Titles" localSheetId="0">'ЛСР по форме №4 с мат. и обор.'!$27:$27</definedName>
  </definedNames>
  <calcPr calcId="162913"/>
</workbook>
</file>

<file path=xl/calcChain.xml><?xml version="1.0" encoding="utf-8"?>
<calcChain xmlns="http://schemas.openxmlformats.org/spreadsheetml/2006/main">
  <c r="I88" i="4" l="1"/>
  <c r="I89" i="4" l="1"/>
  <c r="I90" i="4" s="1"/>
</calcChain>
</file>

<file path=xl/sharedStrings.xml><?xml version="1.0" encoding="utf-8"?>
<sst xmlns="http://schemas.openxmlformats.org/spreadsheetml/2006/main" count="233" uniqueCount="206">
  <si>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</si>
  <si>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</si>
  <si>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</si>
  <si>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</si>
  <si>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</si>
  <si>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</si>
  <si>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</si>
  <si>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</si>
  <si>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</si>
  <si>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</si>
  <si>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</si>
  <si>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</si>
  <si>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</si>
  <si>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</si>
  <si>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</si>
  <si>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</si>
  <si>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</si>
  <si>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</si>
  <si>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</si>
  <si>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</si>
  <si>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</si>
  <si>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</si>
  <si>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</si>
  <si>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</si>
  <si>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Раздел 1. №1</t>
  </si>
  <si>
    <t>Подготовительные работы</t>
  </si>
  <si>
    <t>1</t>
  </si>
  <si>
    <r>
      <t>ТЕРр68-12-4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</si>
  <si>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(57,47 руб.): 104% от ФОТ
СП (33,16 руб.): 60% от ФОТ</t>
    </r>
  </si>
  <si>
    <r>
      <t>0,018</t>
    </r>
    <r>
      <rPr>
        <i/>
        <sz val="7"/>
        <rFont val="Arial"/>
        <family val="2"/>
        <charset val="204"/>
      </rPr>
      <t xml:space="preserve">
(3*3*0,1*2) / 100</t>
    </r>
  </si>
  <si>
    <t>5531,24
2557,61</t>
  </si>
  <si>
    <t>2973,63
512,41</t>
  </si>
  <si>
    <t>53,52
9,22</t>
  </si>
  <si>
    <t>2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</si>
  <si>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</si>
  <si>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  <charset val="204"/>
      </rPr>
      <t xml:space="preserve">
(ОЗП=1,38)
НР (1943,7 руб.): 80% от ФОТ
СП (1093,33 руб.): 45% от ФОТ</t>
    </r>
  </si>
  <si>
    <r>
      <t>0,72</t>
    </r>
    <r>
      <rPr>
        <i/>
        <sz val="7"/>
        <rFont val="Arial"/>
        <family val="2"/>
        <charset val="204"/>
      </rPr>
      <t xml:space="preserve">
((3*3*2)*4) / 100</t>
    </r>
  </si>
  <si>
    <t>3374,49
3374,49</t>
  </si>
  <si>
    <t>3</t>
  </si>
  <si>
    <r>
      <t>ТЕРр68-21-1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</si>
  <si>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Размостка плитных тротуаров и дорожек с разборкой
(100 м2 покрытия)</t>
    </r>
    <r>
      <rPr>
        <i/>
        <sz val="7"/>
        <rFont val="Arial"/>
        <family val="2"/>
        <charset val="204"/>
      </rPr>
      <t xml:space="preserve">
НР (38,63 руб.): 104% от ФОТ
СП (22,28 руб.): 60% от ФОТ</t>
    </r>
  </si>
  <si>
    <r>
      <t>0,03</t>
    </r>
    <r>
      <rPr>
        <i/>
        <sz val="7"/>
        <rFont val="Arial"/>
        <family val="2"/>
        <charset val="204"/>
      </rPr>
      <t xml:space="preserve">
(2*1,5*1) / 100</t>
    </r>
  </si>
  <si>
    <t>1706,09
1238,09</t>
  </si>
  <si>
    <t>ГНБ</t>
  </si>
  <si>
    <t>4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</si>
  <si>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</si>
  <si>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(1891,14 руб.): 112% от ФОТ
СП (861,15 руб.): 51% от ФОТ</t>
    </r>
  </si>
  <si>
    <t>1595,71
337,21</t>
  </si>
  <si>
    <t>1258,5
84,92</t>
  </si>
  <si>
    <t>5034
339,68</t>
  </si>
  <si>
    <t>5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</si>
  <si>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</si>
  <si>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(978,61 руб.): 112% от ФОТ
СП (445,62 руб.): 51% от ФОТ</t>
    </r>
  </si>
  <si>
    <t>923,87
176,31</t>
  </si>
  <si>
    <t>747,56
42,13</t>
  </si>
  <si>
    <t>2990,24
168,52</t>
  </si>
  <si>
    <t>6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</si>
  <si>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</si>
  <si>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НР (726,51 руб.): 112% от ФОТ
СП (330,82 руб.): 51% от ФОТ</t>
    </r>
  </si>
  <si>
    <r>
      <t>2,1</t>
    </r>
    <r>
      <rPr>
        <i/>
        <sz val="7"/>
        <rFont val="Arial"/>
        <family val="2"/>
        <charset val="204"/>
      </rPr>
      <t xml:space="preserve">
210 / 100</t>
    </r>
  </si>
  <si>
    <t>9486,57
130,51</t>
  </si>
  <si>
    <t>9351,3
178,38</t>
  </si>
  <si>
    <t>19637,73
374,60</t>
  </si>
  <si>
    <t>7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</si>
  <si>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</si>
  <si>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39 840,44 = 41 293,10 - 22,9 x 34,63 - 8,5 x 1,29 - 5,62 x 6,20 - 0,0368 x 11 520,00 - 1,88 x 101,00
НР (5239,38 руб.): 112% от ФОТ
СП (2385,79 руб.): 51% от ФОТ</t>
    </r>
  </si>
  <si>
    <t>39840,44
1064,79</t>
  </si>
  <si>
    <t>38736,96
1162,84</t>
  </si>
  <si>
    <t>81347,62
2441,96</t>
  </si>
  <si>
    <t>8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</si>
  <si>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</si>
  <si>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</si>
  <si>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4,2</t>
    </r>
    <r>
      <rPr>
        <i/>
        <sz val="7"/>
        <rFont val="Arial"/>
        <family val="2"/>
        <charset val="204"/>
      </rPr>
      <t xml:space="preserve">
0,02*210</t>
    </r>
  </si>
  <si>
    <t>9</t>
  </si>
  <si>
    <r>
      <t>ТССЦ-407-0005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</si>
  <si>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
(т)</t>
  </si>
  <si>
    <r>
      <t>4,179</t>
    </r>
    <r>
      <rPr>
        <i/>
        <sz val="7"/>
        <rFont val="Arial"/>
        <family val="2"/>
        <charset val="204"/>
      </rPr>
      <t xml:space="preserve">
0,0199*210</t>
    </r>
  </si>
  <si>
    <t>10</t>
  </si>
  <si>
    <r>
      <t>ТССЦ-507-2055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</si>
  <si>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ПЭ 80 SDR 11, наружный диаметр 63 мм (ГОСТ Р 50838-95)
(10 м)</t>
  </si>
  <si>
    <r>
      <t>21</t>
    </r>
    <r>
      <rPr>
        <i/>
        <sz val="7"/>
        <rFont val="Arial"/>
        <family val="2"/>
        <charset val="204"/>
      </rPr>
      <t xml:space="preserve">
210 / 10</t>
    </r>
  </si>
  <si>
    <t>11</t>
  </si>
  <si>
    <r>
      <t>ТЕР24-02-004-01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</si>
  <si>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Механическая резка полиэтиленовых труб , диаметр труб: до 63 мм
(1 конец)</t>
    </r>
    <r>
      <rPr>
        <i/>
        <sz val="7"/>
        <rFont val="Arial"/>
        <family val="2"/>
        <charset val="204"/>
      </rPr>
      <t xml:space="preserve">
НР (1,27 руб.): 130% от ФОТ
СП (0,87 руб.): 89% от ФОТ</t>
    </r>
  </si>
  <si>
    <t>0,72
0,49</t>
  </si>
  <si>
    <t>12</t>
  </si>
  <si>
    <r>
      <t>ТЕР35-01-001-01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</si>
  <si>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Прохождение стволов, шурфов и их устьев вручную: до 3 м, коэффициент крепости пород 0,4-0,9
(100 м3 по наружному очертанию конструкций крепей (в проходке))</t>
    </r>
    <r>
      <rPr>
        <i/>
        <sz val="7"/>
        <rFont val="Arial"/>
        <family val="2"/>
        <charset val="204"/>
      </rPr>
      <t xml:space="preserve">
НР (80,24 руб.): 95% от ФОТ
СП (42,23 руб.): 50% от ФОТ</t>
    </r>
  </si>
  <si>
    <r>
      <t>0,03</t>
    </r>
    <r>
      <rPr>
        <i/>
        <sz val="7"/>
        <rFont val="Arial"/>
        <family val="2"/>
        <charset val="204"/>
      </rPr>
      <t xml:space="preserve">
3 / 100</t>
    </r>
  </si>
  <si>
    <t>2815,2
2815,2</t>
  </si>
  <si>
    <t>Прокладка кабеля</t>
  </si>
  <si>
    <t>13</t>
  </si>
  <si>
    <r>
      <t>ТЕРм08-02-148-01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</si>
  <si>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Кабель до 35 кВ в проложенных трубах, блоках и коробах, масса 1 м кабеля: до 1 кг
(100 м кабеля)</t>
    </r>
    <r>
      <rPr>
        <i/>
        <sz val="7"/>
        <rFont val="Arial"/>
        <family val="2"/>
        <charset val="204"/>
      </rPr>
      <t xml:space="preserve">
НР (247,18 руб.): 95% от ФОТ
СП (169,12 руб.): 65% от ФОТ</t>
    </r>
  </si>
  <si>
    <t>219,75
120,63</t>
  </si>
  <si>
    <t>58,71
3,27</t>
  </si>
  <si>
    <t>123,29
6,87</t>
  </si>
  <si>
    <t>14</t>
  </si>
  <si>
    <r>
      <t>ТССЦ-501-8423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</si>
  <si>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Кабель силовой с медными жилами с поливинилхлоридной изоляцией с броней из стальной ленты в шланге из поливинилхлорида АВБбШв, напряжением 1,0 Кв, число жил – 4 и сечением 16 мм2
(1000 м)</t>
  </si>
  <si>
    <r>
      <t>0,21</t>
    </r>
    <r>
      <rPr>
        <i/>
        <sz val="7"/>
        <rFont val="Arial"/>
        <family val="2"/>
        <charset val="204"/>
      </rPr>
      <t xml:space="preserve">
210 / 1000</t>
    </r>
  </si>
  <si>
    <t>15</t>
  </si>
  <si>
    <r>
      <t>ТЕРм08-02-144-03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</si>
  <si>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Присоединение к зажимам жил проводов или кабелей сечением: до 16 мм2
(100 шт.)</t>
    </r>
    <r>
      <rPr>
        <i/>
        <sz val="7"/>
        <rFont val="Arial"/>
        <family val="2"/>
        <charset val="204"/>
      </rPr>
      <t xml:space="preserve">
НР (11,24 руб.): 95% от ФОТ
СП (7,69 руб.): 65% от ФОТ</t>
    </r>
  </si>
  <si>
    <r>
      <t>0,08</t>
    </r>
    <r>
      <rPr>
        <i/>
        <sz val="7"/>
        <rFont val="Arial"/>
        <family val="2"/>
        <charset val="204"/>
      </rPr>
      <t xml:space="preserve">
(4*2) / 100</t>
    </r>
  </si>
  <si>
    <t>150,83
147,87</t>
  </si>
  <si>
    <t>16</t>
  </si>
  <si>
    <r>
      <t>ТССЦ-101-1755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</si>
  <si>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полосовая, марка стали Ст3сп шириной 50-200 мм толщиной 4-5 мм
(т)</t>
  </si>
  <si>
    <r>
      <t>0,02264</t>
    </r>
    <r>
      <rPr>
        <i/>
        <sz val="7"/>
        <rFont val="Arial"/>
        <family val="2"/>
        <charset val="204"/>
      </rPr>
      <t xml:space="preserve">
2,83*8/1000</t>
    </r>
  </si>
  <si>
    <t>Благоустройство</t>
  </si>
  <si>
    <t>17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</si>
  <si>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</si>
  <si>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(ОЗП=1,28)
НР (679,38 руб.): 80% от ФОТ
СП (382,15 руб.): 45% от ФОТ</t>
    </r>
  </si>
  <si>
    <t>1179,47
1179,47</t>
  </si>
  <si>
    <t>18</t>
  </si>
  <si>
    <r>
      <t>ТЕР01-02-005-02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</si>
  <si>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НР (140,5 руб.): 95% от ФОТ
СП (73,95 руб.): 50% от ФОТ</t>
    </r>
  </si>
  <si>
    <t>399,93
161,27</t>
  </si>
  <si>
    <t>238,66
44,14</t>
  </si>
  <si>
    <t>171,84
31,78</t>
  </si>
  <si>
    <t>19</t>
  </si>
  <si>
    <r>
      <t>ТЕРр68-16-1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</si>
  <si>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Ремонт тротуаров из литого асфальта
(100 м2)</t>
    </r>
    <r>
      <rPr>
        <i/>
        <sz val="7"/>
        <rFont val="Arial"/>
        <family val="2"/>
        <charset val="204"/>
      </rPr>
      <t xml:space="preserve">
НР (38,51 руб.): 104% от ФОТ
СП (22,22 руб.): 60% от ФОТ</t>
    </r>
  </si>
  <si>
    <t>13471,47
1166,22</t>
  </si>
  <si>
    <t>357,81
68,1</t>
  </si>
  <si>
    <t>10,73
2,04</t>
  </si>
  <si>
    <t>20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</si>
  <si>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</si>
  <si>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(76,52 руб.): 142% от ФОТ
СП (51,2 руб.): 95% от ФОТ</t>
    </r>
  </si>
  <si>
    <r>
      <t>0,144</t>
    </r>
    <r>
      <rPr>
        <i/>
        <sz val="7"/>
        <rFont val="Arial"/>
        <family val="2"/>
        <charset val="204"/>
      </rPr>
      <t xml:space="preserve">
(3*3*0,4*4) / 100</t>
    </r>
  </si>
  <si>
    <t>2554,93
159,4</t>
  </si>
  <si>
    <t>2379,98
214,86</t>
  </si>
  <si>
    <t>342,72
30,94</t>
  </si>
  <si>
    <t>21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</si>
  <si>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</si>
  <si>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</si>
  <si>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14,4</t>
    </r>
    <r>
      <rPr>
        <i/>
        <sz val="7"/>
        <rFont val="Arial"/>
        <family val="2"/>
        <charset val="204"/>
      </rPr>
      <t xml:space="preserve">
3*3*0,4*4</t>
    </r>
  </si>
  <si>
    <t>22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</si>
  <si>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</si>
  <si>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(260,03 руб.): 142% от ФОТ
СП (173,96 руб.): 95% от ФОТ</t>
    </r>
  </si>
  <si>
    <r>
      <t>0,3132</t>
    </r>
    <r>
      <rPr>
        <i/>
        <sz val="7"/>
        <rFont val="Arial"/>
        <family val="2"/>
        <charset val="204"/>
      </rPr>
      <t xml:space="preserve">
(3*3*0,87*4) / 100</t>
    </r>
  </si>
  <si>
    <t>3905,55
247,46</t>
  </si>
  <si>
    <t>3636,32
337,22</t>
  </si>
  <si>
    <t>1138,9
105,62</t>
  </si>
  <si>
    <t>23</t>
  </si>
  <si>
    <r>
      <t>ТССЦ-408-0019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</si>
  <si>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20-40 мм
(м3)</t>
  </si>
  <si>
    <r>
      <t>31,32</t>
    </r>
    <r>
      <rPr>
        <i/>
        <sz val="7"/>
        <rFont val="Arial"/>
        <family val="2"/>
        <charset val="204"/>
      </rPr>
      <t xml:space="preserve">
3*3*0,87*4</t>
    </r>
  </si>
  <si>
    <t>24</t>
  </si>
  <si>
    <r>
      <t>ТЕР27-06-020-03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</si>
  <si>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крупнозернистых типа АБ,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(40,06 руб.): 142% от ФОТ
СП (26,8 руб.): 95% от ФОТ</t>
    </r>
  </si>
  <si>
    <r>
      <t>0,036</t>
    </r>
    <r>
      <rPr>
        <i/>
        <sz val="7"/>
        <rFont val="Arial"/>
        <family val="2"/>
        <charset val="204"/>
      </rPr>
      <t xml:space="preserve">
(3*3*4) / 1000</t>
    </r>
  </si>
  <si>
    <t>3218,43
465,73</t>
  </si>
  <si>
    <t>2507,4
317,68</t>
  </si>
  <si>
    <t>90,27
11,44</t>
  </si>
  <si>
    <t>25</t>
  </si>
  <si>
    <r>
      <t>ТЕР27-06-021-03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</si>
  <si>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27-06-020-03
(1000 м2 покрытия)</t>
    </r>
    <r>
      <rPr>
        <i/>
        <sz val="7"/>
        <rFont val="Arial"/>
        <family val="2"/>
        <charset val="204"/>
      </rPr>
      <t xml:space="preserve">
(до 7 см ПЗ=6 (ОЗП=6; ЭМ=6 к расх.; ЗПМ=6; МАТ=6 к расх.; ТЗ=6; ТЗМ=6))
НР (0,34 руб.): 142% от ФОТ
СП (0,23 руб.): 95% от ФОТ</t>
    </r>
  </si>
  <si>
    <t>52,32
6,54</t>
  </si>
  <si>
    <t>26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</si>
  <si>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</si>
  <si>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</si>
  <si>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6,041</t>
    </r>
    <r>
      <rPr>
        <i/>
        <sz val="7"/>
        <rFont val="Arial"/>
        <family val="2"/>
        <charset val="204"/>
      </rPr>
      <t xml:space="preserve">
3,449+2,592</t>
    </r>
  </si>
  <si>
    <t>Итого прямые затраты по разделу в базисных ценах</t>
  </si>
  <si>
    <t>110942,05
3522,67</t>
  </si>
  <si>
    <t>Накладные расходы</t>
  </si>
  <si>
    <t>Сметная прибыль</t>
  </si>
  <si>
    <t>Итоги по разделу 1 №1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</si>
  <si>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</si>
  <si>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</si>
  <si>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</si>
  <si>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</si>
  <si>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</si>
  <si>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</si>
  <si>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</si>
  <si>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</si>
  <si>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</si>
  <si>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№1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</si>
  <si>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</si>
  <si>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</si>
  <si>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</si>
  <si>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</si>
  <si>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г. Челябинск</t>
  </si>
  <si>
    <r>
      <t xml:space="preserve">ЛОКАЛЬНЫЙ СМЕТНЫЙ РАСЧЕТ № </t>
    </r>
    <r>
      <rPr>
        <sz val="12"/>
        <rFont val="Arial"/>
        <family val="2"/>
        <charset val="204"/>
      </rPr>
      <t>2</t>
    </r>
  </si>
  <si>
    <t>Валдайская 68 (КЛ на АЗ)</t>
  </si>
  <si>
    <t>___________________________341,288</t>
  </si>
  <si>
    <t>тыс. руб.</t>
  </si>
  <si>
    <t>___________________________12,068</t>
  </si>
  <si>
    <t>Составлен(а) в текущих (прогнозных) ценах по состоянию на ______________</t>
  </si>
  <si>
    <t>Составил: ___________________________Смирнова Н.В.</t>
  </si>
  <si>
    <t>(должность, подпись, расшифровка)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</si>
  <si>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</si>
  <si>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</si>
  <si>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_______________________________________________________________________________________________668,3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</si>
  <si>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</si>
  <si>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</si>
  <si>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</si>
  <si>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_______________________________________________________________________________________________0,909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</si>
  <si>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</si>
  <si>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_______________________________________________________________________________________________340,379</t>
  </si>
  <si>
    <t>" _____ " ________________ 2021 г.</t>
  </si>
  <si>
    <t>"______ " _______________2021 г.</t>
  </si>
  <si>
    <t>С учетом коэффициента перевода в текущие цены</t>
  </si>
  <si>
    <t>НДС 20%</t>
  </si>
  <si>
    <t>ВСЕГО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</si>
</sst>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30"/>
  <sheetViews>
    <sheetView showGridLines="0" tabSelected="1" view="pageBreakPreview" topLeftCell="A76" zoomScale="75" zoomScaleNormal="100" zoomScaleSheetLayoutView="75" workbookViewId="0">
      <selection activeCell="S89" sqref="S89"/>
    </sheetView>
  </sheetViews>
  <sheetFormatPr defaultRowHeight="12.75" outlineLevelRow="2" outlineLevelCol="1" x14ac:dyDescent="0.2"/>
  <cols>
    <col min="1" max="1" width="3.42578125" style="50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9" width="10.140625" style="6" customWidth="1"/>
    <col min="10" max="11" width="7.7109375" style="6" customWidth="1"/>
    <col min="12" max="12" width="10.7109375" style="6" customWidth="1"/>
    <col min="13" max="14" width="7.7109375" style="6" customWidth="1"/>
    <col min="15" max="15" width="7.710937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46" t="s">
        <v>6</v>
      </c>
      <c r="L1" s="1" t="s">
        <v>7</v>
      </c>
    </row>
    <row r="2" spans="1:17" outlineLevel="1" x14ac:dyDescent="0.2">
      <c r="A2" s="47"/>
      <c r="L2" s="8"/>
    </row>
    <row r="3" spans="1:17" outlineLevel="1" x14ac:dyDescent="0.2">
      <c r="A3" s="47"/>
      <c r="L3" s="8"/>
    </row>
    <row r="4" spans="1:17" outlineLevel="1" x14ac:dyDescent="0.2">
      <c r="A4" s="47" t="s">
        <v>18</v>
      </c>
      <c r="L4" s="8" t="s">
        <v>18</v>
      </c>
    </row>
    <row r="5" spans="1:17" outlineLevel="1" x14ac:dyDescent="0.2">
      <c r="A5" s="48" t="s">
        <v>201</v>
      </c>
      <c r="L5" s="9" t="s">
        <v>202</v>
      </c>
    </row>
    <row r="6" spans="1:17" ht="14.25" x14ac:dyDescent="0.2">
      <c r="A6" s="49"/>
      <c r="C6" s="6"/>
      <c r="D6" s="10" t="s">
        <v>183</v>
      </c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9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9"/>
      <c r="B8" s="18"/>
      <c r="C8" s="6"/>
      <c r="D8" s="6"/>
      <c r="E8" s="6"/>
      <c r="P8" s="7"/>
      <c r="Q8" s="7"/>
    </row>
    <row r="9" spans="1:17" ht="15.75" x14ac:dyDescent="0.2">
      <c r="A9" s="49"/>
      <c r="B9" s="18"/>
      <c r="C9" s="6"/>
      <c r="D9" s="19" t="s">
        <v>184</v>
      </c>
      <c r="F9" s="20"/>
      <c r="G9" s="20"/>
      <c r="H9" s="20"/>
      <c r="P9" s="7"/>
      <c r="Q9" s="7"/>
    </row>
    <row r="10" spans="1:17" x14ac:dyDescent="0.2">
      <c r="A10" s="49"/>
      <c r="B10" s="18"/>
      <c r="C10" s="6"/>
      <c r="D10" s="21" t="s">
        <v>1</v>
      </c>
      <c r="F10" s="22"/>
      <c r="G10" s="22"/>
      <c r="H10" s="22"/>
      <c r="P10" s="7"/>
      <c r="Q10" s="7"/>
    </row>
    <row r="11" spans="1:17" x14ac:dyDescent="0.2">
      <c r="A11" s="52"/>
      <c r="B11" s="32"/>
      <c r="C11" s="33"/>
      <c r="D11" s="33"/>
      <c r="E11" s="33"/>
      <c r="F11" s="33"/>
      <c r="G11" s="33"/>
      <c r="H11" s="33"/>
      <c r="I11" s="33"/>
      <c r="J11" s="33"/>
      <c r="P11" s="7"/>
      <c r="Q11" s="7"/>
    </row>
    <row r="12" spans="1:17" x14ac:dyDescent="0.2">
      <c r="A12" s="53" t="s">
        <v>2</v>
      </c>
      <c r="B12" s="40" t="s">
        <v>185</v>
      </c>
      <c r="C12" s="33"/>
      <c r="D12" s="21"/>
      <c r="E12" s="35"/>
      <c r="F12" s="33"/>
      <c r="G12" s="33"/>
      <c r="H12" s="33"/>
      <c r="I12" s="33"/>
      <c r="J12" s="35"/>
      <c r="O12" s="7"/>
      <c r="P12" s="7"/>
      <c r="Q12" s="7"/>
    </row>
    <row r="13" spans="1:17" x14ac:dyDescent="0.2">
      <c r="A13" s="52"/>
      <c r="B13" s="36"/>
      <c r="C13" s="37"/>
      <c r="D13" s="14" t="s">
        <v>3</v>
      </c>
      <c r="E13" s="34"/>
      <c r="F13" s="14"/>
      <c r="G13" s="14"/>
      <c r="H13" s="14"/>
      <c r="I13" s="37"/>
      <c r="J13" s="38"/>
      <c r="P13" s="7"/>
      <c r="Q13" s="7"/>
    </row>
    <row r="14" spans="1:17" x14ac:dyDescent="0.2">
      <c r="A14" s="54"/>
      <c r="B14" s="39"/>
      <c r="C14" s="33"/>
      <c r="D14" s="33"/>
      <c r="E14" s="33"/>
      <c r="F14" s="33"/>
      <c r="G14" s="33"/>
      <c r="H14" s="33"/>
      <c r="I14" s="33"/>
      <c r="J14" s="33"/>
      <c r="O14" s="7"/>
      <c r="P14" s="7"/>
      <c r="Q14" s="7"/>
    </row>
    <row r="15" spans="1:17" ht="14.25" x14ac:dyDescent="0.2">
      <c r="B15" s="41" t="s">
        <v>19</v>
      </c>
      <c r="C15" s="43"/>
      <c r="D15" s="38"/>
      <c r="E15" s="38"/>
      <c r="F15" s="24"/>
      <c r="G15" s="24"/>
      <c r="H15" s="24"/>
      <c r="I15" s="41"/>
      <c r="J15" s="33"/>
      <c r="K15" s="42"/>
      <c r="P15" s="23"/>
      <c r="Q15" s="7"/>
    </row>
    <row r="16" spans="1:17" x14ac:dyDescent="0.2">
      <c r="A16" s="55"/>
      <c r="B16" s="41" t="s">
        <v>196</v>
      </c>
      <c r="C16" s="43"/>
      <c r="D16" s="72" t="s">
        <v>186</v>
      </c>
      <c r="E16" s="71"/>
      <c r="F16" s="56" t="s">
        <v>187</v>
      </c>
      <c r="G16" s="24"/>
      <c r="H16" s="33"/>
      <c r="I16" s="41"/>
      <c r="J16" s="33"/>
      <c r="K16" s="33"/>
      <c r="L16" s="33"/>
      <c r="M16" s="33"/>
      <c r="N16" s="33"/>
      <c r="O16" s="33"/>
      <c r="P16" s="7"/>
      <c r="Q16" s="7"/>
    </row>
    <row r="17" spans="1:19" outlineLevel="1" x14ac:dyDescent="0.2">
      <c r="A17" s="55"/>
      <c r="B17" s="41" t="s">
        <v>199</v>
      </c>
      <c r="C17" s="43"/>
      <c r="D17" s="72" t="s">
        <v>200</v>
      </c>
      <c r="E17" s="71"/>
      <c r="F17" s="56" t="s">
        <v>187</v>
      </c>
      <c r="G17" s="24"/>
      <c r="H17" s="33"/>
      <c r="I17" s="41"/>
      <c r="J17" s="33"/>
      <c r="K17" s="33"/>
      <c r="L17" s="33"/>
      <c r="M17" s="33"/>
      <c r="N17" s="33"/>
      <c r="O17" s="33"/>
      <c r="P17" s="7"/>
      <c r="Q17" s="7"/>
    </row>
    <row r="18" spans="1:19" outlineLevel="1" x14ac:dyDescent="0.2">
      <c r="A18" s="55"/>
      <c r="B18" s="41" t="s">
        <v>197</v>
      </c>
      <c r="C18" s="43"/>
      <c r="D18" s="72" t="s">
        <v>198</v>
      </c>
      <c r="E18" s="71"/>
      <c r="F18" s="56" t="s">
        <v>187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9" x14ac:dyDescent="0.2">
      <c r="A19" s="55"/>
      <c r="B19" s="41" t="s">
        <v>192</v>
      </c>
      <c r="C19" s="43"/>
      <c r="D19" s="70" t="s">
        <v>188</v>
      </c>
      <c r="E19" s="71"/>
      <c r="F19" s="24" t="s">
        <v>187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9" outlineLevel="1" x14ac:dyDescent="0.2">
      <c r="A20" s="55"/>
      <c r="B20" s="41" t="s">
        <v>193</v>
      </c>
      <c r="C20" s="43"/>
      <c r="D20" s="70" t="s">
        <v>194</v>
      </c>
      <c r="E20" s="71"/>
      <c r="F20" s="24" t="s">
        <v>195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1:19" x14ac:dyDescent="0.2">
      <c r="B21" s="57" t="s">
        <v>189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9" x14ac:dyDescent="0.2">
      <c r="A22" s="55"/>
      <c r="B22" s="45"/>
      <c r="C22" s="31"/>
      <c r="D22" s="21"/>
      <c r="E22" s="33"/>
      <c r="F22" s="33"/>
      <c r="G22" s="33"/>
      <c r="H22" s="33"/>
      <c r="I22" s="33"/>
      <c r="J22" s="33"/>
      <c r="Q22" s="7"/>
    </row>
    <row r="23" spans="1:19" x14ac:dyDescent="0.2">
      <c r="E23" s="6"/>
    </row>
    <row r="24" spans="1:19" s="28" customFormat="1" ht="22.5" customHeight="1" x14ac:dyDescent="0.2">
      <c r="A24" s="81" t="s">
        <v>4</v>
      </c>
      <c r="B24" s="82" t="s">
        <v>8</v>
      </c>
      <c r="C24" s="79" t="s">
        <v>9</v>
      </c>
      <c r="D24" s="79" t="s">
        <v>10</v>
      </c>
      <c r="E24" s="79" t="s">
        <v>16</v>
      </c>
      <c r="F24" s="79"/>
      <c r="G24" s="79"/>
      <c r="H24" s="79" t="s">
        <v>17</v>
      </c>
      <c r="I24" s="79"/>
      <c r="J24" s="79"/>
      <c r="K24" s="79"/>
      <c r="L24" s="79"/>
      <c r="M24" s="79" t="s">
        <v>14</v>
      </c>
      <c r="N24" s="79"/>
      <c r="O24" s="80" t="s">
        <v>23</v>
      </c>
      <c r="P24" s="27"/>
      <c r="Q24" s="27"/>
      <c r="R24" s="27"/>
      <c r="S24" s="27"/>
    </row>
    <row r="25" spans="1:19" s="28" customFormat="1" ht="36" x14ac:dyDescent="0.2">
      <c r="A25" s="81"/>
      <c r="B25" s="82"/>
      <c r="C25" s="79"/>
      <c r="D25" s="79"/>
      <c r="E25" s="26" t="s">
        <v>11</v>
      </c>
      <c r="F25" s="26" t="s">
        <v>20</v>
      </c>
      <c r="G25" s="79" t="s">
        <v>21</v>
      </c>
      <c r="H25" s="79" t="s">
        <v>22</v>
      </c>
      <c r="I25" s="79" t="s">
        <v>5</v>
      </c>
      <c r="J25" s="79" t="s">
        <v>13</v>
      </c>
      <c r="K25" s="26" t="s">
        <v>20</v>
      </c>
      <c r="L25" s="79" t="s">
        <v>21</v>
      </c>
      <c r="M25" s="79"/>
      <c r="N25" s="79"/>
      <c r="O25" s="80"/>
      <c r="P25" s="27"/>
      <c r="Q25" s="27"/>
      <c r="R25" s="27"/>
      <c r="S25" s="27"/>
    </row>
    <row r="26" spans="1:19" s="28" customFormat="1" ht="38.25" customHeight="1" x14ac:dyDescent="0.2">
      <c r="A26" s="81"/>
      <c r="B26" s="82"/>
      <c r="C26" s="79"/>
      <c r="D26" s="79"/>
      <c r="E26" s="26" t="s">
        <v>13</v>
      </c>
      <c r="F26" s="26" t="s">
        <v>12</v>
      </c>
      <c r="G26" s="79"/>
      <c r="H26" s="79"/>
      <c r="I26" s="79"/>
      <c r="J26" s="79"/>
      <c r="K26" s="26" t="s">
        <v>12</v>
      </c>
      <c r="L26" s="79"/>
      <c r="M26" s="26" t="s">
        <v>15</v>
      </c>
      <c r="N26" s="26" t="s">
        <v>11</v>
      </c>
      <c r="O26" s="80"/>
      <c r="P26" s="27"/>
      <c r="Q26" s="27"/>
      <c r="R26" s="27"/>
      <c r="S26" s="27"/>
    </row>
    <row r="27" spans="1:19" x14ac:dyDescent="0.2">
      <c r="A27" s="51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9" ht="19.149999999999999" customHeight="1" x14ac:dyDescent="0.2">
      <c r="A28" s="78" t="s">
        <v>24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9" ht="19.149999999999999" customHeight="1" x14ac:dyDescent="0.2">
      <c r="A29" s="73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9" ht="67.5" x14ac:dyDescent="0.2">
      <c r="A30" s="58" t="s">
        <v>26</v>
      </c>
      <c r="B30" s="59" t="s">
        <v>27</v>
      </c>
      <c r="C30" s="60" t="s">
        <v>28</v>
      </c>
      <c r="D30" s="61" t="s">
        <v>29</v>
      </c>
      <c r="E30" s="62" t="s">
        <v>30</v>
      </c>
      <c r="F30" s="62" t="s">
        <v>31</v>
      </c>
      <c r="G30" s="62"/>
      <c r="H30" s="62"/>
      <c r="I30" s="63">
        <v>99.56</v>
      </c>
      <c r="J30" s="63">
        <v>46.04</v>
      </c>
      <c r="K30" s="62" t="s">
        <v>32</v>
      </c>
      <c r="L30" s="62"/>
      <c r="M30" s="63">
        <v>243.35</v>
      </c>
      <c r="N30" s="63">
        <v>4.38</v>
      </c>
      <c r="O30" s="63"/>
    </row>
    <row r="31" spans="1:19" ht="77.25" x14ac:dyDescent="0.2">
      <c r="A31" s="58" t="s">
        <v>33</v>
      </c>
      <c r="B31" s="59" t="s">
        <v>34</v>
      </c>
      <c r="C31" s="60" t="s">
        <v>35</v>
      </c>
      <c r="D31" s="61" t="s">
        <v>36</v>
      </c>
      <c r="E31" s="62" t="s">
        <v>37</v>
      </c>
      <c r="F31" s="62"/>
      <c r="G31" s="62"/>
      <c r="H31" s="62"/>
      <c r="I31" s="63">
        <v>2429.63</v>
      </c>
      <c r="J31" s="63">
        <v>2429.63</v>
      </c>
      <c r="K31" s="62"/>
      <c r="L31" s="62"/>
      <c r="M31" s="63">
        <v>248</v>
      </c>
      <c r="N31" s="63">
        <v>178.56</v>
      </c>
      <c r="O31" s="63"/>
    </row>
    <row r="32" spans="1:19" ht="60.75" x14ac:dyDescent="0.2">
      <c r="A32" s="58" t="s">
        <v>38</v>
      </c>
      <c r="B32" s="59" t="s">
        <v>39</v>
      </c>
      <c r="C32" s="60" t="s">
        <v>40</v>
      </c>
      <c r="D32" s="61" t="s">
        <v>41</v>
      </c>
      <c r="E32" s="62" t="s">
        <v>42</v>
      </c>
      <c r="F32" s="62"/>
      <c r="G32" s="62">
        <v>468</v>
      </c>
      <c r="H32" s="62"/>
      <c r="I32" s="63">
        <v>51.18</v>
      </c>
      <c r="J32" s="63">
        <v>37.14</v>
      </c>
      <c r="K32" s="62"/>
      <c r="L32" s="63">
        <v>14.04</v>
      </c>
      <c r="M32" s="63">
        <v>122.1</v>
      </c>
      <c r="N32" s="63">
        <v>3.66</v>
      </c>
      <c r="O32" s="63"/>
    </row>
    <row r="33" spans="1:15" ht="19.149999999999999" customHeight="1" x14ac:dyDescent="0.2">
      <c r="A33" s="73" t="s">
        <v>43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72.75" x14ac:dyDescent="0.2">
      <c r="A34" s="58" t="s">
        <v>44</v>
      </c>
      <c r="B34" s="59" t="s">
        <v>45</v>
      </c>
      <c r="C34" s="60" t="s">
        <v>46</v>
      </c>
      <c r="D34" s="64">
        <v>4</v>
      </c>
      <c r="E34" s="62" t="s">
        <v>47</v>
      </c>
      <c r="F34" s="62" t="s">
        <v>48</v>
      </c>
      <c r="G34" s="62"/>
      <c r="H34" s="62"/>
      <c r="I34" s="63">
        <v>6382.84</v>
      </c>
      <c r="J34" s="63">
        <v>1348.84</v>
      </c>
      <c r="K34" s="62" t="s">
        <v>49</v>
      </c>
      <c r="L34" s="62"/>
      <c r="M34" s="63">
        <v>26.51</v>
      </c>
      <c r="N34" s="63">
        <v>106.04</v>
      </c>
      <c r="O34" s="63"/>
    </row>
    <row r="35" spans="1:15" ht="72.75" x14ac:dyDescent="0.2">
      <c r="A35" s="58" t="s">
        <v>50</v>
      </c>
      <c r="B35" s="59" t="s">
        <v>51</v>
      </c>
      <c r="C35" s="60" t="s">
        <v>52</v>
      </c>
      <c r="D35" s="64">
        <v>4</v>
      </c>
      <c r="E35" s="62" t="s">
        <v>53</v>
      </c>
      <c r="F35" s="62" t="s">
        <v>54</v>
      </c>
      <c r="G35" s="62"/>
      <c r="H35" s="62"/>
      <c r="I35" s="63">
        <v>3695.48</v>
      </c>
      <c r="J35" s="63">
        <v>705.24</v>
      </c>
      <c r="K35" s="62" t="s">
        <v>55</v>
      </c>
      <c r="L35" s="62"/>
      <c r="M35" s="63">
        <v>14.06</v>
      </c>
      <c r="N35" s="63">
        <v>56.24</v>
      </c>
      <c r="O35" s="63"/>
    </row>
    <row r="36" spans="1:15" ht="91.5" x14ac:dyDescent="0.2">
      <c r="A36" s="58" t="s">
        <v>56</v>
      </c>
      <c r="B36" s="59" t="s">
        <v>57</v>
      </c>
      <c r="C36" s="60" t="s">
        <v>58</v>
      </c>
      <c r="D36" s="61" t="s">
        <v>59</v>
      </c>
      <c r="E36" s="62" t="s">
        <v>60</v>
      </c>
      <c r="F36" s="62" t="s">
        <v>61</v>
      </c>
      <c r="G36" s="62">
        <v>4.76</v>
      </c>
      <c r="H36" s="62"/>
      <c r="I36" s="63">
        <v>19921.8</v>
      </c>
      <c r="J36" s="63">
        <v>274.07</v>
      </c>
      <c r="K36" s="62" t="s">
        <v>62</v>
      </c>
      <c r="L36" s="63">
        <v>10</v>
      </c>
      <c r="M36" s="63">
        <v>9.9700000000000006</v>
      </c>
      <c r="N36" s="63">
        <v>20.94</v>
      </c>
      <c r="O36" s="63"/>
    </row>
    <row r="37" spans="1:15" ht="183" x14ac:dyDescent="0.2">
      <c r="A37" s="58" t="s">
        <v>63</v>
      </c>
      <c r="B37" s="59" t="s">
        <v>64</v>
      </c>
      <c r="C37" s="60" t="s">
        <v>65</v>
      </c>
      <c r="D37" s="61" t="s">
        <v>59</v>
      </c>
      <c r="E37" s="62" t="s">
        <v>66</v>
      </c>
      <c r="F37" s="62" t="s">
        <v>67</v>
      </c>
      <c r="G37" s="62">
        <v>38.69</v>
      </c>
      <c r="H37" s="62"/>
      <c r="I37" s="63">
        <v>83664.92</v>
      </c>
      <c r="J37" s="63">
        <v>2236.06</v>
      </c>
      <c r="K37" s="62" t="s">
        <v>68</v>
      </c>
      <c r="L37" s="63">
        <v>81.239999999999995</v>
      </c>
      <c r="M37" s="63">
        <v>83.71</v>
      </c>
      <c r="N37" s="63">
        <v>175.79</v>
      </c>
      <c r="O37" s="63"/>
    </row>
    <row r="38" spans="1:15" ht="72.75" x14ac:dyDescent="0.2">
      <c r="A38" s="58" t="s">
        <v>69</v>
      </c>
      <c r="B38" s="59" t="s">
        <v>70</v>
      </c>
      <c r="C38" s="60" t="s">
        <v>71</v>
      </c>
      <c r="D38" s="61" t="s">
        <v>72</v>
      </c>
      <c r="E38" s="62">
        <v>39779.379999999997</v>
      </c>
      <c r="F38" s="62"/>
      <c r="G38" s="62">
        <v>39779.379999999997</v>
      </c>
      <c r="H38" s="62"/>
      <c r="I38" s="63">
        <v>167073.4</v>
      </c>
      <c r="J38" s="62"/>
      <c r="K38" s="62"/>
      <c r="L38" s="63">
        <v>167073.4</v>
      </c>
      <c r="M38" s="62"/>
      <c r="N38" s="62"/>
      <c r="O38" s="63"/>
    </row>
    <row r="39" spans="1:15" ht="72.75" x14ac:dyDescent="0.2">
      <c r="A39" s="58" t="s">
        <v>73</v>
      </c>
      <c r="B39" s="59" t="s">
        <v>74</v>
      </c>
      <c r="C39" s="60" t="s">
        <v>75</v>
      </c>
      <c r="D39" s="61" t="s">
        <v>76</v>
      </c>
      <c r="E39" s="62">
        <v>1180</v>
      </c>
      <c r="F39" s="62"/>
      <c r="G39" s="62">
        <v>1180</v>
      </c>
      <c r="H39" s="62"/>
      <c r="I39" s="63">
        <v>4931.22</v>
      </c>
      <c r="J39" s="62"/>
      <c r="K39" s="62"/>
      <c r="L39" s="63">
        <v>4931.22</v>
      </c>
      <c r="M39" s="62"/>
      <c r="N39" s="62"/>
      <c r="O39" s="63"/>
    </row>
    <row r="40" spans="1:15" ht="72.75" x14ac:dyDescent="0.2">
      <c r="A40" s="58" t="s">
        <v>77</v>
      </c>
      <c r="B40" s="59" t="s">
        <v>78</v>
      </c>
      <c r="C40" s="60" t="s">
        <v>79</v>
      </c>
      <c r="D40" s="61" t="s">
        <v>80</v>
      </c>
      <c r="E40" s="62">
        <v>300</v>
      </c>
      <c r="F40" s="62"/>
      <c r="G40" s="62">
        <v>300</v>
      </c>
      <c r="H40" s="62"/>
      <c r="I40" s="63">
        <v>6300</v>
      </c>
      <c r="J40" s="62"/>
      <c r="K40" s="62"/>
      <c r="L40" s="63">
        <v>6300</v>
      </c>
      <c r="M40" s="62"/>
      <c r="N40" s="62"/>
      <c r="O40" s="63"/>
    </row>
    <row r="41" spans="1:15" ht="72.75" x14ac:dyDescent="0.2">
      <c r="A41" s="58" t="s">
        <v>81</v>
      </c>
      <c r="B41" s="59" t="s">
        <v>82</v>
      </c>
      <c r="C41" s="60" t="s">
        <v>83</v>
      </c>
      <c r="D41" s="64">
        <v>2</v>
      </c>
      <c r="E41" s="62" t="s">
        <v>84</v>
      </c>
      <c r="F41" s="62">
        <v>0.23</v>
      </c>
      <c r="G41" s="62"/>
      <c r="H41" s="62"/>
      <c r="I41" s="63">
        <v>1.44</v>
      </c>
      <c r="J41" s="63">
        <v>0.98</v>
      </c>
      <c r="K41" s="63">
        <v>0.46</v>
      </c>
      <c r="L41" s="62"/>
      <c r="M41" s="63">
        <v>0.04</v>
      </c>
      <c r="N41" s="63">
        <v>0.08</v>
      </c>
      <c r="O41" s="63"/>
    </row>
    <row r="42" spans="1:15" ht="79.5" x14ac:dyDescent="0.2">
      <c r="A42" s="58" t="s">
        <v>85</v>
      </c>
      <c r="B42" s="59" t="s">
        <v>86</v>
      </c>
      <c r="C42" s="60" t="s">
        <v>87</v>
      </c>
      <c r="D42" s="61" t="s">
        <v>88</v>
      </c>
      <c r="E42" s="62" t="s">
        <v>89</v>
      </c>
      <c r="F42" s="62"/>
      <c r="G42" s="62"/>
      <c r="H42" s="62"/>
      <c r="I42" s="63">
        <v>84.46</v>
      </c>
      <c r="J42" s="63">
        <v>84.46</v>
      </c>
      <c r="K42" s="62"/>
      <c r="L42" s="62"/>
      <c r="M42" s="63">
        <v>180</v>
      </c>
      <c r="N42" s="63">
        <v>5.4</v>
      </c>
      <c r="O42" s="63"/>
    </row>
    <row r="43" spans="1:15" ht="19.149999999999999" customHeight="1" x14ac:dyDescent="0.2">
      <c r="A43" s="73" t="s">
        <v>90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72.75" x14ac:dyDescent="0.2">
      <c r="A44" s="58" t="s">
        <v>91</v>
      </c>
      <c r="B44" s="59" t="s">
        <v>92</v>
      </c>
      <c r="C44" s="60" t="s">
        <v>93</v>
      </c>
      <c r="D44" s="61" t="s">
        <v>59</v>
      </c>
      <c r="E44" s="62" t="s">
        <v>94</v>
      </c>
      <c r="F44" s="62" t="s">
        <v>95</v>
      </c>
      <c r="G44" s="62">
        <v>40.409999999999997</v>
      </c>
      <c r="H44" s="62"/>
      <c r="I44" s="63">
        <v>461.48</v>
      </c>
      <c r="J44" s="63">
        <v>253.32</v>
      </c>
      <c r="K44" s="62" t="s">
        <v>96</v>
      </c>
      <c r="L44" s="63">
        <v>84.87</v>
      </c>
      <c r="M44" s="63">
        <v>9.92</v>
      </c>
      <c r="N44" s="63">
        <v>20.83</v>
      </c>
      <c r="O44" s="63"/>
    </row>
    <row r="45" spans="1:15" ht="84" x14ac:dyDescent="0.2">
      <c r="A45" s="58" t="s">
        <v>97</v>
      </c>
      <c r="B45" s="59" t="s">
        <v>98</v>
      </c>
      <c r="C45" s="60" t="s">
        <v>99</v>
      </c>
      <c r="D45" s="61" t="s">
        <v>100</v>
      </c>
      <c r="E45" s="62">
        <v>72820</v>
      </c>
      <c r="F45" s="62"/>
      <c r="G45" s="62">
        <v>72820</v>
      </c>
      <c r="H45" s="62"/>
      <c r="I45" s="63">
        <v>15292.2</v>
      </c>
      <c r="J45" s="62"/>
      <c r="K45" s="62"/>
      <c r="L45" s="63">
        <v>15292.2</v>
      </c>
      <c r="M45" s="62"/>
      <c r="N45" s="62"/>
      <c r="O45" s="63"/>
    </row>
    <row r="46" spans="1:15" ht="72.75" x14ac:dyDescent="0.2">
      <c r="A46" s="58" t="s">
        <v>101</v>
      </c>
      <c r="B46" s="59" t="s">
        <v>102</v>
      </c>
      <c r="C46" s="60" t="s">
        <v>103</v>
      </c>
      <c r="D46" s="61" t="s">
        <v>104</v>
      </c>
      <c r="E46" s="62" t="s">
        <v>105</v>
      </c>
      <c r="F46" s="62"/>
      <c r="G46" s="62">
        <v>2.96</v>
      </c>
      <c r="H46" s="62"/>
      <c r="I46" s="63">
        <v>12.07</v>
      </c>
      <c r="J46" s="63">
        <v>11.83</v>
      </c>
      <c r="K46" s="62"/>
      <c r="L46" s="63">
        <v>0.24</v>
      </c>
      <c r="M46" s="63">
        <v>12.16</v>
      </c>
      <c r="N46" s="63">
        <v>0.97</v>
      </c>
      <c r="O46" s="63"/>
    </row>
    <row r="47" spans="1:15" ht="72.75" x14ac:dyDescent="0.2">
      <c r="A47" s="58" t="s">
        <v>106</v>
      </c>
      <c r="B47" s="59" t="s">
        <v>107</v>
      </c>
      <c r="C47" s="60" t="s">
        <v>108</v>
      </c>
      <c r="D47" s="61" t="s">
        <v>109</v>
      </c>
      <c r="E47" s="62">
        <v>6620</v>
      </c>
      <c r="F47" s="62"/>
      <c r="G47" s="62">
        <v>6620</v>
      </c>
      <c r="H47" s="62"/>
      <c r="I47" s="63">
        <v>149.88</v>
      </c>
      <c r="J47" s="62"/>
      <c r="K47" s="62"/>
      <c r="L47" s="63">
        <v>149.88</v>
      </c>
      <c r="M47" s="62"/>
      <c r="N47" s="62"/>
      <c r="O47" s="63"/>
    </row>
    <row r="48" spans="1:15" ht="19.149999999999999" customHeight="1" x14ac:dyDescent="0.2">
      <c r="A48" s="73" t="s">
        <v>110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72.75" x14ac:dyDescent="0.2">
      <c r="A49" s="58" t="s">
        <v>111</v>
      </c>
      <c r="B49" s="59" t="s">
        <v>112</v>
      </c>
      <c r="C49" s="60" t="s">
        <v>113</v>
      </c>
      <c r="D49" s="61" t="s">
        <v>36</v>
      </c>
      <c r="E49" s="62" t="s">
        <v>114</v>
      </c>
      <c r="F49" s="62"/>
      <c r="G49" s="62"/>
      <c r="H49" s="62"/>
      <c r="I49" s="63">
        <v>849.22</v>
      </c>
      <c r="J49" s="63">
        <v>849.22</v>
      </c>
      <c r="K49" s="62"/>
      <c r="L49" s="62"/>
      <c r="M49" s="63">
        <v>97.2</v>
      </c>
      <c r="N49" s="63">
        <v>69.98</v>
      </c>
      <c r="O49" s="63"/>
    </row>
    <row r="50" spans="1:15" ht="72.75" x14ac:dyDescent="0.2">
      <c r="A50" s="58" t="s">
        <v>115</v>
      </c>
      <c r="B50" s="59" t="s">
        <v>116</v>
      </c>
      <c r="C50" s="60" t="s">
        <v>117</v>
      </c>
      <c r="D50" s="61" t="s">
        <v>36</v>
      </c>
      <c r="E50" s="62" t="s">
        <v>118</v>
      </c>
      <c r="F50" s="62" t="s">
        <v>119</v>
      </c>
      <c r="G50" s="62"/>
      <c r="H50" s="62"/>
      <c r="I50" s="63">
        <v>287.95</v>
      </c>
      <c r="J50" s="63">
        <v>116.11</v>
      </c>
      <c r="K50" s="62" t="s">
        <v>120</v>
      </c>
      <c r="L50" s="62"/>
      <c r="M50" s="63">
        <v>14.96</v>
      </c>
      <c r="N50" s="63">
        <v>10.77</v>
      </c>
      <c r="O50" s="63"/>
    </row>
    <row r="51" spans="1:15" ht="60.75" x14ac:dyDescent="0.2">
      <c r="A51" s="58" t="s">
        <v>121</v>
      </c>
      <c r="B51" s="59" t="s">
        <v>122</v>
      </c>
      <c r="C51" s="60" t="s">
        <v>123</v>
      </c>
      <c r="D51" s="61" t="s">
        <v>41</v>
      </c>
      <c r="E51" s="62" t="s">
        <v>124</v>
      </c>
      <c r="F51" s="62" t="s">
        <v>125</v>
      </c>
      <c r="G51" s="62">
        <v>11947.44</v>
      </c>
      <c r="H51" s="62"/>
      <c r="I51" s="63">
        <v>404.14</v>
      </c>
      <c r="J51" s="63">
        <v>34.99</v>
      </c>
      <c r="K51" s="62" t="s">
        <v>126</v>
      </c>
      <c r="L51" s="63">
        <v>358.42</v>
      </c>
      <c r="M51" s="63">
        <v>114</v>
      </c>
      <c r="N51" s="63">
        <v>3.42</v>
      </c>
      <c r="O51" s="63"/>
    </row>
    <row r="52" spans="1:15" ht="79.5" x14ac:dyDescent="0.2">
      <c r="A52" s="58" t="s">
        <v>127</v>
      </c>
      <c r="B52" s="59" t="s">
        <v>128</v>
      </c>
      <c r="C52" s="60" t="s">
        <v>129</v>
      </c>
      <c r="D52" s="61" t="s">
        <v>130</v>
      </c>
      <c r="E52" s="62" t="s">
        <v>131</v>
      </c>
      <c r="F52" s="62" t="s">
        <v>132</v>
      </c>
      <c r="G52" s="62">
        <v>15.55</v>
      </c>
      <c r="H52" s="62"/>
      <c r="I52" s="63">
        <v>367.91</v>
      </c>
      <c r="J52" s="63">
        <v>22.95</v>
      </c>
      <c r="K52" s="62" t="s">
        <v>133</v>
      </c>
      <c r="L52" s="63">
        <v>2.2400000000000002</v>
      </c>
      <c r="M52" s="63">
        <v>15.72</v>
      </c>
      <c r="N52" s="63">
        <v>2.2599999999999998</v>
      </c>
      <c r="O52" s="63"/>
    </row>
    <row r="53" spans="1:15" ht="72.75" x14ac:dyDescent="0.2">
      <c r="A53" s="58" t="s">
        <v>134</v>
      </c>
      <c r="B53" s="59" t="s">
        <v>135</v>
      </c>
      <c r="C53" s="60" t="s">
        <v>136</v>
      </c>
      <c r="D53" s="61" t="s">
        <v>137</v>
      </c>
      <c r="E53" s="62">
        <v>117</v>
      </c>
      <c r="F53" s="62"/>
      <c r="G53" s="62">
        <v>117</v>
      </c>
      <c r="H53" s="62"/>
      <c r="I53" s="63">
        <v>1684.8</v>
      </c>
      <c r="J53" s="62"/>
      <c r="K53" s="62"/>
      <c r="L53" s="63">
        <v>1684.8</v>
      </c>
      <c r="M53" s="62"/>
      <c r="N53" s="62"/>
      <c r="O53" s="63"/>
    </row>
    <row r="54" spans="1:15" ht="79.5" x14ac:dyDescent="0.2">
      <c r="A54" s="58" t="s">
        <v>138</v>
      </c>
      <c r="B54" s="59" t="s">
        <v>139</v>
      </c>
      <c r="C54" s="60" t="s">
        <v>140</v>
      </c>
      <c r="D54" s="61" t="s">
        <v>141</v>
      </c>
      <c r="E54" s="62" t="s">
        <v>142</v>
      </c>
      <c r="F54" s="62" t="s">
        <v>143</v>
      </c>
      <c r="G54" s="62">
        <v>21.77</v>
      </c>
      <c r="H54" s="62"/>
      <c r="I54" s="63">
        <v>1223.22</v>
      </c>
      <c r="J54" s="63">
        <v>77.5</v>
      </c>
      <c r="K54" s="62" t="s">
        <v>144</v>
      </c>
      <c r="L54" s="63">
        <v>6.82</v>
      </c>
      <c r="M54" s="63">
        <v>24.19</v>
      </c>
      <c r="N54" s="63">
        <v>7.58</v>
      </c>
      <c r="O54" s="63"/>
    </row>
    <row r="55" spans="1:15" ht="72.75" x14ac:dyDescent="0.2">
      <c r="A55" s="58" t="s">
        <v>145</v>
      </c>
      <c r="B55" s="59" t="s">
        <v>146</v>
      </c>
      <c r="C55" s="60" t="s">
        <v>147</v>
      </c>
      <c r="D55" s="61" t="s">
        <v>148</v>
      </c>
      <c r="E55" s="62">
        <v>122</v>
      </c>
      <c r="F55" s="62"/>
      <c r="G55" s="62">
        <v>122</v>
      </c>
      <c r="H55" s="62"/>
      <c r="I55" s="63">
        <v>3821.04</v>
      </c>
      <c r="J55" s="62"/>
      <c r="K55" s="62"/>
      <c r="L55" s="63">
        <v>3821.04</v>
      </c>
      <c r="M55" s="62"/>
      <c r="N55" s="62"/>
      <c r="O55" s="63"/>
    </row>
    <row r="56" spans="1:15" ht="91.5" x14ac:dyDescent="0.2">
      <c r="A56" s="58" t="s">
        <v>149</v>
      </c>
      <c r="B56" s="59" t="s">
        <v>150</v>
      </c>
      <c r="C56" s="60" t="s">
        <v>151</v>
      </c>
      <c r="D56" s="61" t="s">
        <v>152</v>
      </c>
      <c r="E56" s="62" t="s">
        <v>153</v>
      </c>
      <c r="F56" s="62" t="s">
        <v>154</v>
      </c>
      <c r="G56" s="62">
        <v>245.3</v>
      </c>
      <c r="H56" s="62"/>
      <c r="I56" s="63">
        <v>115.86</v>
      </c>
      <c r="J56" s="63">
        <v>16.77</v>
      </c>
      <c r="K56" s="62" t="s">
        <v>155</v>
      </c>
      <c r="L56" s="63">
        <v>8.82</v>
      </c>
      <c r="M56" s="63">
        <v>38.299999999999997</v>
      </c>
      <c r="N56" s="63">
        <v>1.38</v>
      </c>
      <c r="O56" s="63"/>
    </row>
    <row r="57" spans="1:15" ht="87" x14ac:dyDescent="0.2">
      <c r="A57" s="58" t="s">
        <v>156</v>
      </c>
      <c r="B57" s="59" t="s">
        <v>157</v>
      </c>
      <c r="C57" s="60" t="s">
        <v>158</v>
      </c>
      <c r="D57" s="61" t="s">
        <v>152</v>
      </c>
      <c r="E57" s="62" t="s">
        <v>159</v>
      </c>
      <c r="F57" s="62">
        <v>20.34</v>
      </c>
      <c r="G57" s="62">
        <v>25.44</v>
      </c>
      <c r="H57" s="62"/>
      <c r="I57" s="63">
        <v>1.88</v>
      </c>
      <c r="J57" s="63">
        <v>0.24</v>
      </c>
      <c r="K57" s="63">
        <v>0.73</v>
      </c>
      <c r="L57" s="63">
        <v>0.91</v>
      </c>
      <c r="M57" s="63">
        <v>0.54</v>
      </c>
      <c r="N57" s="63">
        <v>0.02</v>
      </c>
      <c r="O57" s="63"/>
    </row>
    <row r="58" spans="1:15" ht="84" x14ac:dyDescent="0.2">
      <c r="A58" s="58" t="s">
        <v>160</v>
      </c>
      <c r="B58" s="59" t="s">
        <v>161</v>
      </c>
      <c r="C58" s="60" t="s">
        <v>162</v>
      </c>
      <c r="D58" s="61" t="s">
        <v>163</v>
      </c>
      <c r="E58" s="62">
        <v>564</v>
      </c>
      <c r="F58" s="62"/>
      <c r="G58" s="62">
        <v>564</v>
      </c>
      <c r="H58" s="62"/>
      <c r="I58" s="63">
        <v>3407.12</v>
      </c>
      <c r="J58" s="62"/>
      <c r="K58" s="62"/>
      <c r="L58" s="63">
        <v>3407.12</v>
      </c>
      <c r="M58" s="62"/>
      <c r="N58" s="62"/>
      <c r="O58" s="63"/>
    </row>
    <row r="59" spans="1:15" ht="33.75" x14ac:dyDescent="0.2">
      <c r="A59" s="73" t="s">
        <v>164</v>
      </c>
      <c r="B59" s="74"/>
      <c r="C59" s="74"/>
      <c r="D59" s="74"/>
      <c r="E59" s="74"/>
      <c r="F59" s="74"/>
      <c r="G59" s="74"/>
      <c r="H59" s="74"/>
      <c r="I59" s="62">
        <v>322714.7</v>
      </c>
      <c r="J59" s="62">
        <v>8545.39</v>
      </c>
      <c r="K59" s="62" t="s">
        <v>165</v>
      </c>
      <c r="L59" s="62">
        <v>203227.26</v>
      </c>
      <c r="M59" s="62"/>
      <c r="N59" s="62">
        <v>668.3</v>
      </c>
      <c r="O59" s="63"/>
    </row>
    <row r="60" spans="1:15" x14ac:dyDescent="0.2">
      <c r="A60" s="73" t="s">
        <v>166</v>
      </c>
      <c r="B60" s="74"/>
      <c r="C60" s="74"/>
      <c r="D60" s="74"/>
      <c r="E60" s="74"/>
      <c r="F60" s="74"/>
      <c r="G60" s="74"/>
      <c r="H60" s="74"/>
      <c r="I60" s="62">
        <v>12450.72</v>
      </c>
      <c r="J60" s="62"/>
      <c r="K60" s="62"/>
      <c r="L60" s="62"/>
      <c r="M60" s="62"/>
      <c r="N60" s="62"/>
      <c r="O60" s="63"/>
    </row>
    <row r="61" spans="1:15" x14ac:dyDescent="0.2">
      <c r="A61" s="73" t="s">
        <v>167</v>
      </c>
      <c r="B61" s="74"/>
      <c r="C61" s="74"/>
      <c r="D61" s="74"/>
      <c r="E61" s="74"/>
      <c r="F61" s="74"/>
      <c r="G61" s="74"/>
      <c r="H61" s="74"/>
      <c r="I61" s="62">
        <v>6122.56</v>
      </c>
      <c r="J61" s="62"/>
      <c r="K61" s="62"/>
      <c r="L61" s="62"/>
      <c r="M61" s="62"/>
      <c r="N61" s="62"/>
      <c r="O61" s="63"/>
    </row>
    <row r="62" spans="1:15" x14ac:dyDescent="0.2">
      <c r="A62" s="75" t="s">
        <v>168</v>
      </c>
      <c r="B62" s="74"/>
      <c r="C62" s="74"/>
      <c r="D62" s="74"/>
      <c r="E62" s="74"/>
      <c r="F62" s="74"/>
      <c r="G62" s="74"/>
      <c r="H62" s="74"/>
      <c r="I62" s="62"/>
      <c r="J62" s="62"/>
      <c r="K62" s="62"/>
      <c r="L62" s="62"/>
      <c r="M62" s="62"/>
      <c r="N62" s="62"/>
      <c r="O62" s="63"/>
    </row>
    <row r="63" spans="1:15" x14ac:dyDescent="0.2">
      <c r="A63" s="73" t="s">
        <v>169</v>
      </c>
      <c r="B63" s="74"/>
      <c r="C63" s="74"/>
      <c r="D63" s="74"/>
      <c r="E63" s="74"/>
      <c r="F63" s="74"/>
      <c r="G63" s="74"/>
      <c r="H63" s="74"/>
      <c r="I63" s="62">
        <v>340379.2</v>
      </c>
      <c r="J63" s="62"/>
      <c r="K63" s="62"/>
      <c r="L63" s="62"/>
      <c r="M63" s="62"/>
      <c r="N63" s="62">
        <v>646.5</v>
      </c>
      <c r="O63" s="63"/>
    </row>
    <row r="64" spans="1:15" x14ac:dyDescent="0.2">
      <c r="A64" s="73" t="s">
        <v>170</v>
      </c>
      <c r="B64" s="74"/>
      <c r="C64" s="74"/>
      <c r="D64" s="74"/>
      <c r="E64" s="74"/>
      <c r="F64" s="74"/>
      <c r="G64" s="74"/>
      <c r="H64" s="74"/>
      <c r="I64" s="62">
        <v>908.78</v>
      </c>
      <c r="J64" s="62"/>
      <c r="K64" s="62"/>
      <c r="L64" s="62"/>
      <c r="M64" s="62"/>
      <c r="N64" s="62">
        <v>21.8</v>
      </c>
      <c r="O64" s="63"/>
    </row>
    <row r="65" spans="1:15" x14ac:dyDescent="0.2">
      <c r="A65" s="73" t="s">
        <v>171</v>
      </c>
      <c r="B65" s="74"/>
      <c r="C65" s="74"/>
      <c r="D65" s="74"/>
      <c r="E65" s="74"/>
      <c r="F65" s="74"/>
      <c r="G65" s="74"/>
      <c r="H65" s="74"/>
      <c r="I65" s="62">
        <v>341287.98</v>
      </c>
      <c r="J65" s="62"/>
      <c r="K65" s="62"/>
      <c r="L65" s="62"/>
      <c r="M65" s="62"/>
      <c r="N65" s="62">
        <v>668.3</v>
      </c>
      <c r="O65" s="63"/>
    </row>
    <row r="66" spans="1:15" x14ac:dyDescent="0.2">
      <c r="A66" s="73" t="s">
        <v>172</v>
      </c>
      <c r="B66" s="74"/>
      <c r="C66" s="74"/>
      <c r="D66" s="74"/>
      <c r="E66" s="74"/>
      <c r="F66" s="74"/>
      <c r="G66" s="74"/>
      <c r="H66" s="74"/>
      <c r="I66" s="62"/>
      <c r="J66" s="62"/>
      <c r="K66" s="62"/>
      <c r="L66" s="62"/>
      <c r="M66" s="62"/>
      <c r="N66" s="62"/>
      <c r="O66" s="63"/>
    </row>
    <row r="67" spans="1:15" x14ac:dyDescent="0.2">
      <c r="A67" s="73" t="s">
        <v>173</v>
      </c>
      <c r="B67" s="74"/>
      <c r="C67" s="74"/>
      <c r="D67" s="74"/>
      <c r="E67" s="74"/>
      <c r="F67" s="74"/>
      <c r="G67" s="74"/>
      <c r="H67" s="74"/>
      <c r="I67" s="62">
        <v>203227.26</v>
      </c>
      <c r="J67" s="62"/>
      <c r="K67" s="62"/>
      <c r="L67" s="62"/>
      <c r="M67" s="62"/>
      <c r="N67" s="62"/>
      <c r="O67" s="63"/>
    </row>
    <row r="68" spans="1:15" x14ac:dyDescent="0.2">
      <c r="A68" s="73" t="s">
        <v>174</v>
      </c>
      <c r="B68" s="74"/>
      <c r="C68" s="74"/>
      <c r="D68" s="74"/>
      <c r="E68" s="74"/>
      <c r="F68" s="74"/>
      <c r="G68" s="74"/>
      <c r="H68" s="74"/>
      <c r="I68" s="62">
        <v>110942.05</v>
      </c>
      <c r="J68" s="62"/>
      <c r="K68" s="62"/>
      <c r="L68" s="62"/>
      <c r="M68" s="62"/>
      <c r="N68" s="62"/>
      <c r="O68" s="63"/>
    </row>
    <row r="69" spans="1:15" x14ac:dyDescent="0.2">
      <c r="A69" s="73" t="s">
        <v>175</v>
      </c>
      <c r="B69" s="74"/>
      <c r="C69" s="74"/>
      <c r="D69" s="74"/>
      <c r="E69" s="74"/>
      <c r="F69" s="74"/>
      <c r="G69" s="74"/>
      <c r="H69" s="74"/>
      <c r="I69" s="62">
        <v>12068.06</v>
      </c>
      <c r="J69" s="62"/>
      <c r="K69" s="62"/>
      <c r="L69" s="62"/>
      <c r="M69" s="62"/>
      <c r="N69" s="62"/>
      <c r="O69" s="63"/>
    </row>
    <row r="70" spans="1:15" x14ac:dyDescent="0.2">
      <c r="A70" s="73" t="s">
        <v>176</v>
      </c>
      <c r="B70" s="74"/>
      <c r="C70" s="74"/>
      <c r="D70" s="74"/>
      <c r="E70" s="74"/>
      <c r="F70" s="74"/>
      <c r="G70" s="74"/>
      <c r="H70" s="74"/>
      <c r="I70" s="62">
        <v>12450.72</v>
      </c>
      <c r="J70" s="62"/>
      <c r="K70" s="62"/>
      <c r="L70" s="62"/>
      <c r="M70" s="62"/>
      <c r="N70" s="62"/>
      <c r="O70" s="63"/>
    </row>
    <row r="71" spans="1:15" x14ac:dyDescent="0.2">
      <c r="A71" s="73" t="s">
        <v>177</v>
      </c>
      <c r="B71" s="74"/>
      <c r="C71" s="74"/>
      <c r="D71" s="74"/>
      <c r="E71" s="74"/>
      <c r="F71" s="74"/>
      <c r="G71" s="74"/>
      <c r="H71" s="74"/>
      <c r="I71" s="62">
        <v>6122.56</v>
      </c>
      <c r="J71" s="62"/>
      <c r="K71" s="62"/>
      <c r="L71" s="62"/>
      <c r="M71" s="62"/>
      <c r="N71" s="62"/>
      <c r="O71" s="63"/>
    </row>
    <row r="72" spans="1:15" x14ac:dyDescent="0.2">
      <c r="A72" s="75" t="s">
        <v>178</v>
      </c>
      <c r="B72" s="74"/>
      <c r="C72" s="74"/>
      <c r="D72" s="74"/>
      <c r="E72" s="74"/>
      <c r="F72" s="74"/>
      <c r="G72" s="74"/>
      <c r="H72" s="74"/>
      <c r="I72" s="65">
        <v>341287.98</v>
      </c>
      <c r="J72" s="62"/>
      <c r="K72" s="62"/>
      <c r="L72" s="62"/>
      <c r="M72" s="62"/>
      <c r="N72" s="65">
        <v>668.3</v>
      </c>
      <c r="O72" s="63"/>
    </row>
    <row r="73" spans="1:15" x14ac:dyDescent="0.2">
      <c r="A73" s="76" t="s">
        <v>179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1:15" ht="45" x14ac:dyDescent="0.2">
      <c r="A74" s="73" t="s">
        <v>180</v>
      </c>
      <c r="B74" s="74"/>
      <c r="C74" s="74"/>
      <c r="D74" s="74"/>
      <c r="E74" s="74"/>
      <c r="F74" s="74"/>
      <c r="G74" s="74"/>
      <c r="H74" s="74"/>
      <c r="I74" s="84">
        <v>322714.7</v>
      </c>
      <c r="J74" s="84">
        <v>8545.39</v>
      </c>
      <c r="K74" s="84" t="s">
        <v>165</v>
      </c>
      <c r="L74" s="84">
        <v>203227.26</v>
      </c>
      <c r="M74" s="84"/>
      <c r="N74" s="84">
        <v>668.3</v>
      </c>
      <c r="O74" s="85"/>
    </row>
    <row r="75" spans="1:15" x14ac:dyDescent="0.2">
      <c r="A75" s="73" t="s">
        <v>166</v>
      </c>
      <c r="B75" s="74"/>
      <c r="C75" s="74"/>
      <c r="D75" s="74"/>
      <c r="E75" s="74"/>
      <c r="F75" s="74"/>
      <c r="G75" s="74"/>
      <c r="H75" s="74"/>
      <c r="I75" s="84">
        <v>12450.72</v>
      </c>
      <c r="J75" s="84"/>
      <c r="K75" s="84"/>
      <c r="L75" s="84"/>
      <c r="M75" s="84"/>
      <c r="N75" s="84"/>
      <c r="O75" s="85"/>
    </row>
    <row r="76" spans="1:15" x14ac:dyDescent="0.2">
      <c r="A76" s="73" t="s">
        <v>167</v>
      </c>
      <c r="B76" s="74"/>
      <c r="C76" s="74"/>
      <c r="D76" s="74"/>
      <c r="E76" s="74"/>
      <c r="F76" s="74"/>
      <c r="G76" s="74"/>
      <c r="H76" s="74"/>
      <c r="I76" s="84">
        <v>6122.56</v>
      </c>
      <c r="J76" s="84"/>
      <c r="K76" s="84"/>
      <c r="L76" s="84"/>
      <c r="M76" s="84"/>
      <c r="N76" s="84"/>
      <c r="O76" s="85"/>
    </row>
    <row r="77" spans="1:15" x14ac:dyDescent="0.2">
      <c r="A77" s="75" t="s">
        <v>181</v>
      </c>
      <c r="B77" s="74"/>
      <c r="C77" s="74"/>
      <c r="D77" s="74"/>
      <c r="E77" s="74"/>
      <c r="F77" s="74"/>
      <c r="G77" s="74"/>
      <c r="H77" s="74"/>
      <c r="I77" s="84"/>
      <c r="J77" s="84"/>
      <c r="K77" s="84"/>
      <c r="L77" s="84"/>
      <c r="M77" s="84"/>
      <c r="N77" s="84"/>
      <c r="O77" s="85"/>
    </row>
    <row r="78" spans="1:15" x14ac:dyDescent="0.2">
      <c r="A78" s="73" t="s">
        <v>169</v>
      </c>
      <c r="B78" s="74"/>
      <c r="C78" s="74"/>
      <c r="D78" s="74"/>
      <c r="E78" s="74"/>
      <c r="F78" s="74"/>
      <c r="G78" s="74"/>
      <c r="H78" s="74"/>
      <c r="I78" s="84">
        <v>340379.2</v>
      </c>
      <c r="J78" s="84"/>
      <c r="K78" s="84"/>
      <c r="L78" s="84"/>
      <c r="M78" s="84"/>
      <c r="N78" s="84">
        <v>646.5</v>
      </c>
      <c r="O78" s="85"/>
    </row>
    <row r="79" spans="1:15" x14ac:dyDescent="0.2">
      <c r="A79" s="73" t="s">
        <v>170</v>
      </c>
      <c r="B79" s="74"/>
      <c r="C79" s="74"/>
      <c r="D79" s="74"/>
      <c r="E79" s="74"/>
      <c r="F79" s="74"/>
      <c r="G79" s="74"/>
      <c r="H79" s="74"/>
      <c r="I79" s="84">
        <v>908.78</v>
      </c>
      <c r="J79" s="84"/>
      <c r="K79" s="84"/>
      <c r="L79" s="84"/>
      <c r="M79" s="84"/>
      <c r="N79" s="84">
        <v>21.8</v>
      </c>
      <c r="O79" s="85"/>
    </row>
    <row r="80" spans="1:15" x14ac:dyDescent="0.2">
      <c r="A80" s="73" t="s">
        <v>171</v>
      </c>
      <c r="B80" s="74"/>
      <c r="C80" s="74"/>
      <c r="D80" s="74"/>
      <c r="E80" s="74"/>
      <c r="F80" s="74"/>
      <c r="G80" s="74"/>
      <c r="H80" s="74"/>
      <c r="I80" s="84">
        <v>341287.98</v>
      </c>
      <c r="J80" s="84"/>
      <c r="K80" s="84"/>
      <c r="L80" s="84"/>
      <c r="M80" s="84"/>
      <c r="N80" s="84">
        <v>668.3</v>
      </c>
      <c r="O80" s="85"/>
    </row>
    <row r="81" spans="1:15" x14ac:dyDescent="0.2">
      <c r="A81" s="73" t="s">
        <v>172</v>
      </c>
      <c r="B81" s="74"/>
      <c r="C81" s="74"/>
      <c r="D81" s="74"/>
      <c r="E81" s="74"/>
      <c r="F81" s="74"/>
      <c r="G81" s="74"/>
      <c r="H81" s="74"/>
      <c r="I81" s="84"/>
      <c r="J81" s="84"/>
      <c r="K81" s="84"/>
      <c r="L81" s="84"/>
      <c r="M81" s="84"/>
      <c r="N81" s="84"/>
      <c r="O81" s="85"/>
    </row>
    <row r="82" spans="1:15" x14ac:dyDescent="0.2">
      <c r="A82" s="73" t="s">
        <v>173</v>
      </c>
      <c r="B82" s="74"/>
      <c r="C82" s="74"/>
      <c r="D82" s="74"/>
      <c r="E82" s="74"/>
      <c r="F82" s="74"/>
      <c r="G82" s="74"/>
      <c r="H82" s="74"/>
      <c r="I82" s="84">
        <v>203227.26</v>
      </c>
      <c r="J82" s="84"/>
      <c r="K82" s="84"/>
      <c r="L82" s="84"/>
      <c r="M82" s="84"/>
      <c r="N82" s="84"/>
      <c r="O82" s="85"/>
    </row>
    <row r="83" spans="1:15" x14ac:dyDescent="0.2">
      <c r="A83" s="73" t="s">
        <v>174</v>
      </c>
      <c r="B83" s="74"/>
      <c r="C83" s="74"/>
      <c r="D83" s="74"/>
      <c r="E83" s="74"/>
      <c r="F83" s="74"/>
      <c r="G83" s="74"/>
      <c r="H83" s="74"/>
      <c r="I83" s="84">
        <v>110942.05</v>
      </c>
      <c r="J83" s="84"/>
      <c r="K83" s="84"/>
      <c r="L83" s="84"/>
      <c r="M83" s="84"/>
      <c r="N83" s="84"/>
      <c r="O83" s="85"/>
    </row>
    <row r="84" spans="1:15" x14ac:dyDescent="0.2">
      <c r="A84" s="73" t="s">
        <v>175</v>
      </c>
      <c r="B84" s="74"/>
      <c r="C84" s="74"/>
      <c r="D84" s="74"/>
      <c r="E84" s="74"/>
      <c r="F84" s="74"/>
      <c r="G84" s="74"/>
      <c r="H84" s="74"/>
      <c r="I84" s="84">
        <v>12068.06</v>
      </c>
      <c r="J84" s="84"/>
      <c r="K84" s="84"/>
      <c r="L84" s="84"/>
      <c r="M84" s="84"/>
      <c r="N84" s="84"/>
      <c r="O84" s="85"/>
    </row>
    <row r="85" spans="1:15" x14ac:dyDescent="0.2">
      <c r="A85" s="73" t="s">
        <v>176</v>
      </c>
      <c r="B85" s="74"/>
      <c r="C85" s="74"/>
      <c r="D85" s="74"/>
      <c r="E85" s="74"/>
      <c r="F85" s="74"/>
      <c r="G85" s="74"/>
      <c r="H85" s="74"/>
      <c r="I85" s="84">
        <v>12450.72</v>
      </c>
      <c r="J85" s="84"/>
      <c r="K85" s="84"/>
      <c r="L85" s="84"/>
      <c r="M85" s="84"/>
      <c r="N85" s="84"/>
      <c r="O85" s="85"/>
    </row>
    <row r="86" spans="1:15" x14ac:dyDescent="0.2">
      <c r="A86" s="73" t="s">
        <v>177</v>
      </c>
      <c r="B86" s="74"/>
      <c r="C86" s="74"/>
      <c r="D86" s="74"/>
      <c r="E86" s="74"/>
      <c r="F86" s="74"/>
      <c r="G86" s="74"/>
      <c r="H86" s="74"/>
      <c r="I86" s="84">
        <v>6122.56</v>
      </c>
      <c r="J86" s="84"/>
      <c r="K86" s="84"/>
      <c r="L86" s="84"/>
      <c r="M86" s="84"/>
      <c r="N86" s="84"/>
      <c r="O86" s="85"/>
    </row>
    <row r="87" spans="1:15" x14ac:dyDescent="0.2">
      <c r="A87" s="75" t="s">
        <v>182</v>
      </c>
      <c r="B87" s="74"/>
      <c r="C87" s="74"/>
      <c r="D87" s="74"/>
      <c r="E87" s="74"/>
      <c r="F87" s="74"/>
      <c r="G87" s="74"/>
      <c r="H87" s="74"/>
      <c r="I87" s="83">
        <v>341287.98</v>
      </c>
      <c r="J87" s="84"/>
      <c r="K87" s="84"/>
      <c r="L87" s="84"/>
      <c r="M87" s="84"/>
      <c r="N87" s="83">
        <v>668.3</v>
      </c>
      <c r="O87" s="85"/>
    </row>
    <row r="88" spans="1:15" x14ac:dyDescent="0.2">
      <c r="A88" s="75" t="s">
        <v>203</v>
      </c>
      <c r="B88" s="74"/>
      <c r="C88" s="74"/>
      <c r="D88" s="74"/>
      <c r="E88" s="74"/>
      <c r="F88" s="74"/>
      <c r="G88" s="74"/>
      <c r="H88" s="74"/>
      <c r="I88" s="83">
        <f>ROUND(I87*4.46968608,2)</f>
        <v>1525450.13</v>
      </c>
      <c r="J88" s="84"/>
      <c r="K88" s="84"/>
      <c r="L88" s="84"/>
      <c r="M88" s="84"/>
      <c r="N88" s="83"/>
      <c r="O88" s="63"/>
    </row>
    <row r="89" spans="1:15" x14ac:dyDescent="0.2">
      <c r="A89" s="75" t="s">
        <v>204</v>
      </c>
      <c r="B89" s="74"/>
      <c r="C89" s="74"/>
      <c r="D89" s="74"/>
      <c r="E89" s="74"/>
      <c r="F89" s="74"/>
      <c r="G89" s="74"/>
      <c r="H89" s="74"/>
      <c r="I89" s="83">
        <f>I88*0.2</f>
        <v>305090.02600000001</v>
      </c>
      <c r="J89" s="84"/>
      <c r="K89" s="84"/>
      <c r="L89" s="84"/>
      <c r="M89" s="84"/>
      <c r="N89" s="83"/>
      <c r="O89" s="63"/>
    </row>
    <row r="90" spans="1:15" x14ac:dyDescent="0.2">
      <c r="A90" s="75" t="s">
        <v>205</v>
      </c>
      <c r="B90" s="74"/>
      <c r="C90" s="74"/>
      <c r="D90" s="74"/>
      <c r="E90" s="74"/>
      <c r="F90" s="74"/>
      <c r="G90" s="74"/>
      <c r="H90" s="74"/>
      <c r="I90" s="83">
        <f>I88+I89</f>
        <v>1830540.156</v>
      </c>
      <c r="J90" s="84"/>
      <c r="K90" s="84"/>
      <c r="L90" s="84"/>
      <c r="M90" s="84"/>
      <c r="N90" s="83"/>
      <c r="O90" s="63"/>
    </row>
    <row r="91" spans="1:15" x14ac:dyDescent="0.2">
      <c r="A91" s="66"/>
      <c r="B91" s="25"/>
      <c r="F91" s="5"/>
      <c r="G91" s="5"/>
      <c r="H91" s="5"/>
      <c r="I91" s="5"/>
      <c r="J91" s="5"/>
      <c r="K91" s="5"/>
      <c r="L91" s="5"/>
      <c r="M91" s="5"/>
      <c r="N91" s="5"/>
    </row>
    <row r="92" spans="1:15" x14ac:dyDescent="0.2">
      <c r="A92" s="67" t="s">
        <v>190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x14ac:dyDescent="0.2">
      <c r="A93" s="69" t="s">
        <v>191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5" x14ac:dyDescent="0.2">
      <c r="A94" s="66"/>
      <c r="B94" s="25"/>
      <c r="F94" s="5"/>
      <c r="G94" s="5"/>
      <c r="H94" s="5"/>
      <c r="I94" s="5"/>
      <c r="J94" s="5"/>
      <c r="K94" s="5"/>
      <c r="L94" s="5"/>
      <c r="M94" s="5"/>
      <c r="N94" s="5"/>
    </row>
    <row r="95" spans="1:15" x14ac:dyDescent="0.2">
      <c r="A95" s="49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9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9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9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9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9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9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9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9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9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9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9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9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9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9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9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9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9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9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9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9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9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9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9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9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9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9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9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9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9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9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9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9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9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9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9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9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9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9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9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9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9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9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9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9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9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9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9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9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9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9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9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9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9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9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9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9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9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9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9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9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9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9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9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9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9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9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9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9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9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9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9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9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9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9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9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9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9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9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9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9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9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9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9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9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9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9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9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9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9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9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9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9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9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9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9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9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9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9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9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9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9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9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9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9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9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9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9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9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9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9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9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9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9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9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9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9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9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9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9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9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9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9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9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9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9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9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9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9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9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9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9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9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9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9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9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9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9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9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9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9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9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9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9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9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9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9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9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9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9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9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9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9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9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9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9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9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9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9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9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9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9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9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9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9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9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9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9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9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9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9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9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9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9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9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9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9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9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9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9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9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9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9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9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9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9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9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9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9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9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9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9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9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9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9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9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9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9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9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9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9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9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9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9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9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9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9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9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9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9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9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9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9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9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9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9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9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9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9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9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9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9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9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9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9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9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9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9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9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9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9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9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9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9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9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9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9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9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9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9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9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9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9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9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9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9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9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9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9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9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9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9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9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9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9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9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9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9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9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9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9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9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9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9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9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9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9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9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9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9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9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9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9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9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9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9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9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9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9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9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9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9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9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9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9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9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9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9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9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9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9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9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9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9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9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9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9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9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9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9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9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9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9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9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9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9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9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9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9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9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9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9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9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9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9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9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9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9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9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9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9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9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9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9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9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9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9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9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9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9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9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9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9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9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9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9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9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9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9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9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9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9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9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9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9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9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9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9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9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9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9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9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9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9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9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9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9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9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9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9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9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9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9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9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9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9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9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9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9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9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9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9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9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9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9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9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9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9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9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9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9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9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9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9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9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9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9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9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9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9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9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9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9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9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9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9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9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9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9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9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9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9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9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9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9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9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9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9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9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9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9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9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9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9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9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9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9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9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9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9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9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9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9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9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9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9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9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9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9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9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9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9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9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9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9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9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9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9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9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9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9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9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9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9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9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9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9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9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9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9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9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9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9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9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9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9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9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9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9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9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9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9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9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9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9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9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9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9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9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9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9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9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9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9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9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9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9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9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9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9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9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9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9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9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9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9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9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9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9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9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9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9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9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9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9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9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9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9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9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9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9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9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9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9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9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9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9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9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9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9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9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9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9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9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9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9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9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9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9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9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9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9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9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9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9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9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9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9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9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9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9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9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9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9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9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9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9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9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9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9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9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9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9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9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9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9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9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9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9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9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9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9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9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9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9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9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9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9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9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9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9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9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9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9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9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9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9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9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9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9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9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9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9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9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9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9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9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9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9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9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9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9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9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9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9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9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9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9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9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9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9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9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9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9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9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9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9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9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9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9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9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9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9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9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9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9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9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9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9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9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9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9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9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9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9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9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9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9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9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9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9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9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9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9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9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9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9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9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9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9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9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9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9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9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9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9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9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9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9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9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9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9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9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9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9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9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9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9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9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9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9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9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9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9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9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9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9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9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9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9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9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9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9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9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9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9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9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9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9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9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9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9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9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9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9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9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9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9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9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9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9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9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9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9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9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9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9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9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9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9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9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9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9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9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9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9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9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9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9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9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9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9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9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9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9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9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9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9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9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9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9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9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9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9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9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9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9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9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9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9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9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9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9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9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9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9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9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9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9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9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9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9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9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9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9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9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9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9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9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9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9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9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9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9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9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9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9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9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9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9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9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9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9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9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9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9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9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9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9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9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9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9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9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9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9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9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9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9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9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9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9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9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9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9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9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9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9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9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9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9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9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9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9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9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9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9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9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9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9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9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9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9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9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9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9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9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9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9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9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9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9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9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9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9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9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9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9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9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9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9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9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9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9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9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9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9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9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9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9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9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9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9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9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9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9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9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9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9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9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9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9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9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9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9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9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9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9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9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9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9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9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9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9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9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9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9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9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9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9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9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9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9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9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9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9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9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9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9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9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9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9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9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9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9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9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9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9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9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9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9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9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9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9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9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9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9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9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9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9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9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9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9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9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9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9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9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9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9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9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9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9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9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9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9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9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9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9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9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9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9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9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9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9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9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9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9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9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9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9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9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9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9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9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9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9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9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9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9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9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9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9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9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9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9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9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9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9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9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9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9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9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9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9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9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9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9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9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9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9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9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9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9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9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9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9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9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9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9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9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9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9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9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9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9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9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9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9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9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9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9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9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9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9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9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9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9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9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9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9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9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9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9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9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9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9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9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9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9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9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9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9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9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9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9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9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9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9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9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9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9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9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9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9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9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9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9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9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9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9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9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9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9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9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9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9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9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9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9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9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9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9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9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9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9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9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9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9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9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9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9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9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9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9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9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9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9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9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9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9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9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9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9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9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9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9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9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9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9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9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9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9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9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9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9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9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9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9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9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9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9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9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9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9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9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9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9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9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9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9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9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9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9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9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9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9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9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9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9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9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9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9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9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9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9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9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9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9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9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9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9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9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9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9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9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9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9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9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9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9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9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9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9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9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9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9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9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9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9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9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9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9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9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9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9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9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9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9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9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9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9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9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9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9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9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9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9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9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9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9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9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9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9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9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9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9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9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9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9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9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9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9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9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9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9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9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9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9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9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9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9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9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9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9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9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9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9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9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9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9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9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9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9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9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9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9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9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9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9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9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9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9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9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9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9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9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9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9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9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9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9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9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9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9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9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9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9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9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9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9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9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9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9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9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9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9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9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9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9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9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9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9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9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9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9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9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9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9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9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9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9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9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9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9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9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9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9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9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9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9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9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9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9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9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9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9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9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9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9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9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9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9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9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9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9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9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9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9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9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9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9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9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9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9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9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9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9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9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9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9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9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9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9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9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9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9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9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9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9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9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9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9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9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9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9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9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9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9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9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9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9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9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9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9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9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9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9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9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9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9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9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9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9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9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9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9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9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9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9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9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9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9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9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9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9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9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9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9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9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9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9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9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9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9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9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9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9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9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9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9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9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9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9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9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9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9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9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9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9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9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9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9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9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9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9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9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9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9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9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9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9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9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9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9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9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9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9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9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9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9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9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9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9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9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9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9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9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9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9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9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9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9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9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9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9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9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9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9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9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9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9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9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9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9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9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9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9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9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9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9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9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9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9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9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9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9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9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9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9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9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9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9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9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9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9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9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9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9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9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9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9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9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9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9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9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9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9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9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9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9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9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9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9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9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9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9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9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9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9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9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9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9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9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9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9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9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9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9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9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9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9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9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9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9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9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9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9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9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9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9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9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9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9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9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9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9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9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9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9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9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9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9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9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9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9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9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9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9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9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9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9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9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9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9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9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9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9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9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9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9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9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9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9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9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9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9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9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9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9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9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9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9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9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9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9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9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9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9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9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9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9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9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9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9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9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9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9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9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9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9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9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9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9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9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9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9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9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9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9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9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9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9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9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9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9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9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9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9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9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9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9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9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9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9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9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9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9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9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9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9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9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9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9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9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9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9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9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9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9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9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9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9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9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9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9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9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9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9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9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9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9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9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9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9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9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9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9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9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9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9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9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9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9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9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9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9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9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9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9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9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9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9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9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9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9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9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9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9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9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9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9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9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9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9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9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9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9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9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9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9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9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9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9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9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9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9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9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9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9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9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9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9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9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9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9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9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9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9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9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9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9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9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9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9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9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9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9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9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9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9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9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9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9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9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9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9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9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9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9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9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9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9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9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9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9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9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9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9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9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9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9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9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9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9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9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9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9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9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9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9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9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9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9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9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9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9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9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9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9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9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9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9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9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9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9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9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9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9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9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9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9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9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9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9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9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9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9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9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9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9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9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9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9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9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9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9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9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9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9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9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9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9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9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9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9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9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9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9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9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9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9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9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9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9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9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9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9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9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9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9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9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9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9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9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9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9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9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9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9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9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9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9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9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9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9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9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9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9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9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9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9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9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9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9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9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9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9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9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9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9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9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9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9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9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9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9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9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9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9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9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9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9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9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9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9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9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9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9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9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9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9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9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9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9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9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9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9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9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9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9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9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9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9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9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9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9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9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9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9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9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9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9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9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9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9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9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9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9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9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9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9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9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9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9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9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9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9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9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9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9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9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9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9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9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9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9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9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9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9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9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9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9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9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9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9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9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9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9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9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9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9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9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9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9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9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9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9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9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9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9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9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9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9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9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9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9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9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9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9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9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9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9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9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9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9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9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9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9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9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9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9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9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9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9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9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9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9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9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9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9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9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9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9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9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9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9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9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9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9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9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9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9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9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9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9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9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9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9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9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9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9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9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9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9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9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9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9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9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9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9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9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9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9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9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9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9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9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9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9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9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9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9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9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9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9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9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9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9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9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9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9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9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9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9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9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9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9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9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9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9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9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9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9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9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9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9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9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9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9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9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9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9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9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9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9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9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9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9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9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9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9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9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9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9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9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9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9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9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9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9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9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9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9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9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9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9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9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9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9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9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9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9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9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9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9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9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9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9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9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9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9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9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9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9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9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9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9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9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9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9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9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9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9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9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9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9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9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9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9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9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9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9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9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9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9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9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9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9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9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9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9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9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9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9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9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9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9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9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9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9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9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9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9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9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9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9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9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9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9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9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9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9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9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9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9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9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9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9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9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9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9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9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9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9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9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9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9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9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9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9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9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9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9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9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9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9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9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9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9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9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9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9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9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9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9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9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9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9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9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9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9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9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9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9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9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9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9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9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9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9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9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9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9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9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9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9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9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9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9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9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9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9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9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9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9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9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9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9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9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9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9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9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9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9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9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9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9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9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9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9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9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9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9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9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9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9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9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9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9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9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9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9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9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9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9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9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9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9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9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9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9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9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9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9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9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9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9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9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9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9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9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9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9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9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9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9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9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9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9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9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9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9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9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9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9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9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9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9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9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9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9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9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9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9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9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9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9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9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9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9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9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9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9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9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9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9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9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9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9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9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9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9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9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9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9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9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9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9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9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9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9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9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9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9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9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9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9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9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9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9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9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9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9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9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9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9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9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9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9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9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9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9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9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9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9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9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9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9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9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9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9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9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9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9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9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9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9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9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9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9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9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9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9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9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9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9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9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9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9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9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9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9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9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9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9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9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9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9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9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9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9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9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9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9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9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9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9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9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9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9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9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9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9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9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9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9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9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9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9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9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9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9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9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9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9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9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9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9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9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9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9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9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9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9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9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9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9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9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9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9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9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9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9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9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9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9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9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9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9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9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9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9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9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9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9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9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9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9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9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9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9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9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9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9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9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9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9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9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9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9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9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9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9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9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9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9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9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9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9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9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9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9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9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9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9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9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9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9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9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9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9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9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9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9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9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9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9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9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9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9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9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9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9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9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9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9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9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9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9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9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9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9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9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9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9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9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9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9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9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9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9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9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9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9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9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9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9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9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9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9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9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9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9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9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9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9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9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9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9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9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9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9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9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9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9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9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9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9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9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9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9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9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9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9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9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9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9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9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9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9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9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9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9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9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9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9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9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9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9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9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9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9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9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9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9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9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9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9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9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9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9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9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9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9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9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9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9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9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9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9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9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9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9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9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9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9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9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9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9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9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9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9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9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9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9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9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9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9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9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9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9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9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9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9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9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9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9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9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9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9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9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9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9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9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9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9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9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9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9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9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9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9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9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9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9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9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9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9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9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9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9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9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9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9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9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9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9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9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9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9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9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9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9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9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9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9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9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9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9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9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9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9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9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9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9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9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9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9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9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9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9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9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9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9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9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9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9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9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9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9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9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9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9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9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9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9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9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9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9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9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9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9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9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9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9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9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9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9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9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9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9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9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9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9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9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9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9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9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9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9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9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9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9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9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9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9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9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9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9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9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9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9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9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9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9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9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9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9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9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9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9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9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9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9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9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9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9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9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9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9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9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9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9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9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9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9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9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9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9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9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9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9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9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9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9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9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9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9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9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9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9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9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9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9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9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9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9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9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9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9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9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9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9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9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9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9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9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9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9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9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9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9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9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9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9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9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9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9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9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9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9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9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9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9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9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9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9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9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9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9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9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9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9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9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9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9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9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9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9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9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9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9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9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9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9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9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9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9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9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9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9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9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9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9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9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9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9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9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9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9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9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9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9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9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9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9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9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9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9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9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9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9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9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9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9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9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9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9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9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9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9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9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9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9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9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9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9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9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9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9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9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9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9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9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9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9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9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9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9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9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9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9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9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9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9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9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9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9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9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9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9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9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9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9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9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9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9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9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9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9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9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9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9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9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9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9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9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9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9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9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9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9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9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9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9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9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9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9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9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9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9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9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9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9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9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9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9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9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9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9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9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9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9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9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9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9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9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9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9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9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9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9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9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9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9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9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9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9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9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9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9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9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9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9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9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9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9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9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9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9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9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9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9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9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9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9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9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9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9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9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9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9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9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9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9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9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9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9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9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9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9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9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9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9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9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9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9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9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9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9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9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9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9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9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9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9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9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9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9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9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9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9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9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9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9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9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9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9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9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9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9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9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9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9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9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9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9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9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9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9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9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9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9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9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9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9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9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9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9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9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9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9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9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9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9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9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9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9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9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9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9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9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9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9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9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9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9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9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9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9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9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9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9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9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9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9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9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9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9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9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9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9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9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9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9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9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9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9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9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9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9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9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9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9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9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9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9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9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9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9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9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9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9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9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9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9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9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9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9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9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9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9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9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9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9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9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9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9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9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9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9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9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9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9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9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9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9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9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9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9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9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9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9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9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9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9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9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9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9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9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9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9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9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9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9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9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9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9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9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9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9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9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9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9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9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9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9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9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9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9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9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9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9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9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9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9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9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9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9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9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9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9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9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9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9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9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9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9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9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9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9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9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9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9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9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9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9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9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9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9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9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9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9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9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9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9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9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9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9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9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9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9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9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9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9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9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9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9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9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9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9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9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9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9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9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9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9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9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9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9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9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9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9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9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9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9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9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9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9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9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9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9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9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9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9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9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9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9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9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9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9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9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9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9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9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9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9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9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9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9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9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9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9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9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9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9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9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9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9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9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9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9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9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9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9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9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9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9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9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9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9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9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9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9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9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9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9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9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9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9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9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9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9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9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9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9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9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9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9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9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9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9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9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9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9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9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9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9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9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9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9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9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9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9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9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9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9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9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9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9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9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9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9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9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9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9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9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9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9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9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9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9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9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9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9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9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9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9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9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9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9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9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9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9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9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9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9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9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9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9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9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9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9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9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9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9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9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9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9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9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9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9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9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9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9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9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9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9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9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9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9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9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9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9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9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9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9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9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9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9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9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9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9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9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9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9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9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9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9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9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9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9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9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9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9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9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9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9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9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9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9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9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9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9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9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9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9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9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9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9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9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9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9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9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9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9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9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9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9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9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9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9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9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9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9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9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9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9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9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9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9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9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9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9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9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9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9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9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9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9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9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9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9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9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9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9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9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9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9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9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9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9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9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9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9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9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9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9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9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9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9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9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9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9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9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9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9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9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9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9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9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9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9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9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9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9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9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9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9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9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9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9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9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9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9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9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9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9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9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9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9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9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9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9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9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9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9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9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9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9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9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9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9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9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9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9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9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9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9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9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9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9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9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9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9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9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9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9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9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9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9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9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9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9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9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9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9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9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9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9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9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9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9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9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9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9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9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9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9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9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9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9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9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9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9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9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9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9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9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9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9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9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9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9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9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9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9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9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9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9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9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9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9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9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9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9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9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9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9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9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9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9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9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9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9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9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9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9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9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9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9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9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9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9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9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9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9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9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9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9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9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9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9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9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9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9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9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9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9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9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9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9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9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9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9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9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9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9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9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9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9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9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9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9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9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9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9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9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9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9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9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9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9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9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9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9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9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9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9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9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9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9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9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9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9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9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9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9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9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9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9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9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9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9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9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9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9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9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9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9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9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9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49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49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49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49"/>
      <c r="B3529" s="2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49"/>
      <c r="B3530" s="25"/>
      <c r="F3530" s="5"/>
      <c r="G3530" s="5"/>
      <c r="H3530" s="5"/>
      <c r="I3530" s="5"/>
      <c r="J3530" s="5"/>
      <c r="K3530" s="5"/>
      <c r="L3530" s="5"/>
      <c r="M3530" s="5"/>
      <c r="N3530" s="5"/>
    </row>
  </sheetData>
  <mergeCells count="57">
    <mergeCell ref="A88:H88"/>
    <mergeCell ref="A89:H89"/>
    <mergeCell ref="A90:H90"/>
    <mergeCell ref="A92:O92"/>
    <mergeCell ref="A93:O93"/>
    <mergeCell ref="A24:A26"/>
    <mergeCell ref="B24:B26"/>
    <mergeCell ref="C24:C26"/>
    <mergeCell ref="D24:D26"/>
    <mergeCell ref="E24:G24"/>
    <mergeCell ref="M24:N25"/>
    <mergeCell ref="O24:O26"/>
    <mergeCell ref="G25:G26"/>
    <mergeCell ref="H25:H26"/>
    <mergeCell ref="I25:I26"/>
    <mergeCell ref="J25:J26"/>
    <mergeCell ref="L25:L26"/>
    <mergeCell ref="H24:L24"/>
    <mergeCell ref="A63:H63"/>
    <mergeCell ref="A64:H64"/>
    <mergeCell ref="A65:H65"/>
    <mergeCell ref="A28:O28"/>
    <mergeCell ref="A29:O29"/>
    <mergeCell ref="A33:O33"/>
    <mergeCell ref="A43:O43"/>
    <mergeCell ref="A48:O48"/>
    <mergeCell ref="A59:H59"/>
    <mergeCell ref="D16:E16"/>
    <mergeCell ref="D19:E19"/>
    <mergeCell ref="A78:H78"/>
    <mergeCell ref="A79:H79"/>
    <mergeCell ref="A80:H80"/>
    <mergeCell ref="A72:H72"/>
    <mergeCell ref="A73:O73"/>
    <mergeCell ref="A74:H74"/>
    <mergeCell ref="A75:H75"/>
    <mergeCell ref="A76:H76"/>
    <mergeCell ref="A77:H77"/>
    <mergeCell ref="A66:H66"/>
    <mergeCell ref="A67:H67"/>
    <mergeCell ref="A68:H68"/>
    <mergeCell ref="A69:H69"/>
    <mergeCell ref="A70:H70"/>
    <mergeCell ref="D20:E20"/>
    <mergeCell ref="D18:E18"/>
    <mergeCell ref="D17:E17"/>
    <mergeCell ref="A84:H84"/>
    <mergeCell ref="A85:H85"/>
    <mergeCell ref="A86:H86"/>
    <mergeCell ref="A87:H87"/>
    <mergeCell ref="A81:H81"/>
    <mergeCell ref="A82:H82"/>
    <mergeCell ref="A83:H83"/>
    <mergeCell ref="A71:H71"/>
    <mergeCell ref="A60:H60"/>
    <mergeCell ref="A61:H61"/>
    <mergeCell ref="A62:H62"/>
  </mergeCells>
  <pageMargins left="0.19685039370078741" right="0.19685039370078741" top="0.51181102362204722" bottom="0.43307086614173229" header="0.31496062992125984" footer="0.23622047244094491"/>
  <pageSetup paperSize="9" scale="93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Смирнова</dc:creator>
  <cp:lastModifiedBy>Наталья Смирнова</cp:lastModifiedBy>
  <cp:lastPrinted>2014-09-08T10:17:20Z</cp:lastPrinted>
  <dcterms:created xsi:type="dcterms:W3CDTF">2002-02-11T05:58:42Z</dcterms:created>
  <dcterms:modified xsi:type="dcterms:W3CDTF">2021-05-04T06:49:11Z</dcterms:modified>
</cp:coreProperties>
</file>