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'1.1.'!$D$25:$D$1144</definedName>
    <definedName name="Nomenclatura" localSheetId="2">'1.2. '!$D$5:$D$1134</definedName>
    <definedName name="Print_Area" localSheetId="0">'1.1.'!$A$1:$Y$34</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'1.1.'!$M$25:$M$65552</definedName>
    <definedName name="НаименованиеПредметаЗакупки">'1.1.'!$D$9</definedName>
    <definedName name="НомерСертификатаИмя">'1.1.'!$K$25:$K$65552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'1.1.'!$AA$29:$AA$30</definedName>
    <definedName name="ТехническиеХарактеристики">'1.1.'!$H$9</definedName>
    <definedName name="ЦенаИнфо1">'1.1.'!$B$28</definedName>
    <definedName name="ЦенаИнфо2">'1.1.'!$B$29</definedName>
    <definedName name="ШапкаСтоимостьЗаЕдиницу">'1.1.'!$T$9</definedName>
  </definedNames>
  <calcPr calcId="145621"/>
</workbook>
</file>

<file path=xl/calcChain.xml><?xml version="1.0" encoding="utf-8"?>
<calcChain xmlns="http://schemas.openxmlformats.org/spreadsheetml/2006/main">
  <c r="AH24" i="1" l="1"/>
  <c r="AG24" i="1"/>
  <c r="AF24" i="1"/>
  <c r="AE24" i="1"/>
  <c r="AD24" i="1"/>
  <c r="Z24" i="1"/>
  <c r="W24" i="1"/>
  <c r="X24" i="1" s="1"/>
  <c r="AH23" i="1"/>
  <c r="AG23" i="1"/>
  <c r="AF23" i="1"/>
  <c r="AE23" i="1"/>
  <c r="AD23" i="1"/>
  <c r="Z23" i="1"/>
  <c r="W23" i="1"/>
  <c r="X23" i="1" s="1"/>
  <c r="AH22" i="1"/>
  <c r="AG22" i="1"/>
  <c r="AF22" i="1"/>
  <c r="AE22" i="1"/>
  <c r="AD22" i="1"/>
  <c r="Z22" i="1"/>
  <c r="W22" i="1"/>
  <c r="AC22" i="1" s="1"/>
  <c r="AH21" i="1"/>
  <c r="AG21" i="1"/>
  <c r="AF21" i="1"/>
  <c r="AE21" i="1"/>
  <c r="AD21" i="1"/>
  <c r="Z21" i="1"/>
  <c r="W21" i="1"/>
  <c r="X21" i="1" s="1"/>
  <c r="AH20" i="1"/>
  <c r="AG20" i="1"/>
  <c r="AF20" i="1"/>
  <c r="AE20" i="1"/>
  <c r="AD20" i="1"/>
  <c r="Z20" i="1"/>
  <c r="W20" i="1"/>
  <c r="AC20" i="1" s="1"/>
  <c r="AH19" i="1"/>
  <c r="AG19" i="1"/>
  <c r="AF19" i="1"/>
  <c r="AE19" i="1"/>
  <c r="AD19" i="1"/>
  <c r="Z19" i="1"/>
  <c r="W19" i="1"/>
  <c r="AC19" i="1" s="1"/>
  <c r="AH18" i="1"/>
  <c r="AG18" i="1"/>
  <c r="AF18" i="1"/>
  <c r="AE18" i="1"/>
  <c r="AD18" i="1"/>
  <c r="Z18" i="1"/>
  <c r="X18" i="1"/>
  <c r="Y18" i="1" s="1"/>
  <c r="AA18" i="1" s="1"/>
  <c r="AI18" i="1" s="1"/>
  <c r="W18" i="1"/>
  <c r="AC18" i="1" s="1"/>
  <c r="AH17" i="1"/>
  <c r="AG17" i="1"/>
  <c r="AF17" i="1"/>
  <c r="AE17" i="1"/>
  <c r="AD17" i="1"/>
  <c r="Z17" i="1"/>
  <c r="W17" i="1"/>
  <c r="AC17" i="1" s="1"/>
  <c r="AH16" i="1"/>
  <c r="AG16" i="1"/>
  <c r="AF16" i="1"/>
  <c r="AE16" i="1"/>
  <c r="AD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X13" i="1" s="1"/>
  <c r="AH12" i="1"/>
  <c r="AG12" i="1"/>
  <c r="AF12" i="1"/>
  <c r="AE12" i="1"/>
  <c r="AD12" i="1"/>
  <c r="AC12" i="1"/>
  <c r="Z12" i="1"/>
  <c r="W12" i="1"/>
  <c r="X12" i="1" s="1"/>
  <c r="AH11" i="1"/>
  <c r="AG11" i="1"/>
  <c r="AF11" i="1"/>
  <c r="AE11" i="1"/>
  <c r="AD11" i="1"/>
  <c r="Z11" i="1"/>
  <c r="X11" i="1"/>
  <c r="Y11" i="1" s="1"/>
  <c r="AA11" i="1" s="1"/>
  <c r="AI11" i="1" s="1"/>
  <c r="W11" i="1"/>
  <c r="AC11" i="1" s="1"/>
  <c r="AC24" i="1" l="1"/>
  <c r="X17" i="1"/>
  <c r="AB17" i="1" s="1"/>
  <c r="AC16" i="1"/>
  <c r="X19" i="1"/>
  <c r="AB19" i="1" s="1"/>
  <c r="Y24" i="1"/>
  <c r="AA24" i="1" s="1"/>
  <c r="AI24" i="1" s="1"/>
  <c r="AB24" i="1"/>
  <c r="AB15" i="1"/>
  <c r="Y15" i="1"/>
  <c r="AA15" i="1" s="1"/>
  <c r="AI15" i="1" s="1"/>
  <c r="AB12" i="1"/>
  <c r="Y12" i="1"/>
  <c r="AA12" i="1" s="1"/>
  <c r="AI12" i="1" s="1"/>
  <c r="AB23" i="1"/>
  <c r="Y23" i="1"/>
  <c r="AA23" i="1" s="1"/>
  <c r="AI23" i="1" s="1"/>
  <c r="Y16" i="1"/>
  <c r="AA16" i="1" s="1"/>
  <c r="AI16" i="1" s="1"/>
  <c r="AB16" i="1"/>
  <c r="AB21" i="1"/>
  <c r="Y21" i="1"/>
  <c r="AA21" i="1" s="1"/>
  <c r="AI21" i="1" s="1"/>
  <c r="AB13" i="1"/>
  <c r="Y13" i="1"/>
  <c r="AA13" i="1" s="1"/>
  <c r="AI13" i="1" s="1"/>
  <c r="AB11" i="1"/>
  <c r="X20" i="1"/>
  <c r="AC13" i="1"/>
  <c r="X14" i="1"/>
  <c r="Y17" i="1"/>
  <c r="AA17" i="1" s="1"/>
  <c r="AI17" i="1" s="1"/>
  <c r="AB18" i="1"/>
  <c r="AC21" i="1"/>
  <c r="X22" i="1"/>
  <c r="AC15" i="1"/>
  <c r="Y19" i="1"/>
  <c r="AA19" i="1" s="1"/>
  <c r="AI19" i="1" s="1"/>
  <c r="AC23" i="1"/>
  <c r="Y22" i="1" l="1"/>
  <c r="AA22" i="1" s="1"/>
  <c r="AI22" i="1" s="1"/>
  <c r="AB22" i="1"/>
  <c r="AB20" i="1"/>
  <c r="Y20" i="1"/>
  <c r="AA20" i="1" s="1"/>
  <c r="AI20" i="1" s="1"/>
  <c r="AB14" i="1"/>
  <c r="Y14" i="1"/>
  <c r="AA14" i="1" s="1"/>
  <c r="AI14" i="1" s="1"/>
  <c r="AI7" i="1" l="1"/>
  <c r="B3" i="4" l="1"/>
  <c r="B3" i="6" l="1"/>
  <c r="A3" i="2" l="1"/>
  <c r="H3" i="1" l="1"/>
  <c r="B29" i="1" l="1"/>
  <c r="B28" i="1"/>
  <c r="E6" i="7" l="1"/>
  <c r="D6" i="7"/>
  <c r="F6" i="7"/>
  <c r="G6" i="7"/>
  <c r="B3" i="2" l="1"/>
  <c r="D3" i="4"/>
  <c r="F3" i="6"/>
  <c r="H4" i="1" l="1"/>
  <c r="R7" i="1" l="1"/>
  <c r="H7" i="1" s="1"/>
  <c r="H1" i="1" l="1"/>
  <c r="AI8" i="1" l="1"/>
  <c r="M4" i="6"/>
  <c r="N4" i="6" s="1"/>
  <c r="Y26" i="1"/>
  <c r="Y27" i="1"/>
  <c r="Y25" i="1" l="1"/>
  <c r="H2" i="1" l="1"/>
</calcChain>
</file>

<file path=xl/sharedStrings.xml><?xml version="1.0" encoding="utf-8"?>
<sst xmlns="http://schemas.openxmlformats.org/spreadsheetml/2006/main" count="591" uniqueCount="251">
  <si>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</si>
  <si>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</si>
  <si>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</si>
  <si>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</si>
  <si>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</si>
  <si>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</si>
  <si>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</si>
  <si>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</si>
  <si>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</si>
  <si>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</si>
  <si>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</si>
  <si>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</si>
  <si>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</si>
  <si>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</si>
  <si>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</si>
  <si>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</si>
  <si>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</si>
  <si>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</si>
  <si>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</si>
  <si>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</si>
  <si>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</si>
  <si>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</si>
  <si>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</si>
  <si>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</si>
  <si>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</si>
  <si>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</si>
  <si>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</si>
  <si>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</si>
  <si>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</si>
  <si>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</si>
  <si>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</si>
  <si>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</si>
  <si>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</si>
  <si>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</si>
  <si>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</si>
  <si>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</si>
  <si>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</si>
  <si>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</si>
  <si>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</si>
  <si>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</si>
  <si>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</si>
  <si>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</si>
  <si>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</si>
  <si>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</si>
  <si>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</si>
  <si>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</si>
  <si>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</si>
  <si>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</si>
  <si>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</si>
  <si>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</si>
  <si>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</si>
  <si>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</si>
  <si>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</si>
  <si>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</si>
  <si>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</si>
  <si>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</si>
  <si>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</si>
  <si>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</si>
  <si>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</si>
  <si>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</si>
  <si>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</si>
  <si>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</si>
  <si>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</si>
  <si>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</si>
  <si>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</si>
  <si>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</si>
  <si>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</si>
  <si>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</si>
  <si>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</si>
  <si>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</si>
  <si>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</si>
  <si>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</si>
  <si>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</si>
  <si>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</si>
  <si>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</si>
  <si>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</si>
  <si>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</si>
  <si>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</si>
  <si>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</si>
  <si>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</si>
  <si>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</si>
  <si>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</si>
  <si>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</si>
  <si>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</si>
  <si>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</si>
  <si>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</si>
  <si>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</si>
  <si>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</si>
  <si>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</si>
  <si>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</si>
  <si>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</si>
  <si>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</si>
  <si>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</si>
  <si>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</si>
  <si>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</si>
  <si>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</si>
  <si>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</si>
  <si>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</si>
  <si>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</si>
  <si>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</si>
  <si>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</si>
  <si>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</si>
  <si>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</si>
  <si>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</si>
  <si>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</si>
  <si>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</si>
  <si>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</si>
  <si>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</si>
  <si>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</si>
  <si>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</si>
  <si>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</si>
  <si>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</si>
  <si>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</si>
  <si>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</si>
  <si>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</si>
  <si>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</si>
  <si>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</si>
  <si>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</si>
  <si>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</si>
  <si>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</si>
  <si>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</si>
  <si>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</si>
  <si>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</si>
  <si>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</si>
  <si>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</si>
  <si>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</si>
  <si>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</si>
  <si>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</si>
  <si>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</si>
  <si>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</si>
  <si>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</si>
  <si>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</si>
  <si>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</si>
  <si>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</si>
  <si>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</si>
  <si>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</si>
  <si>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</si>
  <si>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</si>
  <si>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</si>
  <si>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</si>
  <si>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</si>
  <si>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</si>
  <si>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</si>
  <si>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</si>
  <si>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</si>
  <si>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</si>
  <si>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</si>
  <si>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</si>
  <si>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</si>
  <si>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</si>
  <si>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</si>
  <si>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</si>
  <si>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</si>
  <si>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</si>
  <si>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</si>
  <si>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</si>
  <si>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</si>
  <si>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</si>
  <si>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</si>
  <si>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</si>
  <si>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</si>
  <si>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</si>
  <si>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</si>
  <si>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</si>
  <si>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</si>
  <si>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</si>
  <si>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</si>
  <si>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</si>
  <si>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</si>
  <si>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</si>
  <si>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</si>
  <si>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</si>
  <si>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</si>
  <si>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</si>
  <si>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</si>
  <si>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</si>
  <si>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</si>
  <si>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</si>
  <si>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</si>
  <si>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</si>
  <si>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</si>
  <si>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</si>
  <si>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</si>
  <si>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</si>
  <si>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</si>
  <si>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</si>
  <si>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</si>
  <si>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</si>
  <si>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</si>
  <si>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</si>
  <si>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</si>
  <si>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</si>
  <si>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</si>
  <si>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</si>
  <si>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</si>
  <si>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</si>
  <si>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</si>
  <si>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</si>
  <si>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</si>
  <si>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</si>
  <si>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</si>
  <si>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</si>
  <si>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</si>
  <si>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</si>
  <si>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</si>
  <si>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</si>
  <si>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</si>
  <si>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</si>
  <si>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</si>
  <si>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</si>
  <si>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</si>
  <si>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</si>
  <si>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a4621a92-3d27-40e0-94d7-25f4950f5bc0</t>
  </si>
  <si>
    <t>Грунтовка серая</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</si>
  <si>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</si>
  <si>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</si>
  <si>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</si>
  <si>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</si>
  <si>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</si>
  <si>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</si>
  <si>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f4368122-8f21-4e5e-a3c0-72dad671d984</t>
  </si>
  <si>
    <t>Эмаль аэрозольная желтая</t>
  </si>
  <si>
    <t>Кубический сантиметр; миллилитр</t>
  </si>
  <si>
    <t>57acce82-0f69-486d-ab94-f303dd61db5a</t>
  </si>
  <si>
    <t>Эмаль аэрозольная красная</t>
  </si>
  <si>
    <t>0c496229-5ccb-4f20-b642-7c17527f1066</t>
  </si>
  <si>
    <t>Растворитель</t>
  </si>
  <si>
    <t>Литр; кубический дециметр</t>
  </si>
  <si>
    <t>dd8738a2-c9c6-40fc-92de-d6b3379ea5e7</t>
  </si>
  <si>
    <t>7761cc86-8d15-478c-923b-3139c019ac6b</t>
  </si>
  <si>
    <t>Эмаль желто-коричневая</t>
  </si>
  <si>
    <t>1f1ad6d0-52f2-40c8-85ca-798902856d94</t>
  </si>
  <si>
    <t>ddc2c201-371b-4b55-a7d0-816222f31e60</t>
  </si>
  <si>
    <t>Эмаль белая высший сорт</t>
  </si>
  <si>
    <t>7cfc75e7-786c-4b04-a57b-7684928fde3c</t>
  </si>
  <si>
    <t>201a8910-a44f-4a9e-83ba-58d47b66266c</t>
  </si>
  <si>
    <t>Эмаль зеленая высший сорт</t>
  </si>
  <si>
    <t>229235e9-cb78-4ba4-88e4-681c9c905955</t>
  </si>
  <si>
    <t>Эмаль красная первый сорт</t>
  </si>
  <si>
    <t>bae8c4f8-22e4-4105-b0fc-42a35b7f0628</t>
  </si>
  <si>
    <t>Эмаль светло-серая первый сорт</t>
  </si>
  <si>
    <t>15ebfa33-b9ac-4155-92d3-ed51a8139dac</t>
  </si>
  <si>
    <t>fce1cdd7-15b1-42fa-84dd-4e4a2a253ff2</t>
  </si>
  <si>
    <t>Эмаль желтая</t>
  </si>
  <si>
    <t>Запрос предложений в электронной форме</t>
  </si>
  <si>
    <t>3b94a698-d663-4a1d-be20-c627bd51252d</t>
  </si>
  <si>
    <t>72ae522a-4618-4bfb-ac0e-5ec097939cc7</t>
  </si>
  <si>
    <t>3318313d-d522-11e9-8438-005056b8f04c</t>
  </si>
  <si>
    <t xml:space="preserve">Эмаль черная </t>
  </si>
  <si>
    <t xml:space="preserve">Эмаль голубая высший сорт </t>
  </si>
  <si>
    <t xml:space="preserve">Эмаль черная высший сорт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</si>
</sst>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2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245</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246</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244</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247</v>
      </c>
      <c r="B4" s="89"/>
      <c r="C4" s="89"/>
      <c r="D4" s="89">
        <v>268885</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SUM(AI9:AI54)*100/MAX(SUM(AA10:AA54),1)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133</v>
      </c>
      <c r="D11" s="202" t="s">
        <v>213</v>
      </c>
      <c r="E11" s="203" t="s">
        <v>74</v>
      </c>
      <c r="F11" s="204" t="s">
        <v>74</v>
      </c>
      <c r="G11" s="205" t="s">
        <v>113</v>
      </c>
      <c r="H11" s="206" t="s">
        <v>113</v>
      </c>
      <c r="I11" s="207"/>
      <c r="J11" s="207" t="s">
        <v>214</v>
      </c>
      <c r="K11" s="208" t="s">
        <v>214</v>
      </c>
      <c r="L11" s="201" t="s">
        <v>215</v>
      </c>
      <c r="M11" s="201">
        <v>150</v>
      </c>
      <c r="N11" s="201" t="s">
        <v>216</v>
      </c>
      <c r="O11" s="209">
        <v>150</v>
      </c>
      <c r="P11" s="201" t="s">
        <v>217</v>
      </c>
      <c r="Q11" s="201" t="s">
        <v>218</v>
      </c>
      <c r="R11" s="204" t="s">
        <v>219</v>
      </c>
      <c r="S11" s="210">
        <v>22249.5</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24" si="0">Y11</f>
        <v>0</v>
      </c>
      <c r="AB11" s="214">
        <f t="shared" ref="AB11:AB24" si="1">X11</f>
        <v>0</v>
      </c>
      <c r="AC11" s="214">
        <f t="shared" ref="AC11:AC24" si="2">W11</f>
        <v>0</v>
      </c>
      <c r="AD11" s="215">
        <f t="shared" ref="AD11:AD24"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782</v>
      </c>
      <c r="D12" s="202" t="s">
        <v>221</v>
      </c>
      <c r="E12" s="203" t="s">
        <v>112</v>
      </c>
      <c r="F12" s="204" t="s">
        <v>74</v>
      </c>
      <c r="G12" s="205" t="s">
        <v>113</v>
      </c>
      <c r="H12" s="206" t="s">
        <v>113</v>
      </c>
      <c r="I12" s="207"/>
      <c r="J12" s="207" t="s">
        <v>214</v>
      </c>
      <c r="K12" s="208" t="s">
        <v>214</v>
      </c>
      <c r="L12" s="201" t="s">
        <v>222</v>
      </c>
      <c r="M12" s="201">
        <v>12480</v>
      </c>
      <c r="N12" s="201" t="s">
        <v>216</v>
      </c>
      <c r="O12" s="209">
        <v>12480</v>
      </c>
      <c r="P12" s="201" t="s">
        <v>217</v>
      </c>
      <c r="Q12" s="201" t="s">
        <v>218</v>
      </c>
      <c r="R12" s="204" t="s">
        <v>219</v>
      </c>
      <c r="S12" s="210">
        <v>6240</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223</v>
      </c>
      <c r="B13" s="201">
        <v>3</v>
      </c>
      <c r="C13" s="201">
        <v>780</v>
      </c>
      <c r="D13" s="202" t="s">
        <v>224</v>
      </c>
      <c r="E13" s="203" t="s">
        <v>112</v>
      </c>
      <c r="F13" s="204" t="s">
        <v>74</v>
      </c>
      <c r="G13" s="205" t="s">
        <v>113</v>
      </c>
      <c r="H13" s="206" t="s">
        <v>113</v>
      </c>
      <c r="I13" s="207"/>
      <c r="J13" s="207" t="s">
        <v>214</v>
      </c>
      <c r="K13" s="208" t="s">
        <v>214</v>
      </c>
      <c r="L13" s="201" t="s">
        <v>222</v>
      </c>
      <c r="M13" s="201">
        <v>12480</v>
      </c>
      <c r="N13" s="201" t="s">
        <v>216</v>
      </c>
      <c r="O13" s="209">
        <v>12480</v>
      </c>
      <c r="P13" s="201" t="s">
        <v>217</v>
      </c>
      <c r="Q13" s="201" t="s">
        <v>218</v>
      </c>
      <c r="R13" s="204" t="s">
        <v>219</v>
      </c>
      <c r="S13" s="210">
        <v>6240</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225</v>
      </c>
      <c r="B14" s="201">
        <v>4</v>
      </c>
      <c r="C14" s="201">
        <v>34</v>
      </c>
      <c r="D14" s="202" t="s">
        <v>226</v>
      </c>
      <c r="E14" s="203" t="s">
        <v>74</v>
      </c>
      <c r="F14" s="204" t="s">
        <v>74</v>
      </c>
      <c r="G14" s="205" t="s">
        <v>113</v>
      </c>
      <c r="H14" s="206" t="s">
        <v>113</v>
      </c>
      <c r="I14" s="207"/>
      <c r="J14" s="207" t="s">
        <v>214</v>
      </c>
      <c r="K14" s="208" t="s">
        <v>214</v>
      </c>
      <c r="L14" s="201" t="s">
        <v>227</v>
      </c>
      <c r="M14" s="201">
        <v>70</v>
      </c>
      <c r="N14" s="201" t="s">
        <v>216</v>
      </c>
      <c r="O14" s="209">
        <v>70</v>
      </c>
      <c r="P14" s="201" t="s">
        <v>217</v>
      </c>
      <c r="Q14" s="201" t="s">
        <v>218</v>
      </c>
      <c r="R14" s="204" t="s">
        <v>219</v>
      </c>
      <c r="S14" s="210">
        <v>11375</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228</v>
      </c>
      <c r="B15" s="201">
        <v>5</v>
      </c>
      <c r="C15" s="201">
        <v>36</v>
      </c>
      <c r="D15" s="202" t="s">
        <v>226</v>
      </c>
      <c r="E15" s="203" t="s">
        <v>74</v>
      </c>
      <c r="F15" s="204" t="s">
        <v>74</v>
      </c>
      <c r="G15" s="205" t="s">
        <v>113</v>
      </c>
      <c r="H15" s="206" t="s">
        <v>113</v>
      </c>
      <c r="I15" s="207"/>
      <c r="J15" s="207" t="s">
        <v>214</v>
      </c>
      <c r="K15" s="208" t="s">
        <v>214</v>
      </c>
      <c r="L15" s="201" t="s">
        <v>227</v>
      </c>
      <c r="M15" s="201">
        <v>30</v>
      </c>
      <c r="N15" s="201" t="s">
        <v>216</v>
      </c>
      <c r="O15" s="209">
        <v>30</v>
      </c>
      <c r="P15" s="201" t="s">
        <v>217</v>
      </c>
      <c r="Q15" s="201" t="s">
        <v>218</v>
      </c>
      <c r="R15" s="204" t="s">
        <v>219</v>
      </c>
      <c r="S15" s="210">
        <v>4550.1000000000004</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229</v>
      </c>
      <c r="B16" s="201">
        <v>6</v>
      </c>
      <c r="C16" s="201">
        <v>442</v>
      </c>
      <c r="D16" s="202" t="s">
        <v>230</v>
      </c>
      <c r="E16" s="203" t="s">
        <v>74</v>
      </c>
      <c r="F16" s="204" t="s">
        <v>74</v>
      </c>
      <c r="G16" s="205" t="s">
        <v>113</v>
      </c>
      <c r="H16" s="206" t="s">
        <v>113</v>
      </c>
      <c r="I16" s="207"/>
      <c r="J16" s="207" t="s">
        <v>214</v>
      </c>
      <c r="K16" s="208" t="s">
        <v>214</v>
      </c>
      <c r="L16" s="201" t="s">
        <v>215</v>
      </c>
      <c r="M16" s="201">
        <v>20</v>
      </c>
      <c r="N16" s="201" t="s">
        <v>216</v>
      </c>
      <c r="O16" s="209">
        <v>20</v>
      </c>
      <c r="P16" s="201" t="s">
        <v>217</v>
      </c>
      <c r="Q16" s="201" t="s">
        <v>218</v>
      </c>
      <c r="R16" s="204" t="s">
        <v>219</v>
      </c>
      <c r="S16" s="210">
        <v>3100</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5" ht="50.1" customHeight="1" x14ac:dyDescent="0.25">
      <c r="A17" s="201" t="s">
        <v>231</v>
      </c>
      <c r="B17" s="201">
        <v>7</v>
      </c>
      <c r="C17" s="201">
        <v>352</v>
      </c>
      <c r="D17" s="202" t="s">
        <v>248</v>
      </c>
      <c r="E17" s="203" t="s">
        <v>74</v>
      </c>
      <c r="F17" s="204" t="s">
        <v>74</v>
      </c>
      <c r="G17" s="205" t="s">
        <v>113</v>
      </c>
      <c r="H17" s="206" t="s">
        <v>113</v>
      </c>
      <c r="I17" s="207"/>
      <c r="J17" s="207" t="s">
        <v>214</v>
      </c>
      <c r="K17" s="208" t="s">
        <v>214</v>
      </c>
      <c r="L17" s="201" t="s">
        <v>215</v>
      </c>
      <c r="M17" s="201">
        <v>5</v>
      </c>
      <c r="N17" s="201" t="s">
        <v>216</v>
      </c>
      <c r="O17" s="209">
        <v>5</v>
      </c>
      <c r="P17" s="201" t="s">
        <v>217</v>
      </c>
      <c r="Q17" s="201" t="s">
        <v>218</v>
      </c>
      <c r="R17" s="204" t="s">
        <v>219</v>
      </c>
      <c r="S17" s="210">
        <v>1012.5</v>
      </c>
      <c r="T17" s="211">
        <v>0</v>
      </c>
      <c r="U17" s="212" t="s">
        <v>188</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IF(AND(R17="Россия"),1,0)</f>
        <v>0</v>
      </c>
      <c r="AI17" s="216">
        <f>AA17*AH17</f>
        <v>0</v>
      </c>
    </row>
    <row r="18" spans="1:35" ht="50.1" customHeight="1" x14ac:dyDescent="0.25">
      <c r="A18" s="201" t="s">
        <v>232</v>
      </c>
      <c r="B18" s="201">
        <v>8</v>
      </c>
      <c r="C18" s="201">
        <v>292</v>
      </c>
      <c r="D18" s="202" t="s">
        <v>233</v>
      </c>
      <c r="E18" s="203" t="s">
        <v>74</v>
      </c>
      <c r="F18" s="204" t="s">
        <v>74</v>
      </c>
      <c r="G18" s="205" t="s">
        <v>113</v>
      </c>
      <c r="H18" s="206" t="s">
        <v>113</v>
      </c>
      <c r="I18" s="207"/>
      <c r="J18" s="207" t="s">
        <v>214</v>
      </c>
      <c r="K18" s="208" t="s">
        <v>214</v>
      </c>
      <c r="L18" s="201" t="s">
        <v>215</v>
      </c>
      <c r="M18" s="201">
        <v>120</v>
      </c>
      <c r="N18" s="201" t="s">
        <v>216</v>
      </c>
      <c r="O18" s="209">
        <v>120</v>
      </c>
      <c r="P18" s="201" t="s">
        <v>217</v>
      </c>
      <c r="Q18" s="201" t="s">
        <v>218</v>
      </c>
      <c r="R18" s="204" t="s">
        <v>219</v>
      </c>
      <c r="S18" s="210">
        <v>20499.599999999999</v>
      </c>
      <c r="T18" s="211">
        <v>0</v>
      </c>
      <c r="U18" s="212" t="s">
        <v>188</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IF(AND(R18="Россия"),1,0)</f>
        <v>0</v>
      </c>
      <c r="AI18" s="216">
        <f>AA18*AH18</f>
        <v>0</v>
      </c>
    </row>
    <row r="19" spans="1:35" ht="50.1" customHeight="1" x14ac:dyDescent="0.25">
      <c r="A19" s="201" t="s">
        <v>234</v>
      </c>
      <c r="B19" s="201">
        <v>9</v>
      </c>
      <c r="C19" s="201">
        <v>310</v>
      </c>
      <c r="D19" s="202" t="s">
        <v>249</v>
      </c>
      <c r="E19" s="203" t="s">
        <v>74</v>
      </c>
      <c r="F19" s="204" t="s">
        <v>74</v>
      </c>
      <c r="G19" s="205" t="s">
        <v>113</v>
      </c>
      <c r="H19" s="206" t="s">
        <v>113</v>
      </c>
      <c r="I19" s="207"/>
      <c r="J19" s="207" t="s">
        <v>214</v>
      </c>
      <c r="K19" s="208" t="s">
        <v>214</v>
      </c>
      <c r="L19" s="201" t="s">
        <v>215</v>
      </c>
      <c r="M19" s="201">
        <v>30</v>
      </c>
      <c r="N19" s="201" t="s">
        <v>216</v>
      </c>
      <c r="O19" s="209">
        <v>30</v>
      </c>
      <c r="P19" s="201" t="s">
        <v>217</v>
      </c>
      <c r="Q19" s="201" t="s">
        <v>218</v>
      </c>
      <c r="R19" s="204" t="s">
        <v>219</v>
      </c>
      <c r="S19" s="210">
        <v>4850.1000000000004</v>
      </c>
      <c r="T19" s="211">
        <v>0</v>
      </c>
      <c r="U19" s="212" t="s">
        <v>188</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IF(AND(R19="Россия"),1,0)</f>
        <v>0</v>
      </c>
      <c r="AI19" s="216">
        <f>AA19*AH19</f>
        <v>0</v>
      </c>
    </row>
    <row r="20" spans="1:35" ht="50.1" customHeight="1" x14ac:dyDescent="0.25">
      <c r="A20" s="201" t="s">
        <v>235</v>
      </c>
      <c r="B20" s="201">
        <v>10</v>
      </c>
      <c r="C20" s="201">
        <v>320</v>
      </c>
      <c r="D20" s="202" t="s">
        <v>236</v>
      </c>
      <c r="E20" s="203" t="s">
        <v>74</v>
      </c>
      <c r="F20" s="204" t="s">
        <v>74</v>
      </c>
      <c r="G20" s="205" t="s">
        <v>113</v>
      </c>
      <c r="H20" s="206" t="s">
        <v>113</v>
      </c>
      <c r="I20" s="207"/>
      <c r="J20" s="207" t="s">
        <v>214</v>
      </c>
      <c r="K20" s="208" t="s">
        <v>214</v>
      </c>
      <c r="L20" s="201" t="s">
        <v>215</v>
      </c>
      <c r="M20" s="201">
        <v>30</v>
      </c>
      <c r="N20" s="201" t="s">
        <v>216</v>
      </c>
      <c r="O20" s="209">
        <v>30</v>
      </c>
      <c r="P20" s="201" t="s">
        <v>217</v>
      </c>
      <c r="Q20" s="201" t="s">
        <v>218</v>
      </c>
      <c r="R20" s="204" t="s">
        <v>219</v>
      </c>
      <c r="S20" s="210">
        <v>5150.1000000000004</v>
      </c>
      <c r="T20" s="211">
        <v>0</v>
      </c>
      <c r="U20" s="212" t="s">
        <v>188</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IF(AND(R20="Россия"),1,0)</f>
        <v>0</v>
      </c>
      <c r="AI20" s="216">
        <f>AA20*AH20</f>
        <v>0</v>
      </c>
    </row>
    <row r="21" spans="1:35" ht="50.1" customHeight="1" x14ac:dyDescent="0.25">
      <c r="A21" s="201" t="s">
        <v>237</v>
      </c>
      <c r="B21" s="201">
        <v>11</v>
      </c>
      <c r="C21" s="201">
        <v>412</v>
      </c>
      <c r="D21" s="202" t="s">
        <v>238</v>
      </c>
      <c r="E21" s="203" t="s">
        <v>74</v>
      </c>
      <c r="F21" s="204" t="s">
        <v>74</v>
      </c>
      <c r="G21" s="205" t="s">
        <v>113</v>
      </c>
      <c r="H21" s="206" t="s">
        <v>113</v>
      </c>
      <c r="I21" s="207"/>
      <c r="J21" s="207" t="s">
        <v>214</v>
      </c>
      <c r="K21" s="208" t="s">
        <v>214</v>
      </c>
      <c r="L21" s="201" t="s">
        <v>215</v>
      </c>
      <c r="M21" s="201">
        <v>40</v>
      </c>
      <c r="N21" s="201" t="s">
        <v>216</v>
      </c>
      <c r="O21" s="209">
        <v>40</v>
      </c>
      <c r="P21" s="201" t="s">
        <v>217</v>
      </c>
      <c r="Q21" s="201" t="s">
        <v>218</v>
      </c>
      <c r="R21" s="204" t="s">
        <v>219</v>
      </c>
      <c r="S21" s="210">
        <v>6600</v>
      </c>
      <c r="T21" s="211">
        <v>0</v>
      </c>
      <c r="U21" s="212" t="s">
        <v>188</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IF(AND(R21="Россия"),1,0)</f>
        <v>0</v>
      </c>
      <c r="AI21" s="216">
        <f>AA21*AH21</f>
        <v>0</v>
      </c>
    </row>
    <row r="22" spans="1:35" ht="50.1" customHeight="1" x14ac:dyDescent="0.25">
      <c r="A22" s="201" t="s">
        <v>239</v>
      </c>
      <c r="B22" s="201">
        <v>12</v>
      </c>
      <c r="C22" s="201">
        <v>13</v>
      </c>
      <c r="D22" s="202" t="s">
        <v>240</v>
      </c>
      <c r="E22" s="203" t="s">
        <v>74</v>
      </c>
      <c r="F22" s="204" t="s">
        <v>74</v>
      </c>
      <c r="G22" s="205" t="s">
        <v>113</v>
      </c>
      <c r="H22" s="206" t="s">
        <v>113</v>
      </c>
      <c r="I22" s="207"/>
      <c r="J22" s="207" t="s">
        <v>214</v>
      </c>
      <c r="K22" s="208" t="s">
        <v>214</v>
      </c>
      <c r="L22" s="201" t="s">
        <v>215</v>
      </c>
      <c r="M22" s="201">
        <v>170</v>
      </c>
      <c r="N22" s="201" t="s">
        <v>216</v>
      </c>
      <c r="O22" s="209">
        <v>170</v>
      </c>
      <c r="P22" s="201" t="s">
        <v>217</v>
      </c>
      <c r="Q22" s="201" t="s">
        <v>218</v>
      </c>
      <c r="R22" s="204" t="s">
        <v>219</v>
      </c>
      <c r="S22" s="210">
        <v>27200</v>
      </c>
      <c r="T22" s="211">
        <v>0</v>
      </c>
      <c r="U22" s="212" t="s">
        <v>188</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IF(AND(R22="Россия"),1,0)</f>
        <v>0</v>
      </c>
      <c r="AI22" s="216">
        <f>AA22*AH22</f>
        <v>0</v>
      </c>
    </row>
    <row r="23" spans="1:35" ht="50.1" customHeight="1" x14ac:dyDescent="0.25">
      <c r="A23" s="201" t="s">
        <v>241</v>
      </c>
      <c r="B23" s="201">
        <v>13</v>
      </c>
      <c r="C23" s="201">
        <v>306</v>
      </c>
      <c r="D23" s="202" t="s">
        <v>250</v>
      </c>
      <c r="E23" s="203" t="s">
        <v>74</v>
      </c>
      <c r="F23" s="204" t="s">
        <v>74</v>
      </c>
      <c r="G23" s="205" t="s">
        <v>113</v>
      </c>
      <c r="H23" s="206" t="s">
        <v>113</v>
      </c>
      <c r="I23" s="207"/>
      <c r="J23" s="207" t="s">
        <v>214</v>
      </c>
      <c r="K23" s="208" t="s">
        <v>214</v>
      </c>
      <c r="L23" s="201" t="s">
        <v>215</v>
      </c>
      <c r="M23" s="201">
        <v>530</v>
      </c>
      <c r="N23" s="201" t="s">
        <v>216</v>
      </c>
      <c r="O23" s="209">
        <v>530</v>
      </c>
      <c r="P23" s="201" t="s">
        <v>217</v>
      </c>
      <c r="Q23" s="201" t="s">
        <v>218</v>
      </c>
      <c r="R23" s="204" t="s">
        <v>219</v>
      </c>
      <c r="S23" s="210">
        <v>80385.100000000006</v>
      </c>
      <c r="T23" s="211">
        <v>0</v>
      </c>
      <c r="U23" s="212" t="s">
        <v>188</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IF(AND(R23="Россия"),1,0)</f>
        <v>0</v>
      </c>
      <c r="AI23" s="216">
        <f>AA23*AH23</f>
        <v>0</v>
      </c>
    </row>
    <row r="24" spans="1:35" ht="50.1" customHeight="1" x14ac:dyDescent="0.25">
      <c r="A24" s="201" t="s">
        <v>242</v>
      </c>
      <c r="B24" s="201">
        <v>14</v>
      </c>
      <c r="C24" s="201">
        <v>398</v>
      </c>
      <c r="D24" s="202" t="s">
        <v>243</v>
      </c>
      <c r="E24" s="203" t="s">
        <v>74</v>
      </c>
      <c r="F24" s="204" t="s">
        <v>74</v>
      </c>
      <c r="G24" s="205" t="s">
        <v>113</v>
      </c>
      <c r="H24" s="206" t="s">
        <v>113</v>
      </c>
      <c r="I24" s="207"/>
      <c r="J24" s="207" t="s">
        <v>214</v>
      </c>
      <c r="K24" s="208" t="s">
        <v>214</v>
      </c>
      <c r="L24" s="201" t="s">
        <v>215</v>
      </c>
      <c r="M24" s="201">
        <v>110</v>
      </c>
      <c r="N24" s="201" t="s">
        <v>216</v>
      </c>
      <c r="O24" s="209">
        <v>110</v>
      </c>
      <c r="P24" s="201" t="s">
        <v>217</v>
      </c>
      <c r="Q24" s="201" t="s">
        <v>218</v>
      </c>
      <c r="R24" s="204" t="s">
        <v>219</v>
      </c>
      <c r="S24" s="210">
        <v>18150</v>
      </c>
      <c r="T24" s="211">
        <v>0</v>
      </c>
      <c r="U24" s="212" t="s">
        <v>188</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IF(AND(R24="Россия"),1,0)</f>
        <v>0</v>
      </c>
      <c r="AI24" s="216">
        <f>AA24*AH24</f>
        <v>0</v>
      </c>
    </row>
    <row r="25" spans="1:35" ht="50.1" customHeight="1" x14ac:dyDescent="0.25">
      <c r="A25" s="164" t="s">
        <v>101</v>
      </c>
      <c r="B25" s="164"/>
      <c r="C25" s="164"/>
      <c r="D25" s="164"/>
      <c r="E25" s="164"/>
      <c r="F25" s="164"/>
      <c r="G25" s="164"/>
      <c r="H25" s="164"/>
      <c r="I25" s="164"/>
      <c r="J25" s="164"/>
      <c r="K25" s="164"/>
      <c r="L25" s="164"/>
      <c r="M25" s="164"/>
      <c r="N25" s="164"/>
      <c r="O25" s="164"/>
      <c r="P25" s="164"/>
      <c r="Q25" s="164"/>
      <c r="R25" s="164"/>
      <c r="S25" s="164"/>
      <c r="T25" s="164"/>
      <c r="U25" s="164"/>
      <c r="V25" s="164"/>
      <c r="W25" s="164"/>
      <c r="X25" s="165"/>
      <c r="Y25" s="103">
        <f>SUM(AA8:AA34)</f>
        <v>0</v>
      </c>
      <c r="Z25" s="85"/>
      <c r="AA25" s="84"/>
      <c r="AB25" s="84"/>
      <c r="AC25" s="84"/>
      <c r="AD25" s="84"/>
    </row>
    <row r="26" spans="1:35" ht="50.1" customHeight="1" x14ac:dyDescent="0.25">
      <c r="A26" s="166" t="s">
        <v>102</v>
      </c>
      <c r="B26" s="164"/>
      <c r="C26" s="164"/>
      <c r="D26" s="164"/>
      <c r="E26" s="164"/>
      <c r="F26" s="164"/>
      <c r="G26" s="164"/>
      <c r="H26" s="164"/>
      <c r="I26" s="164"/>
      <c r="J26" s="164"/>
      <c r="K26" s="164"/>
      <c r="L26" s="164"/>
      <c r="M26" s="164"/>
      <c r="N26" s="164"/>
      <c r="O26" s="164"/>
      <c r="P26" s="164"/>
      <c r="Q26" s="164"/>
      <c r="R26" s="164"/>
      <c r="S26" s="164"/>
      <c r="T26" s="164"/>
      <c r="U26" s="164"/>
      <c r="V26" s="164"/>
      <c r="W26" s="164"/>
      <c r="X26" s="165"/>
      <c r="Y26" s="103">
        <f>SUM(AC10:AC27)</f>
        <v>0</v>
      </c>
      <c r="Z26" s="85"/>
      <c r="AA26" s="84"/>
      <c r="AB26" s="84"/>
      <c r="AC26" s="84"/>
      <c r="AD26" s="84"/>
    </row>
    <row r="27" spans="1:35" ht="50.1" customHeight="1" x14ac:dyDescent="0.25">
      <c r="A27" s="166" t="s">
        <v>70</v>
      </c>
      <c r="B27" s="164"/>
      <c r="C27" s="164"/>
      <c r="D27" s="164"/>
      <c r="E27" s="164"/>
      <c r="F27" s="164"/>
      <c r="G27" s="164"/>
      <c r="H27" s="164"/>
      <c r="I27" s="164"/>
      <c r="J27" s="164"/>
      <c r="K27" s="164"/>
      <c r="L27" s="164"/>
      <c r="M27" s="164"/>
      <c r="N27" s="164"/>
      <c r="O27" s="164"/>
      <c r="P27" s="164"/>
      <c r="Q27" s="164"/>
      <c r="R27" s="164"/>
      <c r="S27" s="164"/>
      <c r="T27" s="164"/>
      <c r="U27" s="164"/>
      <c r="V27" s="164"/>
      <c r="W27" s="164"/>
      <c r="X27" s="165"/>
      <c r="Y27" s="103">
        <f>SUM(AB:AB)</f>
        <v>0</v>
      </c>
      <c r="Z27" s="85"/>
      <c r="AA27" s="84"/>
      <c r="AB27" s="84"/>
      <c r="AC27" s="84"/>
      <c r="AD27" s="84"/>
    </row>
    <row r="28" spans="1:35" ht="50.1" customHeight="1" x14ac:dyDescent="0.25">
      <c r="B28" s="138" t="str">
        <f>AL7</f>
        <v xml:space="preserve">*Цена предложения: включает в себя стоимость тары, упаковки, маркировки, погрузо-разгрузочные работы, все налоги, пошлины, </v>
      </c>
      <c r="C28" s="17"/>
      <c r="D28" s="76"/>
      <c r="E28" s="76"/>
      <c r="F28" s="76"/>
      <c r="G28" s="76"/>
      <c r="H28" s="76"/>
      <c r="I28" s="77"/>
      <c r="J28" s="77"/>
      <c r="K28" s="77"/>
      <c r="L28" s="77"/>
      <c r="M28" s="77"/>
      <c r="N28" s="77"/>
      <c r="O28" s="77"/>
      <c r="P28" s="77"/>
      <c r="Q28" s="77"/>
      <c r="R28" s="77"/>
      <c r="S28" s="77"/>
      <c r="T28" s="78"/>
      <c r="U28" s="78"/>
      <c r="V28" s="78"/>
      <c r="W28" s="78"/>
      <c r="X28" s="78"/>
      <c r="Y28" s="79"/>
      <c r="Z28" s="79"/>
    </row>
    <row r="29" spans="1:35" ht="50.1" customHeight="1" x14ac:dyDescent="0.25">
      <c r="B29"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9" s="80"/>
      <c r="E29" s="80"/>
      <c r="F29" s="80"/>
      <c r="G29" s="80"/>
      <c r="H29" s="80"/>
      <c r="I29" s="75"/>
      <c r="J29" s="75"/>
      <c r="K29" s="75"/>
      <c r="L29" s="75"/>
      <c r="M29" s="75"/>
      <c r="N29" s="75"/>
      <c r="O29" s="75"/>
      <c r="P29" s="75"/>
      <c r="Q29" s="75"/>
      <c r="R29" s="75"/>
      <c r="S29" s="75"/>
      <c r="T29" s="81"/>
      <c r="U29" s="81"/>
      <c r="V29" s="81"/>
      <c r="W29" s="81"/>
      <c r="X29" s="81"/>
      <c r="Y29" s="82"/>
      <c r="Z29" s="82"/>
    </row>
    <row r="30" spans="1:35" ht="50.1" customHeight="1" x14ac:dyDescent="0.25">
      <c r="H30" s="19"/>
      <c r="I30" s="18"/>
      <c r="J30" s="18"/>
      <c r="K30" s="18"/>
      <c r="T30" s="21"/>
      <c r="U30" s="21"/>
      <c r="V30" s="21"/>
      <c r="W30" s="21"/>
      <c r="X30" s="21"/>
      <c r="Y30" s="10"/>
      <c r="Z30" s="10"/>
    </row>
    <row r="31" spans="1:35" ht="50.1" customHeight="1" x14ac:dyDescent="0.25">
      <c r="A31" s="13"/>
      <c r="B31" s="13"/>
      <c r="C31" s="13"/>
      <c r="D31" s="1" t="s">
        <v>20</v>
      </c>
      <c r="E31" s="38"/>
      <c r="F31" s="38"/>
      <c r="G31" s="37"/>
      <c r="H31" s="18" t="s">
        <v>60</v>
      </c>
      <c r="I31" s="19"/>
      <c r="J31" s="19"/>
      <c r="K31" s="20"/>
      <c r="L31" s="14"/>
      <c r="M31" s="14"/>
      <c r="N31" s="14"/>
      <c r="O31" s="14"/>
      <c r="P31" s="14"/>
      <c r="Q31" s="14"/>
      <c r="R31" s="14"/>
      <c r="S31" s="14"/>
      <c r="T31" s="20"/>
      <c r="U31" s="20"/>
      <c r="V31" s="20"/>
      <c r="W31" s="20"/>
      <c r="X31" s="20"/>
      <c r="Y31" s="14"/>
      <c r="Z31" s="14"/>
      <c r="AA31" s="71"/>
    </row>
    <row r="32" spans="1:35" ht="50.1" customHeight="1" x14ac:dyDescent="0.25">
      <c r="D32" s="37" t="s">
        <v>8</v>
      </c>
      <c r="E32" s="1"/>
      <c r="F32" s="1"/>
      <c r="G32" s="1"/>
      <c r="H32" s="18"/>
      <c r="I32" s="19"/>
      <c r="J32" s="19"/>
      <c r="K32" s="18"/>
      <c r="T32" s="22"/>
      <c r="U32" s="22"/>
      <c r="V32" s="22"/>
      <c r="W32" s="22"/>
      <c r="X32" s="22"/>
    </row>
    <row r="33" spans="4:26" ht="50.1" customHeight="1" x14ac:dyDescent="0.25">
      <c r="D33" s="1" t="s">
        <v>9</v>
      </c>
      <c r="E33" s="1"/>
      <c r="F33" s="1"/>
      <c r="G33" s="1"/>
      <c r="H33" s="18"/>
      <c r="I33" s="19"/>
      <c r="J33" s="19"/>
      <c r="K33" s="18"/>
      <c r="T33" s="22"/>
      <c r="U33" s="22"/>
      <c r="V33" s="22"/>
      <c r="W33" s="22"/>
      <c r="X33" s="22"/>
    </row>
    <row r="34" spans="4:26" ht="50.1" customHeight="1" x14ac:dyDescent="0.25">
      <c r="H34" s="19"/>
      <c r="I34" s="18"/>
      <c r="J34" s="18"/>
      <c r="K34" s="18"/>
      <c r="T34" s="22"/>
      <c r="U34" s="22"/>
      <c r="V34" s="22"/>
      <c r="W34" s="22"/>
      <c r="X34" s="22"/>
      <c r="Y34" s="10"/>
      <c r="Z34" s="10"/>
    </row>
    <row r="35" spans="4:26" ht="50.1" customHeight="1" x14ac:dyDescent="0.25">
      <c r="H35" s="19"/>
      <c r="I35" s="18"/>
      <c r="J35" s="18"/>
      <c r="K35" s="18"/>
      <c r="T35" s="22"/>
      <c r="U35" s="22"/>
      <c r="V35" s="22"/>
      <c r="W35" s="22"/>
      <c r="X35" s="22"/>
      <c r="Y35" s="10"/>
      <c r="Z35" s="10"/>
    </row>
    <row r="36" spans="4:26" ht="50.1" customHeight="1" x14ac:dyDescent="0.25">
      <c r="H36" s="19"/>
      <c r="I36" s="18"/>
      <c r="J36" s="18"/>
      <c r="K36" s="18"/>
      <c r="T36" s="22"/>
      <c r="U36" s="22"/>
      <c r="V36" s="22"/>
      <c r="W36" s="22"/>
      <c r="X36" s="22"/>
      <c r="Y36" s="10"/>
      <c r="Z36" s="10"/>
    </row>
    <row r="37" spans="4:26" ht="50.1" customHeight="1" x14ac:dyDescent="0.25">
      <c r="H37" s="19"/>
      <c r="I37" s="18"/>
      <c r="J37" s="18"/>
      <c r="K37" s="18"/>
      <c r="T37" s="22"/>
      <c r="U37" s="22"/>
      <c r="V37" s="22"/>
      <c r="W37" s="22"/>
      <c r="X37" s="22"/>
      <c r="Y37" s="10"/>
      <c r="Z37" s="10"/>
    </row>
    <row r="38" spans="4:26" ht="50.1" customHeight="1" x14ac:dyDescent="0.25">
      <c r="H38" s="19"/>
      <c r="I38" s="18"/>
      <c r="J38" s="18"/>
      <c r="K38" s="18"/>
      <c r="T38" s="22"/>
      <c r="U38" s="22"/>
      <c r="V38" s="22"/>
      <c r="W38" s="22"/>
      <c r="X38" s="22"/>
      <c r="Y38" s="10"/>
      <c r="Z38" s="10"/>
    </row>
    <row r="39" spans="4:26" ht="50.1" customHeight="1" x14ac:dyDescent="0.25">
      <c r="H39" s="19"/>
      <c r="I39" s="18"/>
      <c r="J39" s="18"/>
      <c r="K39" s="18"/>
      <c r="T39" s="22"/>
      <c r="U39" s="22"/>
      <c r="V39" s="22"/>
      <c r="W39" s="22"/>
      <c r="X39" s="22"/>
      <c r="Y39" s="10"/>
      <c r="Z39" s="10"/>
    </row>
    <row r="40" spans="4:26" ht="50.1" customHeight="1" x14ac:dyDescent="0.25">
      <c r="H40" s="19"/>
      <c r="I40" s="18"/>
      <c r="J40" s="18"/>
      <c r="K40" s="18"/>
      <c r="T40" s="22"/>
      <c r="U40" s="22"/>
      <c r="V40" s="22"/>
      <c r="W40" s="22"/>
      <c r="X40" s="22"/>
      <c r="Y40" s="10"/>
      <c r="Z40" s="10"/>
    </row>
    <row r="41" spans="4:26" ht="50.1" customHeight="1" x14ac:dyDescent="0.25">
      <c r="H41" s="19"/>
      <c r="I41" s="18"/>
      <c r="J41" s="18"/>
      <c r="K41" s="18"/>
      <c r="T41" s="22"/>
      <c r="U41" s="22"/>
      <c r="V41" s="22"/>
      <c r="W41" s="22"/>
      <c r="X41" s="22"/>
      <c r="Y41" s="10"/>
      <c r="Z41" s="10"/>
    </row>
    <row r="42" spans="4:26" ht="50.1" customHeight="1" x14ac:dyDescent="0.25">
      <c r="H42" s="19"/>
      <c r="I42" s="18"/>
      <c r="J42" s="18"/>
      <c r="K42" s="18"/>
      <c r="T42" s="22"/>
      <c r="U42" s="22"/>
      <c r="V42" s="22"/>
      <c r="W42" s="22"/>
      <c r="X42" s="22"/>
      <c r="Y42" s="10"/>
      <c r="Z42" s="10"/>
    </row>
    <row r="43" spans="4:26" ht="50.1" customHeight="1" x14ac:dyDescent="0.25">
      <c r="H43" s="19"/>
      <c r="I43" s="18"/>
      <c r="J43" s="18"/>
      <c r="K43" s="18"/>
      <c r="T43" s="22"/>
      <c r="U43" s="22"/>
      <c r="V43" s="22"/>
      <c r="W43" s="22"/>
      <c r="X43" s="22"/>
      <c r="Y43" s="10"/>
      <c r="Z43" s="10"/>
    </row>
    <row r="44" spans="4:26" ht="50.1" customHeight="1" x14ac:dyDescent="0.25">
      <c r="H44" s="19"/>
      <c r="I44" s="18"/>
      <c r="J44" s="18"/>
      <c r="K44" s="18"/>
      <c r="T44" s="22"/>
      <c r="U44" s="22"/>
      <c r="V44" s="22"/>
      <c r="W44" s="22"/>
      <c r="X44" s="22"/>
      <c r="Y44" s="10"/>
      <c r="Z44" s="10"/>
    </row>
    <row r="45" spans="4:26" ht="50.1" customHeight="1" x14ac:dyDescent="0.25">
      <c r="H45" s="19"/>
      <c r="I45" s="18"/>
      <c r="J45" s="18"/>
      <c r="K45" s="18"/>
      <c r="T45" s="22"/>
      <c r="U45" s="22"/>
      <c r="V45" s="22"/>
      <c r="W45" s="22"/>
      <c r="X45" s="22"/>
      <c r="Y45" s="10"/>
      <c r="Z45" s="10"/>
    </row>
    <row r="46" spans="4:26" ht="50.1" customHeight="1" x14ac:dyDescent="0.25">
      <c r="H46" s="19"/>
      <c r="I46" s="18"/>
      <c r="J46" s="18"/>
      <c r="K46" s="18"/>
      <c r="T46" s="22"/>
      <c r="U46" s="22"/>
      <c r="V46" s="22"/>
      <c r="W46" s="22"/>
      <c r="X46" s="22"/>
      <c r="Y46" s="10"/>
      <c r="Z46" s="10"/>
    </row>
    <row r="47" spans="4:26" ht="50.1" customHeight="1" x14ac:dyDescent="0.25">
      <c r="H47" s="19"/>
      <c r="I47" s="18"/>
      <c r="J47" s="18"/>
      <c r="K47" s="18"/>
      <c r="T47" s="22"/>
      <c r="U47" s="22"/>
      <c r="V47" s="22"/>
      <c r="W47" s="22"/>
      <c r="X47" s="22"/>
      <c r="Y47" s="10"/>
      <c r="Z47" s="10"/>
    </row>
    <row r="48" spans="4: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Y1010" s="11"/>
      <c r="Z1010" s="11"/>
    </row>
    <row r="1011" spans="8:26" ht="50.1" customHeight="1" x14ac:dyDescent="0.25">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31:G31" name="Диапазон4"/>
    <protectedRange sqref="D32" name="Диапазон5"/>
    <protectedRange sqref="H31" name="ПодписантФИО"/>
    <protectedRange sqref="R11:R24" name="ППРФ925_1"/>
    <protectedRange sqref="I11:K24" name="Диапазон2_1_2"/>
    <protectedRange sqref="T11:U24" name="Диапазон3_1_1"/>
    <protectedRange sqref="G11:G24" name="Диапазон2_1_1_1"/>
    <protectedRange sqref="F11:F24" name="Диапазон8_1"/>
  </protectedRanges>
  <mergeCells count="16">
    <mergeCell ref="AK1:AP2"/>
    <mergeCell ref="H5:Y5"/>
    <mergeCell ref="A25:X25"/>
    <mergeCell ref="A26:X26"/>
    <mergeCell ref="A27:X27"/>
    <mergeCell ref="AE8:AH8"/>
    <mergeCell ref="H1:Q1"/>
    <mergeCell ref="B3:D3"/>
    <mergeCell ref="B6:D6"/>
    <mergeCell ref="E6:M6"/>
    <mergeCell ref="H2:Q2"/>
    <mergeCell ref="F8:Y8"/>
    <mergeCell ref="H3:Q3"/>
    <mergeCell ref="H4:Y4"/>
    <mergeCell ref="H7:Q7"/>
    <mergeCell ref="AE7:AH7"/>
  </mergeCells>
  <conditionalFormatting sqref="T11:T24">
    <cfRule type="expression" dxfId="1" priority="2">
      <formula>T11&gt;IF(#REF!=0,T11,#REF!)</formula>
    </cfRule>
  </conditionalFormatting>
  <conditionalFormatting sqref="Y11:Y24">
    <cfRule type="expression" dxfId="0" priority="1">
      <formula>$Y$11&gt;$S$11</formula>
    </cfRule>
  </conditionalFormatting>
  <dataValidations count="5">
    <dataValidation type="list" sqref="J11:K24">
      <formula1>$AO$3:$AP$3</formula1>
    </dataValidation>
    <dataValidation type="list" allowBlank="1" showInputMessage="1" showErrorMessage="1" sqref="R11:R24">
      <formula1>$AL$5:$AM$5</formula1>
    </dataValidation>
    <dataValidation sqref="G11:H2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4">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24">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268885</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268885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268885</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2019-09-12T07:16:58Z</dcterms:modified>
  <cp:contentStatus>v2017_1</cp:contentStatus>
</cp:coreProperties>
</file>