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Fs1\tp$\Сметчики\Восход 38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23" l="1"/>
  <c r="H17" i="23"/>
  <c r="D16" i="23" l="1"/>
  <c r="H19" i="23" l="1"/>
  <c r="G18" i="23"/>
  <c r="F18" i="23"/>
  <c r="E18" i="23"/>
  <c r="D18" i="23"/>
  <c r="H20" i="23" l="1"/>
  <c r="F10" i="23" l="1"/>
</calcChain>
</file>

<file path=xl/sharedStrings.xml><?xml version="1.0" encoding="utf-8"?>
<sst xmlns="http://schemas.openxmlformats.org/spreadsheetml/2006/main" count="30" uniqueCount="30">
  <si>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</si>
  <si>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</si>
  <si>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</si>
  <si>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</si>
  <si>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</si>
  <si>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</si>
  <si>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</si>
  <si>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</si>
  <si>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</si>
  <si>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</si>
  <si>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</si>
  <si>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на технологическое присоединение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</si>
  <si>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</si>
  <si>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</si>
  <si>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</si>
  <si>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</si>
  <si>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</si>
  <si>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НДС 20%</t>
  </si>
  <si>
    <t>Начальник управления (специализированного в прочих отраслях)</t>
  </si>
  <si>
    <t>Исп. Романова Т.В.</t>
  </si>
  <si>
    <t xml:space="preserve">ИТОГО </t>
  </si>
  <si>
    <t>ВСЕГО c НДС</t>
  </si>
  <si>
    <t>ЛС №1</t>
  </si>
  <si>
    <t>Копылова Е.В.</t>
  </si>
  <si>
    <t>Ю.А. Седов</t>
  </si>
  <si>
    <t>___________________________/</t>
  </si>
  <si>
    <t xml:space="preserve">______________________/ </t>
  </si>
  <si>
    <t>Резерв средств на непредвиденные работы и затраты 2%</t>
  </si>
  <si>
    <t>Газопровод высокого и низкого давления от точки подключения до границы земельного участка по адресу: г. Челябинск, пос. Смолино, ул. Восход, д. 38 (стр.). Технологическое присоединение.</t>
  </si>
  <si>
    <t>Составлен (а) в ценах на 3 квартал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</si>
</sst>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8" fillId="0" borderId="0">
      <alignment horizontal="center"/>
    </xf>
    <xf numFmtId="0" fontId="9" fillId="0" borderId="0"/>
    <xf numFmtId="0" fontId="8" fillId="0" borderId="0"/>
    <xf numFmtId="0" fontId="9" fillId="0" borderId="0"/>
    <xf numFmtId="0" fontId="8" fillId="0" borderId="1">
      <alignment horizontal="center" wrapText="1"/>
    </xf>
    <xf numFmtId="0" fontId="8" fillId="0" borderId="0">
      <alignment horizontal="right" vertical="top" wrapText="1"/>
    </xf>
    <xf numFmtId="0" fontId="8" fillId="0" borderId="0">
      <alignment horizontal="left" vertical="top"/>
    </xf>
  </cellStyleXfs>
  <cellXfs count="37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164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2" fillId="0" borderId="5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4" fontId="10" fillId="0" borderId="1" xfId="6" applyNumberFormat="1" applyFont="1" applyBorder="1" applyAlignment="1">
      <alignment vertical="top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view="pageLayout" zoomScaleNormal="100" zoomScaleSheetLayoutView="120" workbookViewId="0">
      <selection activeCell="H19" sqref="H19"/>
    </sheetView>
  </sheetViews>
  <sheetFormatPr defaultColWidth="9.140625" defaultRowHeight="15" x14ac:dyDescent="0.25"/>
  <cols>
    <col min="1" max="1" width="4.140625" customWidth="1"/>
    <col min="2" max="2" width="12.8554687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18" t="s">
        <v>7</v>
      </c>
      <c r="F1" s="18"/>
      <c r="G1" s="18"/>
      <c r="H1" s="18"/>
    </row>
    <row r="2" spans="1:11" ht="29.25" customHeight="1" x14ac:dyDescent="0.25">
      <c r="A2" s="32"/>
      <c r="B2" s="32"/>
      <c r="C2" s="32"/>
      <c r="E2" s="33"/>
      <c r="F2" s="33"/>
      <c r="G2" s="33"/>
      <c r="H2" s="33"/>
    </row>
    <row r="3" spans="1:11" x14ac:dyDescent="0.25">
      <c r="A3" s="24" t="s">
        <v>25</v>
      </c>
      <c r="B3" s="24"/>
      <c r="C3" s="24"/>
      <c r="E3" s="24" t="s">
        <v>26</v>
      </c>
      <c r="F3" s="24"/>
      <c r="G3" s="24"/>
      <c r="H3" s="24"/>
    </row>
    <row r="5" spans="1:11" ht="30.75" customHeight="1" x14ac:dyDescent="0.25">
      <c r="A5" s="19" t="s">
        <v>28</v>
      </c>
      <c r="B5" s="19"/>
      <c r="C5" s="19"/>
      <c r="D5" s="19"/>
      <c r="E5" s="19"/>
      <c r="F5" s="19"/>
      <c r="G5" s="19"/>
      <c r="H5" s="19"/>
      <c r="I5" s="10"/>
      <c r="J5" s="10"/>
      <c r="K5" s="10"/>
    </row>
    <row r="7" spans="1:11" ht="17.25" customHeight="1" x14ac:dyDescent="0.25">
      <c r="A7" s="20" t="s">
        <v>6</v>
      </c>
      <c r="B7" s="20"/>
      <c r="C7" s="20"/>
      <c r="D7" s="20"/>
      <c r="E7" s="20"/>
      <c r="F7" s="20"/>
      <c r="G7" s="20"/>
      <c r="H7" s="20"/>
    </row>
    <row r="8" spans="1:11" ht="12.75" customHeight="1" x14ac:dyDescent="0.25">
      <c r="A8" s="31" t="s">
        <v>11</v>
      </c>
      <c r="B8" s="31"/>
      <c r="C8" s="31"/>
      <c r="D8" s="31"/>
      <c r="E8" s="31"/>
      <c r="F8" s="31"/>
      <c r="G8" s="31"/>
      <c r="H8" s="31"/>
    </row>
    <row r="10" spans="1:11" x14ac:dyDescent="0.25">
      <c r="D10" s="11" t="s">
        <v>13</v>
      </c>
      <c r="E10" s="11"/>
      <c r="F10" s="25">
        <f>H20</f>
        <v>465352.56</v>
      </c>
      <c r="G10" s="25"/>
      <c r="H10" t="s">
        <v>16</v>
      </c>
    </row>
    <row r="11" spans="1:11" x14ac:dyDescent="0.25">
      <c r="A11" t="s">
        <v>29</v>
      </c>
    </row>
    <row r="12" spans="1:11" ht="21" customHeight="1" x14ac:dyDescent="0.25">
      <c r="A12" s="26" t="s">
        <v>10</v>
      </c>
      <c r="B12" s="26" t="s">
        <v>15</v>
      </c>
      <c r="C12" s="26" t="s">
        <v>0</v>
      </c>
      <c r="D12" s="28" t="s">
        <v>12</v>
      </c>
      <c r="E12" s="29"/>
      <c r="F12" s="29"/>
      <c r="G12" s="29"/>
      <c r="H12" s="30"/>
    </row>
    <row r="13" spans="1:11" ht="31.5" customHeight="1" x14ac:dyDescent="0.25">
      <c r="A13" s="27"/>
      <c r="B13" s="27"/>
      <c r="C13" s="27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15">
        <v>1</v>
      </c>
      <c r="B15" s="15"/>
      <c r="C15" s="12" t="s">
        <v>14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22</v>
      </c>
      <c r="C16" s="1" t="s">
        <v>8</v>
      </c>
      <c r="D16" s="9">
        <f>H16-E16</f>
        <v>373497</v>
      </c>
      <c r="E16" s="9">
        <v>6693</v>
      </c>
      <c r="F16" s="9"/>
      <c r="G16" s="9"/>
      <c r="H16" s="9">
        <v>380190</v>
      </c>
      <c r="I16" s="4"/>
      <c r="J16" s="4"/>
    </row>
    <row r="17" spans="1:10" ht="15.75" customHeight="1" x14ac:dyDescent="0.25">
      <c r="A17" s="13"/>
      <c r="B17" s="13"/>
      <c r="C17" s="1" t="s">
        <v>27</v>
      </c>
      <c r="D17" s="9"/>
      <c r="E17" s="9"/>
      <c r="F17" s="9"/>
      <c r="G17" s="9"/>
      <c r="H17" s="9">
        <f>H16/100*2</f>
        <v>7603.8</v>
      </c>
      <c r="I17" s="4"/>
      <c r="J17" s="4"/>
    </row>
    <row r="18" spans="1:10" ht="15.75" customHeight="1" x14ac:dyDescent="0.25">
      <c r="A18" s="21" t="s">
        <v>20</v>
      </c>
      <c r="B18" s="22"/>
      <c r="C18" s="22"/>
      <c r="D18" s="5">
        <f t="shared" ref="D18:G18" si="0">SUM(D15)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17">
        <f>H16+H17</f>
        <v>387793.8</v>
      </c>
      <c r="I18" s="4"/>
      <c r="J18" s="4"/>
    </row>
    <row r="19" spans="1:10" ht="15.75" customHeight="1" x14ac:dyDescent="0.25">
      <c r="A19" s="34" t="s">
        <v>17</v>
      </c>
      <c r="B19" s="35"/>
      <c r="C19" s="36"/>
      <c r="D19" s="5"/>
      <c r="E19" s="5"/>
      <c r="F19" s="5"/>
      <c r="G19" s="5"/>
      <c r="H19" s="16">
        <f>ROUND(H18*20%,2)</f>
        <v>77558.759999999995</v>
      </c>
      <c r="I19" s="4"/>
      <c r="J19" s="4"/>
    </row>
    <row r="20" spans="1:10" ht="15.75" customHeight="1" x14ac:dyDescent="0.25">
      <c r="A20" s="21" t="s">
        <v>21</v>
      </c>
      <c r="B20" s="22"/>
      <c r="C20" s="23"/>
      <c r="D20" s="5"/>
      <c r="E20" s="5"/>
      <c r="F20" s="5"/>
      <c r="G20" s="5"/>
      <c r="H20" s="16">
        <f>H18+H19</f>
        <v>465352.56</v>
      </c>
      <c r="I20" s="4"/>
      <c r="J20" s="4"/>
    </row>
    <row r="23" spans="1:10" x14ac:dyDescent="0.25">
      <c r="B23" t="s">
        <v>18</v>
      </c>
      <c r="D23" s="14"/>
      <c r="E23" s="14"/>
      <c r="G23" t="s">
        <v>24</v>
      </c>
    </row>
    <row r="26" spans="1:10" x14ac:dyDescent="0.25">
      <c r="A26" t="s">
        <v>19</v>
      </c>
      <c r="B26" t="s">
        <v>23</v>
      </c>
    </row>
  </sheetData>
  <mergeCells count="16">
    <mergeCell ref="A18:C18"/>
    <mergeCell ref="A19:C19"/>
    <mergeCell ref="A20:C20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disablePrompts="1"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Юлайханова Татьяна Львовна</cp:lastModifiedBy>
  <cp:lastPrinted>2020-10-30T08:11:38Z</cp:lastPrinted>
  <dcterms:created xsi:type="dcterms:W3CDTF">2015-09-28T09:43:35Z</dcterms:created>
  <dcterms:modified xsi:type="dcterms:W3CDTF">2021-07-22T11:34:09Z</dcterms:modified>
</cp:coreProperties>
</file>