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'1.1.'!$D$13:$D$1122</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'1.1.'!$M$13:$M$65530</definedName>
    <definedName name="НаименованиеПредметаЗакупки">'1.1.'!$D$9</definedName>
    <definedName name="НомерСертификатаИмя">'1.1.'!$K$13:$K$65530</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AH11" i="1"/>
  <c r="AG11" i="1"/>
  <c r="AF11" i="1"/>
  <c r="AE11" i="1"/>
  <c r="AD11" i="1"/>
  <c r="Z11" i="1"/>
  <c r="W11" i="1"/>
  <c r="X11" i="1" s="1"/>
  <c r="AC11" i="1" l="1"/>
  <c r="Y11" i="1"/>
  <c r="AA11" i="1" s="1"/>
  <c r="AI11" i="1" s="1"/>
  <c r="AB11" i="1"/>
  <c r="Y12" i="1"/>
  <c r="AA12" i="1" s="1"/>
  <c r="AI12" i="1" s="1"/>
  <c r="AB12" i="1"/>
  <c r="AC12" i="1"/>
  <c r="E6" i="7" l="1"/>
  <c r="D6" i="7"/>
  <c r="F6" i="7"/>
  <c r="G6" i="7"/>
  <c r="H5" i="1" l="1"/>
  <c r="H4" i="1"/>
  <c r="H7" i="1" l="1"/>
  <c r="G1" i="1" l="1"/>
  <c r="AI8" i="1" l="1"/>
</calcChain>
</file>

<file path=xl/sharedStrings.xml><?xml version="1.0" encoding="utf-8"?>
<sst xmlns="http://schemas.openxmlformats.org/spreadsheetml/2006/main" count="281" uniqueCount="185">
  <si>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</si>
  <si>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</si>
  <si>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</si>
  <si>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</si>
  <si>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</si>
  <si>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</si>
  <si>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</si>
  <si>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</si>
  <si>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</si>
  <si>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</si>
  <si>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</si>
  <si>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</si>
  <si>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</si>
  <si>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</si>
  <si>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</si>
  <si>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</si>
  <si>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</si>
  <si>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</si>
  <si>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</si>
  <si>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</si>
  <si>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</si>
  <si>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</si>
  <si>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</si>
  <si>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</si>
  <si>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</si>
  <si>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</si>
  <si>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</si>
  <si>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</si>
  <si>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</si>
  <si>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</si>
  <si>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</si>
  <si>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</si>
  <si>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</si>
  <si>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</si>
  <si>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</si>
  <si>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</si>
  <si>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</si>
  <si>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</si>
  <si>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</si>
  <si>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</si>
  <si>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</si>
  <si>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</si>
  <si>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</si>
  <si>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</si>
  <si>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</si>
  <si>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</si>
  <si>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</si>
  <si>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</si>
  <si>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</si>
  <si>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</si>
  <si>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</si>
  <si>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</si>
  <si>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</si>
  <si>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</si>
  <si>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</si>
  <si>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</si>
  <si>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</si>
  <si>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</si>
  <si>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</si>
  <si>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</si>
  <si>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</si>
  <si>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</si>
  <si>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</si>
  <si>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</si>
  <si>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</si>
  <si>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</si>
  <si>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</si>
  <si>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</si>
  <si>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</si>
  <si>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</si>
  <si>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</si>
  <si>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</si>
  <si>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</si>
  <si>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</si>
  <si>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</si>
  <si>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</si>
  <si>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</si>
  <si>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</si>
  <si>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</si>
  <si>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</si>
  <si>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</si>
  <si>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</si>
  <si>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</si>
  <si>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</si>
  <si>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</si>
  <si>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</si>
  <si>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</si>
  <si>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</si>
  <si>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</si>
  <si>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</si>
  <si>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</si>
  <si>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</si>
  <si>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</si>
  <si>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</si>
  <si>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</si>
  <si>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</si>
  <si>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</si>
  <si>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</si>
  <si>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</si>
  <si>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</si>
  <si>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</si>
  <si>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</si>
  <si>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</si>
  <si>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</si>
  <si>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</si>
  <si>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</si>
  <si>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</si>
  <si>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</si>
  <si>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</si>
  <si>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</si>
  <si>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</si>
  <si>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</si>
  <si>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</si>
  <si>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</si>
  <si>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</si>
  <si>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</si>
  <si>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</si>
  <si>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</si>
  <si>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</si>
  <si>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</si>
  <si>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</si>
  <si>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</si>
  <si>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</si>
  <si>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</si>
  <si>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</si>
  <si>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</si>
  <si>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</si>
  <si>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</si>
  <si>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</si>
  <si>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</si>
  <si>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</si>
  <si>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</si>
  <si>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</si>
  <si>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</si>
  <si>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</si>
  <si>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</si>
  <si>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</si>
  <si>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</si>
  <si>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</si>
  <si>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</si>
  <si>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</si>
  <si>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</si>
  <si>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</si>
  <si>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</si>
  <si>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</si>
  <si>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</si>
  <si>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</si>
  <si>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</si>
  <si>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</si>
  <si>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</si>
  <si>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</si>
  <si>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</si>
  <si>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</si>
  <si>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</si>
  <si>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</si>
  <si>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</si>
  <si>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</si>
  <si>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</si>
  <si>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</si>
  <si>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</si>
  <si>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</si>
  <si>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</si>
  <si>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</si>
  <si>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</si>
  <si>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</si>
  <si>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</si>
  <si>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</si>
  <si>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</si>
  <si>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</si>
  <si>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</si>
  <si>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</si>
  <si>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</si>
  <si>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</si>
  <si>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</si>
  <si>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</si>
  <si>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98b057cd-632e-4dba-9c79-c53de9db7c89</t>
  </si>
  <si>
    <t>Автомобиль УАЗ-390995</t>
  </si>
  <si>
    <t>Укажите номер сертификата или выберите &lt;&lt;Нет&gt;&gt;</t>
  </si>
  <si>
    <t>Штука</t>
  </si>
  <si>
    <t>11085</t>
  </si>
  <si>
    <t>Акционерное общество "Челябинскгоргаз"</t>
  </si>
  <si>
    <t>454087, г. Челябинск, ул. Рылеева, д. 8</t>
  </si>
  <si>
    <t>0f74b44f-2021-4935-a61c-17b0059189eb</t>
  </si>
  <si>
    <t>Автомобиль УАЗ-390945</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</si>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</sst>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184</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282193</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IF(SUM(AI9:AI16)*100/MAX(SUM(AA10:AA13),1)&lt;50,"В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52313</v>
      </c>
      <c r="D11" s="94" t="s">
        <v>176</v>
      </c>
      <c r="E11" s="116" t="s">
        <v>45</v>
      </c>
      <c r="F11" s="106" t="s">
        <v>45</v>
      </c>
      <c r="G11" s="118" t="s">
        <v>159</v>
      </c>
      <c r="H11" s="117" t="s">
        <v>159</v>
      </c>
      <c r="I11" s="95"/>
      <c r="J11" s="96" t="s">
        <v>177</v>
      </c>
      <c r="K11" s="96" t="s">
        <v>177</v>
      </c>
      <c r="L11" s="93" t="s">
        <v>178</v>
      </c>
      <c r="M11" s="93">
        <v>4</v>
      </c>
      <c r="N11" s="93" t="s">
        <v>179</v>
      </c>
      <c r="O11" s="97">
        <v>4</v>
      </c>
      <c r="P11" s="93" t="s">
        <v>180</v>
      </c>
      <c r="Q11" s="93" t="s">
        <v>181</v>
      </c>
      <c r="R11" s="106" t="s">
        <v>174</v>
      </c>
      <c r="S11" s="98">
        <v>2456000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2" si="0">Y11</f>
        <v>0</v>
      </c>
      <c r="AB11" s="102">
        <f t="shared" ref="AB11:AB12" si="1">X11</f>
        <v>0</v>
      </c>
      <c r="AC11" s="102">
        <f t="shared" ref="AC11:AC12" si="2">W11</f>
        <v>0</v>
      </c>
      <c r="AD11" s="103">
        <f t="shared" ref="AD11:AD12"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55862</v>
      </c>
      <c r="D12" s="94" t="s">
        <v>183</v>
      </c>
      <c r="E12" s="116" t="s">
        <v>45</v>
      </c>
      <c r="F12" s="106" t="s">
        <v>45</v>
      </c>
      <c r="G12" s="118" t="s">
        <v>159</v>
      </c>
      <c r="H12" s="117" t="s">
        <v>159</v>
      </c>
      <c r="I12" s="95"/>
      <c r="J12" s="96" t="s">
        <v>177</v>
      </c>
      <c r="K12" s="96" t="s">
        <v>177</v>
      </c>
      <c r="L12" s="93" t="s">
        <v>178</v>
      </c>
      <c r="M12" s="93">
        <v>3</v>
      </c>
      <c r="N12" s="93" t="s">
        <v>179</v>
      </c>
      <c r="O12" s="97">
        <v>3</v>
      </c>
      <c r="P12" s="93" t="s">
        <v>180</v>
      </c>
      <c r="Q12" s="93" t="s">
        <v>181</v>
      </c>
      <c r="R12" s="106" t="s">
        <v>174</v>
      </c>
      <c r="S12" s="98">
        <v>1932000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H13" s="16"/>
      <c r="I13" s="15"/>
      <c r="J13" s="15"/>
      <c r="K13" s="15"/>
      <c r="T13" s="17"/>
      <c r="U13" s="17"/>
      <c r="V13" s="17"/>
      <c r="W13" s="17"/>
      <c r="X13" s="17"/>
      <c r="Y13" s="10"/>
      <c r="Z13" s="10"/>
    </row>
    <row r="14" spans="1:49" ht="50.1" customHeight="1" x14ac:dyDescent="0.25">
      <c r="D14" s="119" t="s">
        <v>163</v>
      </c>
      <c r="E14" s="119"/>
      <c r="F14" s="119"/>
      <c r="G14" s="119"/>
      <c r="H14" s="119"/>
      <c r="I14" s="119"/>
      <c r="J14" s="119"/>
      <c r="K14" s="119"/>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4:K14"/>
    <mergeCell ref="H5:Y5"/>
    <mergeCell ref="AK1:AO2"/>
    <mergeCell ref="AE8:AH8"/>
    <mergeCell ref="B3:D3"/>
    <mergeCell ref="B6:D6"/>
    <mergeCell ref="E6:M6"/>
    <mergeCell ref="F8:Y8"/>
    <mergeCell ref="H3:Q3"/>
    <mergeCell ref="H4:Y4"/>
    <mergeCell ref="H7:Q7"/>
    <mergeCell ref="G1:Q1"/>
    <mergeCell ref="G2:Q2"/>
  </mergeCells>
  <conditionalFormatting sqref="T11:T12">
    <cfRule type="expression" dxfId="0" priority="1">
      <formula>T11&gt;IF(#REF!=0,T11,#REF!)</formula>
    </cfRule>
  </conditionalFormatting>
  <dataValidations count="6">
    <dataValidation type="list" allowBlank="1" showInputMessage="1" sqref="J11:J12">
      <formula1>$AN$3:$AO$3</formula1>
    </dataValidation>
    <dataValidation sqref="G11:H12"/>
    <dataValidation type="list" showInputMessage="1" showErrorMessage="1" errorTitle="Выбор поставки аналога" error="Значение по данному столбцу может быть выбрано только Да или Нет." sqref="F11:F12">
      <formula1>$AK$4:$AL$4</formula1>
    </dataValidation>
    <dataValidation type="list" sqref="K11:K12">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$AK$3:$AM$3</formula1>
    </dataValidation>
    <dataValidation type="list" allowBlank="1" showInputMessage="1" showErrorMessage="1" sqref="R11:R12">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2019-10-25T14:08:37Z</dcterms:modified>
  <cp:contentStatus>v2017_1</cp:contentStatus>
</cp:coreProperties>
</file>