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" sheetId="4" r:id="rId1"/>
  </sheets>
  <calcPr calcId="152511"/>
</workbook>
</file>

<file path=xl/calcChain.xml><?xml version="1.0" encoding="utf-8"?>
<calcChain xmlns="http://schemas.openxmlformats.org/spreadsheetml/2006/main">
  <c r="L3" i="4" l="1"/>
  <c r="N3" i="4" s="1"/>
  <c r="M3" i="4" s="1"/>
  <c r="L2" i="4"/>
  <c r="N2" i="4" s="1"/>
  <c r="M4" i="4" l="1"/>
  <c r="L4" i="4"/>
  <c r="N4" i="4"/>
  <c r="G4" i="4"/>
</calcChain>
</file>

<file path=xl/sharedStrings.xml><?xml version="1.0" encoding="utf-8"?>
<sst xmlns="http://schemas.openxmlformats.org/spreadsheetml/2006/main" count="36" uniqueCount="29">
  <si>
    <t>№</t>
  </si>
  <si>
    <t>Описание позиции для извещения</t>
  </si>
  <si>
    <t>Тип, марка, характеристики</t>
  </si>
  <si>
    <t>Технические регламенты (ГОСТ Р, ТУ, ТС, и т.п.)</t>
  </si>
  <si>
    <t>Производитель</t>
  </si>
  <si>
    <t>Допустимость эквивалентов</t>
  </si>
  <si>
    <t>Количество</t>
  </si>
  <si>
    <t>Ед. изм.</t>
  </si>
  <si>
    <t>Валюта</t>
  </si>
  <si>
    <t>Ставка НДС</t>
  </si>
  <si>
    <t>Цена без НДС</t>
  </si>
  <si>
    <t>Сумма без НДС</t>
  </si>
  <si>
    <t>Сумма НДС</t>
  </si>
  <si>
    <t>Сумма с НДС</t>
  </si>
  <si>
    <t>Плановая дата поставки/ Срок поставки</t>
  </si>
  <si>
    <t>Заказчик/Место поставки</t>
  </si>
  <si>
    <t>Технический контрагент</t>
  </si>
  <si>
    <t>RUB</t>
  </si>
  <si>
    <t>Итого:</t>
  </si>
  <si>
    <t>Не допустимо</t>
  </si>
  <si>
    <t>Лицензия</t>
  </si>
  <si>
    <t>Сертификат</t>
  </si>
  <si>
    <t>-</t>
  </si>
  <si>
    <t>шт</t>
  </si>
  <si>
    <t>АО "Челябинскгоргаз" г. Челябинск, ул. Рылеева, д. 8</t>
  </si>
  <si>
    <t>НДС не облагается</t>
  </si>
  <si>
    <t>В течение 10 календарных дней с момента заключения договора</t>
  </si>
  <si>
    <t>Acronis Защита Данных Расширенная для платформы виртуализации. Срок действия лицензии - бессрочно.</t>
  </si>
  <si>
    <t>Сертификат на техническую поддержку Acronis Защита Данных Расширенная для платформы виртуализации. Срок действия - 12 месяцев.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</si>
</sst>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vertical="top"/>
    </xf>
    <xf numFmtId="0" fontId="1" fillId="0" borderId="1" xfId="0" applyNumberFormat="1" applyFont="1" applyFill="1" applyBorder="1" applyAlignment="1">
      <alignment vertical="top"/>
    </xf>
    <xf numFmtId="4" fontId="1" fillId="0" borderId="1" xfId="0" applyNumberFormat="1" applyFont="1" applyFill="1" applyBorder="1" applyAlignment="1">
      <alignment vertical="top"/>
    </xf>
    <xf numFmtId="0" fontId="0" fillId="0" borderId="1" xfId="0" applyNumberFormat="1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zoomScale="90" zoomScaleNormal="90" workbookViewId="0">
      <selection activeCell="K11" sqref="K11"/>
    </sheetView>
  </sheetViews>
  <sheetFormatPr defaultRowHeight="15" x14ac:dyDescent="0.25"/>
  <cols>
    <col min="1" max="1" width="8" customWidth="1"/>
    <col min="2" max="2" width="22.28515625" customWidth="1"/>
    <col min="3" max="3" width="37" customWidth="1"/>
    <col min="4" max="4" width="20.140625" customWidth="1"/>
    <col min="5" max="5" width="24.28515625" customWidth="1"/>
    <col min="6" max="6" width="15" customWidth="1"/>
    <col min="7" max="7" width="11.28515625" customWidth="1"/>
    <col min="8" max="8" width="6" customWidth="1"/>
    <col min="9" max="9" width="8" customWidth="1"/>
    <col min="10" max="10" width="11.5703125" customWidth="1"/>
    <col min="11" max="11" width="12.140625" customWidth="1"/>
    <col min="12" max="12" width="11.28515625" customWidth="1"/>
    <col min="13" max="13" width="12.5703125" customWidth="1"/>
    <col min="14" max="14" width="11.42578125" customWidth="1"/>
    <col min="15" max="15" width="16.5703125" customWidth="1"/>
    <col min="16" max="16" width="27.42578125" customWidth="1"/>
  </cols>
  <sheetData>
    <row r="1" spans="1:16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t="75" x14ac:dyDescent="0.25">
      <c r="A2" s="3">
        <v>1</v>
      </c>
      <c r="B2" s="8" t="s">
        <v>20</v>
      </c>
      <c r="C2" s="6" t="s">
        <v>27</v>
      </c>
      <c r="D2" s="8" t="s">
        <v>22</v>
      </c>
      <c r="E2" s="8" t="s">
        <v>16</v>
      </c>
      <c r="F2" s="8" t="s">
        <v>19</v>
      </c>
      <c r="G2" s="9">
        <v>5</v>
      </c>
      <c r="H2" s="8" t="s">
        <v>23</v>
      </c>
      <c r="I2" s="10" t="s">
        <v>17</v>
      </c>
      <c r="J2" s="13" t="s">
        <v>25</v>
      </c>
      <c r="K2" s="9">
        <v>101467.33</v>
      </c>
      <c r="L2" s="9">
        <f>K2*G2</f>
        <v>507336.65</v>
      </c>
      <c r="M2" s="12">
        <v>0</v>
      </c>
      <c r="N2" s="9">
        <f>L2</f>
        <v>507336.65</v>
      </c>
      <c r="O2" s="7" t="s">
        <v>26</v>
      </c>
      <c r="P2" s="6" t="s">
        <v>24</v>
      </c>
    </row>
    <row r="3" spans="1:16" ht="75" x14ac:dyDescent="0.25">
      <c r="A3" s="3">
        <v>2</v>
      </c>
      <c r="B3" s="8" t="s">
        <v>21</v>
      </c>
      <c r="C3" s="6" t="s">
        <v>28</v>
      </c>
      <c r="D3" s="8" t="s">
        <v>22</v>
      </c>
      <c r="E3" s="8" t="s">
        <v>16</v>
      </c>
      <c r="F3" s="8" t="s">
        <v>19</v>
      </c>
      <c r="G3" s="9">
        <v>5</v>
      </c>
      <c r="H3" s="8" t="s">
        <v>23</v>
      </c>
      <c r="I3" s="10" t="s">
        <v>17</v>
      </c>
      <c r="J3" s="11">
        <v>0.2</v>
      </c>
      <c r="K3" s="9">
        <v>5136.3900000000003</v>
      </c>
      <c r="L3" s="9">
        <f t="shared" ref="L3" si="0">K3*G3</f>
        <v>25681.95</v>
      </c>
      <c r="M3" s="12">
        <f t="shared" ref="M3" si="1">N3-L3</f>
        <v>5136.3899999999994</v>
      </c>
      <c r="N3" s="9">
        <f t="shared" ref="N3" si="2">L3*1.2</f>
        <v>30818.34</v>
      </c>
      <c r="O3" s="7" t="s">
        <v>26</v>
      </c>
      <c r="P3" s="6" t="s">
        <v>24</v>
      </c>
    </row>
    <row r="4" spans="1:16" x14ac:dyDescent="0.25">
      <c r="A4" s="4" t="s">
        <v>18</v>
      </c>
      <c r="B4" s="2"/>
      <c r="C4" s="2"/>
      <c r="D4" s="2"/>
      <c r="E4" s="2"/>
      <c r="F4" s="2"/>
      <c r="G4" s="5">
        <f>SUM(G2:G3)</f>
        <v>10</v>
      </c>
      <c r="H4" s="2"/>
      <c r="I4" s="2"/>
      <c r="J4" s="2"/>
      <c r="K4" s="2"/>
      <c r="L4" s="5">
        <f>SUM(L2:L3)</f>
        <v>533018.6</v>
      </c>
      <c r="M4" s="5">
        <f>SUM(M2:M3)</f>
        <v>5136.3899999999994</v>
      </c>
      <c r="N4" s="5">
        <f>SUM(N2:N3)</f>
        <v>538154.99</v>
      </c>
      <c r="O4" s="2"/>
      <c r="P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2020-06-16T04:26:34Z</dcterms:modified>
</cp:coreProperties>
</file>