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c\Рабочий стол\ОБЪЕКТЫ\КОНКУРС (СПЕЦНАДБАВКА)\2020 год\КЕРАМЗАВОД\Конкурс СМР Керамзавод\"/>
    </mc:Choice>
  </mc:AlternateContent>
  <bookViews>
    <workbookView xWindow="0" yWindow="0" windowWidth="21570" windowHeight="8160" activeTab="10"/>
  </bookViews>
  <sheets>
    <sheet name="ЛС №1" sheetId="4" r:id="rId1"/>
    <sheet name="ЛС №2" sheetId="5" r:id="rId2"/>
    <sheet name="ЛС №3" sheetId="7" r:id="rId3"/>
    <sheet name="ЛС №4" sheetId="6" r:id="rId4"/>
    <sheet name="ЛС №5" sheetId="1" r:id="rId5"/>
    <sheet name="ЛС №6" sheetId="9" r:id="rId6"/>
    <sheet name="ЛС №7" sheetId="2" r:id="rId7"/>
    <sheet name="ЛС №8" sheetId="3" r:id="rId8"/>
    <sheet name="ЛС №9" sheetId="8" r:id="rId9"/>
    <sheet name="разбивка" sheetId="12" r:id="rId10"/>
    <sheet name="испол съемка" sheetId="13" r:id="rId11"/>
  </sheets>
  <definedNames>
    <definedName name="Print_Area" localSheetId="0">'ЛС №1'!A:N</definedName>
    <definedName name="Print_Area" localSheetId="1">'ЛС №2'!A:N</definedName>
    <definedName name="Print_Area" localSheetId="2">'ЛС №3'!A:N</definedName>
    <definedName name="Print_Area" localSheetId="3">'ЛС №4'!A:N</definedName>
    <definedName name="Print_Area" localSheetId="4">'ЛС №5'!A:N</definedName>
    <definedName name="Print_Area" localSheetId="5">'ЛС №6'!A:N</definedName>
    <definedName name="Print_Area" localSheetId="6">'ЛС №7'!A:N</definedName>
    <definedName name="Print_Area" localSheetId="7">'ЛС №8'!A:N</definedName>
    <definedName name="Print_Area" localSheetId="8">'ЛС №9'!A:N</definedName>
    <definedName name="Print_Titles" localSheetId="0">'ЛС №1'!30:30</definedName>
    <definedName name="Print_Titles" localSheetId="1">'ЛС №2'!30:30</definedName>
    <definedName name="Print_Titles" localSheetId="2">'ЛС №3'!30:30</definedName>
    <definedName name="Print_Titles" localSheetId="3">'ЛС №4'!30:30</definedName>
    <definedName name="Print_Titles" localSheetId="4">'ЛС №5'!30:30</definedName>
    <definedName name="Print_Titles" localSheetId="5">'ЛС №6'!30:30</definedName>
    <definedName name="Print_Titles" localSheetId="6">'ЛС №7'!30:30</definedName>
    <definedName name="Print_Titles" localSheetId="7">'ЛС №8'!30:30</definedName>
    <definedName name="Print_Titles" localSheetId="8">'ЛС №9'!30:30</definedName>
    <definedName name="_xlnm.Print_Area" localSheetId="10">'испол съемка'!$A$1:$I$27</definedName>
  </definedNames>
  <calcPr calcId="152511"/>
</workbook>
</file>

<file path=xl/calcChain.xml><?xml version="1.0" encoding="utf-8"?>
<calcChain xmlns="http://schemas.openxmlformats.org/spreadsheetml/2006/main">
  <c r="I21" i="12" l="1"/>
  <c r="I19" i="12"/>
  <c r="I22" i="13" l="1"/>
  <c r="I21" i="13"/>
  <c r="H8" i="13" l="1"/>
  <c r="I8" i="13"/>
  <c r="H9" i="13"/>
  <c r="I9" i="13"/>
  <c r="H10" i="13"/>
  <c r="I10" i="13"/>
  <c r="H11" i="13"/>
  <c r="I11" i="13"/>
  <c r="I12" i="13"/>
  <c r="I13" i="13"/>
  <c r="I16" i="13" s="1"/>
  <c r="I14" i="13"/>
  <c r="I19" i="13" s="1"/>
  <c r="I18" i="13"/>
  <c r="I20" i="13"/>
  <c r="H8" i="12"/>
  <c r="I8" i="12"/>
  <c r="H9" i="12"/>
  <c r="I9" i="12" s="1"/>
  <c r="I12" i="12" s="1"/>
  <c r="H10" i="12"/>
  <c r="I10" i="12"/>
  <c r="I11" i="12"/>
  <c r="I13" i="12"/>
  <c r="I15" i="12" l="1"/>
  <c r="I17" i="12" s="1"/>
  <c r="I18" i="12" l="1"/>
  <c r="G19" i="12" l="1"/>
  <c r="I20" i="12" l="1"/>
  <c r="G20" i="12"/>
</calcChain>
</file>

<file path=xl/sharedStrings.xml><?xml version="1.0" encoding="utf-8"?>
<sst xmlns="http://schemas.openxmlformats.org/spreadsheetml/2006/main" count="52285" uniqueCount="2772">
  <si>
    <t>Приложение № 2</t>
  </si>
  <si>
    <t>Утверждено приказом № 421 от 4 августа 2020 г. Минстроя РФ</t>
  </si>
  <si>
    <t xml:space="preserve">Наименование редакции сметных нормативов  </t>
  </si>
  <si>
    <t>Территориальные сметные нормативы, предусмотренные для применения на территории Челябинской области: 
- на материалы, изделия и конструкции, применяемые в строительстве (ТССЦ 81-01-2001); 
- на эксплуатацию строительных машин и автотранспортных средств (ТСЭМ 81-01-2001); 
- на строительные и специальные строительные работы (ТЕР 81-02-2001); 
- на монтаж оборудования (ТЕРм 81-03-2001); 
- на ремонтно-строительные работы (ТЕРр 81-04-2001); 
- на пусконаладочные работы (ТЕРп 81-05-2001); 
- на капитальный ремонт оборудования (ТЕРмр 81-06-2001); 
- на перевозки грузов для строительства (ТССЦпг 81-01-2001).</t>
  </si>
  <si>
    <t>Наименование программного продукта</t>
  </si>
  <si>
    <t>ПК "ГРАНД-Смета 2021"</t>
  </si>
  <si>
    <t>Газоснабжение жилых домов посёлка Керамический завод, г. Челябинск, Курчатовский район</t>
  </si>
  <si>
    <t>(наименование стройки)</t>
  </si>
  <si>
    <t>(наименование объекта капитального строительства)</t>
  </si>
  <si>
    <t>Общестроительные работы</t>
  </si>
  <si>
    <t>(наименование конструктивного решения)</t>
  </si>
  <si>
    <t xml:space="preserve">Составлен </t>
  </si>
  <si>
    <t>базисно-индексным</t>
  </si>
  <si>
    <t>методом</t>
  </si>
  <si>
    <t>Основание</t>
  </si>
  <si>
    <t>983-"З" АС</t>
  </si>
  <si>
    <t>(проектная и (или) иная техническая документация)</t>
  </si>
  <si>
    <t xml:space="preserve">Составлен(а) в текущем (базисном) уровне цен </t>
  </si>
  <si>
    <t>1 квартал 2021 г</t>
  </si>
  <si>
    <t xml:space="preserve">Сметная стоимость </t>
  </si>
  <si>
    <t>(67,56)</t>
  </si>
  <si>
    <t>тыс.руб.</t>
  </si>
  <si>
    <t>в том числе:</t>
  </si>
  <si>
    <t>строительных работ</t>
  </si>
  <si>
    <t>Средства на оплату труда рабочих</t>
  </si>
  <si>
    <t>(3,58)</t>
  </si>
  <si>
    <t>монтажных работ</t>
  </si>
  <si>
    <t>(0)</t>
  </si>
  <si>
    <t>Нормативные затраты труда рабочих</t>
  </si>
  <si>
    <t>чел.час.</t>
  </si>
  <si>
    <t>оборудования</t>
  </si>
  <si>
    <t>Нормативные затраты труда машинистов</t>
  </si>
  <si>
    <t>прочих затрат</t>
  </si>
  <si>
    <t xml:space="preserve">Расчетный измеритель конструктивного решения  </t>
  </si>
  <si>
    <t/>
  </si>
  <si>
    <t>№ п/п</t>
  </si>
  <si>
    <t>Обоснование</t>
  </si>
  <si>
    <t>Наименование работ и затрат</t>
  </si>
  <si>
    <t>Единица измерения</t>
  </si>
  <si>
    <t>Количество</t>
  </si>
  <si>
    <t>Сметная стоимость в базисном уровне цен (в текущем уровне цен (гр. 8) для ресурсов, отсутствующих в СНБ), руб.</t>
  </si>
  <si>
    <t>Индексы</t>
  </si>
  <si>
    <t>Сметная стоимость в текущем уровне цен, руб.</t>
  </si>
  <si>
    <t>на единицу</t>
  </si>
  <si>
    <t>коэффициенты</t>
  </si>
  <si>
    <t>всего с учетом коэффициентов</t>
  </si>
  <si>
    <t>всего</t>
  </si>
  <si>
    <t>Раздел 1. ЗЕМЛЯHЫЕ PАБОТЫ</t>
  </si>
  <si>
    <t>1</t>
  </si>
  <si>
    <t>ТЕР01-01-018-03</t>
  </si>
  <si>
    <t>Разработка грунта с погрузкой на автомобили-самосвалы в котлованах объемом до 500 м3 экскаваторами с ковшом вместимостью 0,4 (0,35-0,45) м3, группа грунтов: 3 - лишний грунт</t>
  </si>
  <si>
    <t>1000 м3 грунта</t>
  </si>
  <si>
    <t>0,0773</t>
  </si>
  <si>
    <t>Объем=(97-19,7) / 1000</t>
  </si>
  <si>
    <t>2</t>
  </si>
  <si>
    <t>ЭМ</t>
  </si>
  <si>
    <t>3</t>
  </si>
  <si>
    <t>в т.ч. ОТм</t>
  </si>
  <si>
    <t>ЗТм</t>
  </si>
  <si>
    <t>чел.-ч</t>
  </si>
  <si>
    <t>79,06</t>
  </si>
  <si>
    <t>6,111338</t>
  </si>
  <si>
    <t>Итого по расценке</t>
  </si>
  <si>
    <t>ФОТ</t>
  </si>
  <si>
    <t>МДС81-33.2004 Прил.4 п.1.1 и Письмо №ВБ-338/02 от 08.02.08</t>
  </si>
  <si>
    <t>НР Земляные работы, выполняемые механизированным способом</t>
  </si>
  <si>
    <t>%</t>
  </si>
  <si>
    <t>95</t>
  </si>
  <si>
    <t>Письмо №АП-5536/06 от 18.11.04 Прил.1 п.1.1</t>
  </si>
  <si>
    <t>СП Земляные работы, выполняемые механизированным способом</t>
  </si>
  <si>
    <t>50</t>
  </si>
  <si>
    <t>Всего по позиции</t>
  </si>
  <si>
    <t>ТССЦпг-03-21-01-001</t>
  </si>
  <si>
    <t>Перевозка грузов автомобилями-самосвалами грузоподъемностью 10 т, работающих вне карьера, на расстояние: до 1 км I класс груза</t>
  </si>
  <si>
    <t>1 т груза</t>
  </si>
  <si>
    <t>14,6097</t>
  </si>
  <si>
    <t>Объем=7,73*1,89</t>
  </si>
  <si>
    <t>ТЕР01-01-016-02</t>
  </si>
  <si>
    <t>Работа на отвале, группа грунтов 2-3</t>
  </si>
  <si>
    <t>0,00773</t>
  </si>
  <si>
    <t>Объем=7,73 / 1000</t>
  </si>
  <si>
    <t>ОТ</t>
  </si>
  <si>
    <t>4</t>
  </si>
  <si>
    <t>М</t>
  </si>
  <si>
    <t>ЗТ</t>
  </si>
  <si>
    <t>3,65</t>
  </si>
  <si>
    <t>0,0282145</t>
  </si>
  <si>
    <t>3,97</t>
  </si>
  <si>
    <t>0,0306881</t>
  </si>
  <si>
    <t>ТЕР01-01-006-03</t>
  </si>
  <si>
    <t>Разработка грунта в котлованах объемом до 500 м3 экскаваторами с ковшом вместимостью 0,4 (0,35-0,45) м3, группа грунтов: 3</t>
  </si>
  <si>
    <t>0,01485</t>
  </si>
  <si>
    <t>Объем=(19,7-4,85) / 1000</t>
  </si>
  <si>
    <t>60,77</t>
  </si>
  <si>
    <t>0,9024345</t>
  </si>
  <si>
    <t>5</t>
  </si>
  <si>
    <t>ТЕР01-02-057-03</t>
  </si>
  <si>
    <t>Разработка грунта вручную в траншеях глубиной до 2 м без креплений с откосами, группа грунтов: 3</t>
  </si>
  <si>
    <t>100 м3 грунта</t>
  </si>
  <si>
    <t>0,0485</t>
  </si>
  <si>
    <t>Объем=(97*0,05) / 100</t>
  </si>
  <si>
    <t>Прил.1.12 п.3.187</t>
  </si>
  <si>
    <t>Доработка вручную, зачистка дна и стенок с выкидкой грунта в котлованах и траншеях, разработанных механизированным способом ОЗП=1,2; ТЗ=1,2</t>
  </si>
  <si>
    <t>1,2</t>
  </si>
  <si>
    <t>248</t>
  </si>
  <si>
    <t>14,4336</t>
  </si>
  <si>
    <t>МДС81-33.2004 Прил.4 п.1.2</t>
  </si>
  <si>
    <t>НР Земляные работы, выполняемые ручным способом</t>
  </si>
  <si>
    <t>80</t>
  </si>
  <si>
    <t>Письмо №АП-5536/06 от 18.11.04 Прил.1 п.1.2</t>
  </si>
  <si>
    <t>СП Земляные работы, выполняемые ручным способом</t>
  </si>
  <si>
    <t>45</t>
  </si>
  <si>
    <t>6</t>
  </si>
  <si>
    <t>ТЕР01-02-061-03</t>
  </si>
  <si>
    <t>Засыпка вручную траншей, пазух котлованов и ям, группа грунтов: 3</t>
  </si>
  <si>
    <t>0,197</t>
  </si>
  <si>
    <t>Объем=19,7 / 100</t>
  </si>
  <si>
    <t>121</t>
  </si>
  <si>
    <t>23,837</t>
  </si>
  <si>
    <t>Раздел 2. ФУHДАМЕHТНАЯ ПЛИТА</t>
  </si>
  <si>
    <t>7</t>
  </si>
  <si>
    <t>ТЕР08-01-002-02</t>
  </si>
  <si>
    <t>Устройство основания под фундаменты щебеночного</t>
  </si>
  <si>
    <t>1 м3 основания</t>
  </si>
  <si>
    <t>88,8</t>
  </si>
  <si>
    <t>2,4</t>
  </si>
  <si>
    <t>213,12</t>
  </si>
  <si>
    <t>0,54</t>
  </si>
  <si>
    <t>47,952</t>
  </si>
  <si>
    <t>МДС81-33.2004 Прил.4 п.8</t>
  </si>
  <si>
    <t>НР Конструкции из кирпича и блоков</t>
  </si>
  <si>
    <t>122</t>
  </si>
  <si>
    <t>Письмо №АП-5536/06 от 18.11.04 Прил.1 п.8</t>
  </si>
  <si>
    <t>СП Конструкции из кирпича и блоков</t>
  </si>
  <si>
    <t>8</t>
  </si>
  <si>
    <t>ТЕР06-01-001-01</t>
  </si>
  <si>
    <t>Устройство бетонной подготовки</t>
  </si>
  <si>
    <t>100 м3 бетона, бутобетона и железобетона в деле</t>
  </si>
  <si>
    <t>0,0365</t>
  </si>
  <si>
    <t>Объем=3,65 / 100</t>
  </si>
  <si>
    <t>180</t>
  </si>
  <si>
    <t>6,57</t>
  </si>
  <si>
    <t>18</t>
  </si>
  <si>
    <t>0,657</t>
  </si>
  <si>
    <t>МДС81-33.2004 Прил.4 п.6.1 и Письмо №ВБ-338/02 от 08.02.08</t>
  </si>
  <si>
    <t>НР Бетонные и железобетонные монолитные конструкции в промышленном строительстве</t>
  </si>
  <si>
    <t>105</t>
  </si>
  <si>
    <t>Письмо №АП-5536/06 от 18.11.04 Прил.1 п.6.1</t>
  </si>
  <si>
    <t>СП Бетонные и железобетонные монолитные конструкции в промышленном строительстве</t>
  </si>
  <si>
    <t>65</t>
  </si>
  <si>
    <t>9</t>
  </si>
  <si>
    <t>ТССЦ-401-0024</t>
  </si>
  <si>
    <t>Бетон тяжелый, крупность заполнителя более 40 мм, класс В10 (М150) (+W4 - 2% от оптовой цены бетона)</t>
  </si>
  <si>
    <t>м3</t>
  </si>
  <si>
    <t>3,723</t>
  </si>
  <si>
    <t>Цена=558,00+0,02*461,45</t>
  </si>
  <si>
    <t>10</t>
  </si>
  <si>
    <t>ТЕР06-01-001-16</t>
  </si>
  <si>
    <t>Устройство фундаментных плит железобетонных плоских</t>
  </si>
  <si>
    <t>0,1354</t>
  </si>
  <si>
    <t>Объем=13,54 / 100</t>
  </si>
  <si>
    <t>220,66</t>
  </si>
  <si>
    <t>29,877364</t>
  </si>
  <si>
    <t>27,31</t>
  </si>
  <si>
    <t>3,697774</t>
  </si>
  <si>
    <t>11</t>
  </si>
  <si>
    <t>ТССЦ-401-0027</t>
  </si>
  <si>
    <t>Бетон тяжелый, крупность заполнителя более 40 мм, класс В20 (М250) (W4 - 1% от оптовой цены бетона)</t>
  </si>
  <si>
    <t>13,74</t>
  </si>
  <si>
    <t>Цена=637,00+0,01*538,90</t>
  </si>
  <si>
    <t>12</t>
  </si>
  <si>
    <t>ТССЦ-204-0003</t>
  </si>
  <si>
    <t>Горячекатаная арматурная сталь гладкая класса А-I, диаметром 10 мм</t>
  </si>
  <si>
    <t>т</t>
  </si>
  <si>
    <t>0,17425</t>
  </si>
  <si>
    <t>Объем=25*6,97/1000</t>
  </si>
  <si>
    <t>13</t>
  </si>
  <si>
    <t>ТССЦ-204-0024</t>
  </si>
  <si>
    <t>Горячекатаная арматурная сталь периодического профиля класса А-III, диаметром 16-18 мм</t>
  </si>
  <si>
    <t>1,1086</t>
  </si>
  <si>
    <t>Объем=(280,2+274,1)*2/1000</t>
  </si>
  <si>
    <t>14</t>
  </si>
  <si>
    <t>ТССЦ-204-0048</t>
  </si>
  <si>
    <t>Надбавки к ценам заготовок за сборку и сварку каркасов и сеток пространственных, диаметром 10 мм</t>
  </si>
  <si>
    <t>15</t>
  </si>
  <si>
    <t>ТССЦ-204-0051</t>
  </si>
  <si>
    <t>Надбавки к ценам заготовок за сборку и сварку каркасов и сеток пространственных, диаметром 16-18 мм</t>
  </si>
  <si>
    <t>16</t>
  </si>
  <si>
    <t>0,00697</t>
  </si>
  <si>
    <t>Объем=(4,44+2,53)/1000</t>
  </si>
  <si>
    <t>17</t>
  </si>
  <si>
    <t>ТЕР11-01-011-01</t>
  </si>
  <si>
    <t>Устройство стяжек: цементных толщиной 20 мм</t>
  </si>
  <si>
    <t>100 м2 стяжки</t>
  </si>
  <si>
    <t>0,324</t>
  </si>
  <si>
    <t>Объем=(3,6*9) / 100</t>
  </si>
  <si>
    <t>39,51</t>
  </si>
  <si>
    <t>12,80124</t>
  </si>
  <si>
    <t>1,27</t>
  </si>
  <si>
    <t>0,41148</t>
  </si>
  <si>
    <t>МДС81-33.2004 Прил.4 п.11</t>
  </si>
  <si>
    <t>НР Полы</t>
  </si>
  <si>
    <t>123</t>
  </si>
  <si>
    <t>Письмо №АП-5536/06 от 18.11.04 Прил.1 п.11</t>
  </si>
  <si>
    <t>СП Полы</t>
  </si>
  <si>
    <t>75</t>
  </si>
  <si>
    <t>Отмостка</t>
  </si>
  <si>
    <t>19</t>
  </si>
  <si>
    <t>ТЕР11-01-002-09</t>
  </si>
  <si>
    <t>Устройство подстилающих слоев: бетонных</t>
  </si>
  <si>
    <t>1 м3 подстилающего слоя</t>
  </si>
  <si>
    <t>3,3</t>
  </si>
  <si>
    <t>Объем=33*0,1</t>
  </si>
  <si>
    <t>3,66</t>
  </si>
  <si>
    <t>12,078</t>
  </si>
  <si>
    <t>20</t>
  </si>
  <si>
    <t>ТССЦ-401-0026</t>
  </si>
  <si>
    <t>Бетон тяжелый, крупность заполнителя более 40 мм, класс В15 (М200)</t>
  </si>
  <si>
    <t>3,366</t>
  </si>
  <si>
    <t>21</t>
  </si>
  <si>
    <t>ТЕР31-01-025-02</t>
  </si>
  <si>
    <t>Устройство асфальтовой отмостки на щебеночном основании толщиной: 25 см</t>
  </si>
  <si>
    <t>100 м2 отмостки</t>
  </si>
  <si>
    <t>0,33</t>
  </si>
  <si>
    <t>Объем=33 / 100</t>
  </si>
  <si>
    <t>40,36</t>
  </si>
  <si>
    <t>13,3188</t>
  </si>
  <si>
    <t>4,01</t>
  </si>
  <si>
    <t>1,3233</t>
  </si>
  <si>
    <t>МДС81-33.2004 Прил.4 п.25</t>
  </si>
  <si>
    <t>НР Аэродромы</t>
  </si>
  <si>
    <t>115</t>
  </si>
  <si>
    <t>Письмо №АП-5536/06 от 18.11.04 Прил.1 п.25</t>
  </si>
  <si>
    <t>СП Аэродромы</t>
  </si>
  <si>
    <t>85</t>
  </si>
  <si>
    <t>Раздел 3. МОЛНИЕОТВОД</t>
  </si>
  <si>
    <t>22</t>
  </si>
  <si>
    <t>ТЕР06-01-001-13</t>
  </si>
  <si>
    <t>Устройство фундаментов-столбов бетонных</t>
  </si>
  <si>
    <t>0,026</t>
  </si>
  <si>
    <t>Объем=2,6 / 100</t>
  </si>
  <si>
    <t>598,26</t>
  </si>
  <si>
    <t>15,55476</t>
  </si>
  <si>
    <t>18,62</t>
  </si>
  <si>
    <t>0,48412</t>
  </si>
  <si>
    <t>23</t>
  </si>
  <si>
    <t>2,652</t>
  </si>
  <si>
    <t>24</t>
  </si>
  <si>
    <t>ТЕР33-04-003-01</t>
  </si>
  <si>
    <t>Установка железобетонных опор молниеприемника, применит.</t>
  </si>
  <si>
    <t>1 опора</t>
  </si>
  <si>
    <t>3,8</t>
  </si>
  <si>
    <t>0,78</t>
  </si>
  <si>
    <t>МДС81-33.2004 Прил.4 п.27</t>
  </si>
  <si>
    <t>НР Линии электропередачи</t>
  </si>
  <si>
    <t>Письмо №АП-5536/06 от 18.11.04 Прил.1 п.27</t>
  </si>
  <si>
    <t>СП Линии электропередачи</t>
  </si>
  <si>
    <t>60</t>
  </si>
  <si>
    <t>25</t>
  </si>
  <si>
    <t>ТССЦ-403-1194</t>
  </si>
  <si>
    <t>Стойка опоры СНВ 7-13 /бетон В30 (М400), объем 0,75 м3, расход ар-ры 109,5 кг/ (серия 3.407.1-143; 3.407.1-136)</t>
  </si>
  <si>
    <t>шт.</t>
  </si>
  <si>
    <t>26</t>
  </si>
  <si>
    <t>ТССЦ-201-0768</t>
  </si>
  <si>
    <t>Отдельные конструктивные элементы зданий и сооружений с преобладанием толстолистовой стали, средняя масса сборочной единицы до 0,5 т</t>
  </si>
  <si>
    <t>0,0072</t>
  </si>
  <si>
    <t>Объем=(2,4*3)/1000</t>
  </si>
  <si>
    <t>27</t>
  </si>
  <si>
    <t>ТССЦ-101-1714</t>
  </si>
  <si>
    <t>Болты с гайками и шайбами строительные</t>
  </si>
  <si>
    <t>0,0003</t>
  </si>
  <si>
    <t>28</t>
  </si>
  <si>
    <t>ТЕР33-02-013-19</t>
  </si>
  <si>
    <t>Установка стального молниеприемника</t>
  </si>
  <si>
    <t>1 т конструкций</t>
  </si>
  <si>
    <t>0,0378</t>
  </si>
  <si>
    <t>Объем=(21,8+11,5+3,7+0,4*2)/1000</t>
  </si>
  <si>
    <t>35,44</t>
  </si>
  <si>
    <t>1,339632</t>
  </si>
  <si>
    <t>9,41</t>
  </si>
  <si>
    <t>0,355698</t>
  </si>
  <si>
    <t>29</t>
  </si>
  <si>
    <t>ТССЦ-201-0763</t>
  </si>
  <si>
    <t>Отдельные конструктивные элементы зданий и сооружений с преобладанием гнутосварных профилей и круглых труб, средняя масса сборочной единицы до 0,1 т - молниеприемник</t>
  </si>
  <si>
    <t>0,037</t>
  </si>
  <si>
    <t>Объем=(21,8+11,5+3,7)/1000</t>
  </si>
  <si>
    <t>30</t>
  </si>
  <si>
    <t>ТССЦ-507-2279</t>
  </si>
  <si>
    <t>Переходы концентрические на Ру до 16 МПа (160 кгс/см2) диаметром условного прохода 65х50 мм, наружным диаметром и толщиной стенки 76х3,5-57х3 мм</t>
  </si>
  <si>
    <t>Итоги по смете:</t>
  </si>
  <si>
    <t xml:space="preserve">     Строительные работы</t>
  </si>
  <si>
    <t xml:space="preserve">          В том числе:</t>
  </si>
  <si>
    <t xml:space="preserve">               оплата труда</t>
  </si>
  <si>
    <t xml:space="preserve">               эксплуатация машин и механизмов</t>
  </si>
  <si>
    <t xml:space="preserve">               материалы</t>
  </si>
  <si>
    <t xml:space="preserve">               накладные расходы</t>
  </si>
  <si>
    <t xml:space="preserve">               сметная прибыль</t>
  </si>
  <si>
    <t xml:space="preserve">     Итого ФОТ (справочно)</t>
  </si>
  <si>
    <t xml:space="preserve">     Итого накладные расходы (справочно)</t>
  </si>
  <si>
    <t xml:space="preserve">     Итого сметная прибыль (справочно)</t>
  </si>
  <si>
    <t xml:space="preserve">  ВСЕГО по смете</t>
  </si>
  <si>
    <t>Составил:</t>
  </si>
  <si>
    <t>Инженер-сметчик                                                      (Т.В. Романова)</t>
  </si>
  <si>
    <t>[должность, подпись (инициалы, фамилия)]</t>
  </si>
  <si>
    <t>Проверил:</t>
  </si>
  <si>
    <t>Руководитель ПСО                                                      (Л.А. Федичкина)</t>
  </si>
  <si>
    <t>ГРПБ</t>
  </si>
  <si>
    <t>электроснабжение ГРПБ</t>
  </si>
  <si>
    <t>(3,11)</t>
  </si>
  <si>
    <t>(0,16)</t>
  </si>
  <si>
    <t>(0,33)</t>
  </si>
  <si>
    <t>(1,45)</t>
  </si>
  <si>
    <t>(1,5)</t>
  </si>
  <si>
    <t>Раздел 1. СТРОИТЕЛЬНЫЕ РАБОТЫ</t>
  </si>
  <si>
    <t>0,018</t>
  </si>
  <si>
    <t>Объем=1,8 / 100</t>
  </si>
  <si>
    <t>4,464</t>
  </si>
  <si>
    <t>2,178</t>
  </si>
  <si>
    <t>ТЕР34-02-003-01</t>
  </si>
  <si>
    <t>Устройство трубопроводов из полиэтиленовых труб: до 2 отверстий</t>
  </si>
  <si>
    <t>1 канало-километр трубопровода</t>
  </si>
  <si>
    <t>0,003</t>
  </si>
  <si>
    <t>133</t>
  </si>
  <si>
    <t>0,399</t>
  </si>
  <si>
    <t>МДС81-33.2004 Прил.4 п.28.1</t>
  </si>
  <si>
    <t>НР Прокладка и монтаж сетей связи</t>
  </si>
  <si>
    <t>100</t>
  </si>
  <si>
    <t>Письмо №АП-5536/06 от 18.11.04 Прил.1 п.28.1</t>
  </si>
  <si>
    <t>СП Прокладка и монтаж сетей связи</t>
  </si>
  <si>
    <t>Раздел 2. Монтажные работы</t>
  </si>
  <si>
    <t>ТЕРм08-03-573-04</t>
  </si>
  <si>
    <t>Шкаф (пульт) управления навесной, высота, ширина и глубина: до 600х600х350 мм</t>
  </si>
  <si>
    <t>1 шт.</t>
  </si>
  <si>
    <t>2,37</t>
  </si>
  <si>
    <t>0,29</t>
  </si>
  <si>
    <t>МДС81-33.2004 Прил.4 п.45.2</t>
  </si>
  <si>
    <t>НР Электромонтажные работы на других объектах</t>
  </si>
  <si>
    <t>Письмо №АП-5536/06 Прил.1 п.45.2</t>
  </si>
  <si>
    <t>СП Электромонтажные работы на других объектах</t>
  </si>
  <si>
    <t>ТЕРм08-03-526-02</t>
  </si>
  <si>
    <t>Автомат одно-, двух-, трехполюсный, устанавливаемый на конструкции: на стене или колонне, на ток до 100 А</t>
  </si>
  <si>
    <t>2,32</t>
  </si>
  <si>
    <t>0,01</t>
  </si>
  <si>
    <t>ТЕРм08-03-600-01</t>
  </si>
  <si>
    <t>Счетчики, устанавливаемые на готовом основании: однофазные</t>
  </si>
  <si>
    <t>0,28</t>
  </si>
  <si>
    <t>ТЕРм08-01-066-01</t>
  </si>
  <si>
    <t>Разрядник напряжением: до 10 кВ</t>
  </si>
  <si>
    <t>1 компл. (3 фазы)</t>
  </si>
  <si>
    <t>0,11</t>
  </si>
  <si>
    <t>ТЕРм08-02-407-03</t>
  </si>
  <si>
    <t>Труба стальная по установленным конструкциям, по стенам с креплением скобами, диаметр: до 50 мм</t>
  </si>
  <si>
    <t>100 м</t>
  </si>
  <si>
    <t>0,015</t>
  </si>
  <si>
    <t>Объем=1,5 / 100</t>
  </si>
  <si>
    <t>37,92</t>
  </si>
  <si>
    <t>0,5688</t>
  </si>
  <si>
    <t>0,73</t>
  </si>
  <si>
    <t>0,01095</t>
  </si>
  <si>
    <t>ТЕРм08-02-472-02</t>
  </si>
  <si>
    <t>Заземлитель горизонтальный из стали: полосовой сечением 160 мм2</t>
  </si>
  <si>
    <t>0,02</t>
  </si>
  <si>
    <t>Объем=2 / 100</t>
  </si>
  <si>
    <t>16,6</t>
  </si>
  <si>
    <t>0,332</t>
  </si>
  <si>
    <t>0,22</t>
  </si>
  <si>
    <t>0,0044</t>
  </si>
  <si>
    <t>ТЕРм08-02-471-01</t>
  </si>
  <si>
    <t>Заземлитель вертикальный из угловой стали размером: 50х50х5 мм</t>
  </si>
  <si>
    <t>10 шт.</t>
  </si>
  <si>
    <t>0,1</t>
  </si>
  <si>
    <t>Объем=1 / 10</t>
  </si>
  <si>
    <t>10,7</t>
  </si>
  <si>
    <t>1,07</t>
  </si>
  <si>
    <t>0,19</t>
  </si>
  <si>
    <t>0,019</t>
  </si>
  <si>
    <t>ТЕРм08-02-472-08</t>
  </si>
  <si>
    <t>Проводник заземляющий открыто по строительным основаниям: из круглой стали диаметром 8 мм</t>
  </si>
  <si>
    <t>Объем=10 / 100</t>
  </si>
  <si>
    <t>20,1</t>
  </si>
  <si>
    <t>2,01</t>
  </si>
  <si>
    <t>0,011</t>
  </si>
  <si>
    <t>ТЕРм08-02-148-01</t>
  </si>
  <si>
    <t>Кабель до 35 кВ в проложенных трубах, блоках и коробах, масса 1 м кабеля: до 1 кг</t>
  </si>
  <si>
    <t>100 м кабеля</t>
  </si>
  <si>
    <t>9,92</t>
  </si>
  <si>
    <t>0,1984</t>
  </si>
  <si>
    <t>0,2</t>
  </si>
  <si>
    <t>0,004</t>
  </si>
  <si>
    <t>ТЕРм08-02-146-02</t>
  </si>
  <si>
    <t>Кабель до 35 кВ с креплением накладными скобами, масса 1 м кабеля: до 1 кг</t>
  </si>
  <si>
    <t>0,03</t>
  </si>
  <si>
    <t>Объем=3 / 100</t>
  </si>
  <si>
    <t>13,36</t>
  </si>
  <si>
    <t>0,4008</t>
  </si>
  <si>
    <t>4,38</t>
  </si>
  <si>
    <t>0,1314</t>
  </si>
  <si>
    <t>0,2976</t>
  </si>
  <si>
    <t>0,006</t>
  </si>
  <si>
    <t>ТЕРм08-02-142-01</t>
  </si>
  <si>
    <t>Устройство постели при одном кабеле в траншее</t>
  </si>
  <si>
    <t>5,3</t>
  </si>
  <si>
    <t>0,159</t>
  </si>
  <si>
    <t>Раздел 3. Оборудование</t>
  </si>
  <si>
    <t>ТССЦ-509-2238</t>
  </si>
  <si>
    <t>Выключатели автоматические «IEK» ВА47-29 2Р 40А, характеристика С (32А, применит.)</t>
  </si>
  <si>
    <t>ТССЦ-509-8173</t>
  </si>
  <si>
    <t>Счетчик электрической энергии электронный, однофазный Меркурий 200.02, 5(60)А (многотарифный)</t>
  </si>
  <si>
    <t>ТССЦ-509-8261</t>
  </si>
  <si>
    <t>Ограничитель перенапряжения ОПС1(В)</t>
  </si>
  <si>
    <t>Раздел 4. Материалы не учтенные ценником</t>
  </si>
  <si>
    <t>ТССЦ-509-6312</t>
  </si>
  <si>
    <t>Щиты учетно-распределительные ЩУРН-1-12з, с замком, размером 395х310х165 мм</t>
  </si>
  <si>
    <t>ТЦ_21.1.00.00_13_1326236525_24.02.2021_02</t>
  </si>
  <si>
    <t>Кабель силовой алюминиевый бронированный АВБбШв 3*6 - 1 кВ</t>
  </si>
  <si>
    <t>1000 м</t>
  </si>
  <si>
    <t>0,008</t>
  </si>
  <si>
    <t>Объем=8/1000</t>
  </si>
  <si>
    <t>Цена=67694/1,2*1,05</t>
  </si>
  <si>
    <t>ТССЦ-509-6409</t>
  </si>
  <si>
    <t>Трубы гибкие гофрированные двустенные "DKC" диаметром 50 мм</t>
  </si>
  <si>
    <t>м</t>
  </si>
  <si>
    <t>ТССЦ-103-0006</t>
  </si>
  <si>
    <t>Трубы стальные сварные водогазопроводные с резьбой черные легкие (неоцинкованные) диаметр условного прохода 50 мм, толщина стенки 3 мм</t>
  </si>
  <si>
    <t>1,5</t>
  </si>
  <si>
    <t>ТССЦ-408-0122</t>
  </si>
  <si>
    <t>Песок природный для строительных работ средний</t>
  </si>
  <si>
    <t>0,353</t>
  </si>
  <si>
    <t>Раздел 5. МОЛНИЕЗАЩИТА ГРПБ</t>
  </si>
  <si>
    <t>ТЕРм08-02-471-04</t>
  </si>
  <si>
    <t>Заземлитель вертикальный из круглой стали диаметром: 16 мм</t>
  </si>
  <si>
    <t>0,3</t>
  </si>
  <si>
    <t>Объем=3 / 10</t>
  </si>
  <si>
    <t>8,29</t>
  </si>
  <si>
    <t>2,487</t>
  </si>
  <si>
    <t>0,14</t>
  </si>
  <si>
    <t>0,042</t>
  </si>
  <si>
    <t>Объем=11 / 100</t>
  </si>
  <si>
    <t>1,826</t>
  </si>
  <si>
    <t>0,0242</t>
  </si>
  <si>
    <t>ТЕРм08-02-472-09</t>
  </si>
  <si>
    <t>Проводник заземляющий открыто по строительным основаниям: из круглой стали диаметром 12 мм</t>
  </si>
  <si>
    <t>Объем=20 / 100</t>
  </si>
  <si>
    <t>21,3</t>
  </si>
  <si>
    <t>4,26</t>
  </si>
  <si>
    <t>0,038</t>
  </si>
  <si>
    <t>ТССЦ-101-1616</t>
  </si>
  <si>
    <t>Сталь круглая углеродистая обыкновенного качества марки ВСт3пс5-1 диаметром 10 мм</t>
  </si>
  <si>
    <t>0,0124</t>
  </si>
  <si>
    <t>Объем=0,62*20/1000</t>
  </si>
  <si>
    <t>ТССЦ-101-1614</t>
  </si>
  <si>
    <t>Сталь круглая углеродистая обыкновенного качества марки ВСт3пс5-1 диаметром 16 мм</t>
  </si>
  <si>
    <t>0,01422</t>
  </si>
  <si>
    <t>Объем=1,58*9/1000</t>
  </si>
  <si>
    <t>ТССЦ-101-1638</t>
  </si>
  <si>
    <t>Сталь полосовая, марка стали ВСт3кп, размером 5х40 мм</t>
  </si>
  <si>
    <t>0,01727</t>
  </si>
  <si>
    <t>Объем=1,57*11/1000</t>
  </si>
  <si>
    <t xml:space="preserve">     Монтажные работы</t>
  </si>
  <si>
    <t xml:space="preserve">     Оборудование</t>
  </si>
  <si>
    <t xml:space="preserve">               материалы, изделия и конструкции отсутствующие в СНБ</t>
  </si>
  <si>
    <t>Генеральный план</t>
  </si>
  <si>
    <t>№983-"П"; ГП, л. 4, 6-7</t>
  </si>
  <si>
    <t>(20,86)</t>
  </si>
  <si>
    <t>(0,7)</t>
  </si>
  <si>
    <t>Раздел 1. ВЕРТИКАЛЬНАЯ ПЛАНИРОВКА</t>
  </si>
  <si>
    <t>ГРПБ - Насыпь 39 м3, выемка 19 м3</t>
  </si>
  <si>
    <t>ТЕР01-01-030-03</t>
  </si>
  <si>
    <t>Разработка грунта из выемки в насыпь с перемещением до 10 м бульдозерами мощностью 59 (80) кВт (л.с.): 3 группа грунтов</t>
  </si>
  <si>
    <t>Объем=19 / 1000</t>
  </si>
  <si>
    <t>14,96</t>
  </si>
  <si>
    <t>0,28424</t>
  </si>
  <si>
    <t>ТЕР01-01-013-15</t>
  </si>
  <si>
    <t>Разработка грунта с погрузкой на автомобили-самосвалы экскаваторами с ковшом вместимостью 0,5 (0,5-0,63) м3, группа грунтов: 3 (недостающий грунт)</t>
  </si>
  <si>
    <t>Объем=(39-19) / 1000</t>
  </si>
  <si>
    <t>31,77</t>
  </si>
  <si>
    <t>0,6354</t>
  </si>
  <si>
    <t>55,8</t>
  </si>
  <si>
    <t>1,116</t>
  </si>
  <si>
    <t>36</t>
  </si>
  <si>
    <t>Объем=20*1,8</t>
  </si>
  <si>
    <t>Разработка грунта с перемещением до 10 м бульдозерами мощностью 59 (80) кВт (л.с.): 3 группа грунтов (разравнивание)</t>
  </si>
  <si>
    <t>0,2992</t>
  </si>
  <si>
    <t>ТЕР01-02-002-03</t>
  </si>
  <si>
    <t>Уплотнение грунта прицепными кулачковыми катками 8 т на первый проход по одному следу при толщине слоя 20 см</t>
  </si>
  <si>
    <t>1000 м3 уплотненного грунта</t>
  </si>
  <si>
    <t>0,039</t>
  </si>
  <si>
    <t>Объем=39 / 1000</t>
  </si>
  <si>
    <t>22,76</t>
  </si>
  <si>
    <t>0,88764</t>
  </si>
  <si>
    <t>ТЕР01-02-002-06</t>
  </si>
  <si>
    <t>На каждый последующий проход по одному следу добавлять к расценке: 01-02-002-3 (+ 9 проходов)</t>
  </si>
  <si>
    <t xml:space="preserve"> ПЗ=9 (ОЗП=9; ЭМ=9 к расх.; ЗПМ=9; МАТ=9 к расх.; ТЗ=9; ТЗМ=9)</t>
  </si>
  <si>
    <t>0,67</t>
  </si>
  <si>
    <t>0,23517</t>
  </si>
  <si>
    <t>ГРПШ - Насыпь 7,5 м3</t>
  </si>
  <si>
    <t>Разработка грунта с погрузкой на автомобили-самосвалы экскаваторами с ковшом вместимостью 0,5 (0,5-0,63) м3, группа грунтов: 3 (недостающий грунт для насыпи)</t>
  </si>
  <si>
    <t>0,0075</t>
  </si>
  <si>
    <t>Объем=7,5 / 1000</t>
  </si>
  <si>
    <t>0,238275</t>
  </si>
  <si>
    <t>0,4185</t>
  </si>
  <si>
    <t>13,5</t>
  </si>
  <si>
    <t>Объем=7,5*1,8</t>
  </si>
  <si>
    <t>0,1122</t>
  </si>
  <si>
    <t>0,1707</t>
  </si>
  <si>
    <t>0,045225</t>
  </si>
  <si>
    <t>Раздел 2. БЛАГОУСТРОЙСТВО</t>
  </si>
  <si>
    <t>ГРПБ - Разборка бортового камня</t>
  </si>
  <si>
    <t>ТЕР27-03-010-01</t>
  </si>
  <si>
    <t>Разборка бортовых камней: на бетонном основании</t>
  </si>
  <si>
    <t>76,7</t>
  </si>
  <si>
    <t>7,67</t>
  </si>
  <si>
    <t>МДС81-33.2004 Прил.4 п.21</t>
  </si>
  <si>
    <t>НР Автомобильные дороги</t>
  </si>
  <si>
    <t>142</t>
  </si>
  <si>
    <t>Письмо №АП-5536/06 от 18.11.04 Прил.1 п.21</t>
  </si>
  <si>
    <t>СП Автомобильные дороги</t>
  </si>
  <si>
    <t>ТССЦпг-01-01-01-003</t>
  </si>
  <si>
    <t>Погрузочные работы при автомобильных перевозках: изделий из сборного железобетона, бетона, керамзитобетона массой до 3 т</t>
  </si>
  <si>
    <t>1,0406</t>
  </si>
  <si>
    <t>Объем=10*0,043*2,42</t>
  </si>
  <si>
    <t>ТССЦпг-03-21-01-010</t>
  </si>
  <si>
    <t>Перевозка грузов автомобилями-самосвалами грузоподъемностью 10 т, работающих вне карьера, на расстояние: до 10 км I класс груза</t>
  </si>
  <si>
    <t>ГРПБ - АСФАЛЬТОБЕТОННЫЙ ПРОЕЗД - 64 м2</t>
  </si>
  <si>
    <t>ТЕР27-04-001-01</t>
  </si>
  <si>
    <t>Устройство подстилающих и выравнивающих слоев оснований из песка</t>
  </si>
  <si>
    <t>100 м3 материала основания (в плотном теле)</t>
  </si>
  <si>
    <t>0,096</t>
  </si>
  <si>
    <t>Объем=(64*0,15) / 100</t>
  </si>
  <si>
    <t>15,72</t>
  </si>
  <si>
    <t>1,50912</t>
  </si>
  <si>
    <t>13,88</t>
  </si>
  <si>
    <t>1,33248</t>
  </si>
  <si>
    <t>10,56</t>
  </si>
  <si>
    <t>Объем=9,6*1,1</t>
  </si>
  <si>
    <t>ТЕР27-04-005-01</t>
  </si>
  <si>
    <t>Устройство оснований толщиной 15 см из щебня фракции 40-70 мм при укатке каменных материалов с пределом прочности на сжатие свыше 98,1 МПа (1000 кгс/см2) однослойных</t>
  </si>
  <si>
    <t>1000 м2 основания</t>
  </si>
  <si>
    <t>0,064</t>
  </si>
  <si>
    <t>Объем=64 / 1000</t>
  </si>
  <si>
    <t>37,29</t>
  </si>
  <si>
    <t>2,38656</t>
  </si>
  <si>
    <t>49,92</t>
  </si>
  <si>
    <t>3,19488</t>
  </si>
  <si>
    <t>ТЕР27-04-005-04</t>
  </si>
  <si>
    <t>На каждый 1 см изменения толщины слоя добавлять или исключать к расценкам 27-04-005-01, 27-04-005-02, 27-04-005-03</t>
  </si>
  <si>
    <t>-0,064</t>
  </si>
  <si>
    <t>Объем=-64 / 1000</t>
  </si>
  <si>
    <t>- 5 см ПЗ=5 (ОЗП=5; ЭМ=5 к расх.; ЗПМ=5; МАТ=5 к расх.; ТЗ=5; ТЗМ=5)</t>
  </si>
  <si>
    <t>2,51</t>
  </si>
  <si>
    <t>-0,8032</t>
  </si>
  <si>
    <t>ТЕР27-06-024-06</t>
  </si>
  <si>
    <t>Укладка и пропитка с применением битума щебеночных оснований толщиной 8 см</t>
  </si>
  <si>
    <t>1000 м2 покрытия и основания</t>
  </si>
  <si>
    <t>57,5</t>
  </si>
  <si>
    <t>3,68</t>
  </si>
  <si>
    <t>24,1</t>
  </si>
  <si>
    <t>1,5424</t>
  </si>
  <si>
    <t>ТЕР27-06-020-01</t>
  </si>
  <si>
    <t>Устройство покрытия толщиной 4 см из горячих асфальтобетонных смесей плотных мелкозернистых типа АБВ, плотность каменных материалов: 2,5-2,9 т/м3</t>
  </si>
  <si>
    <t>1000 м2 покрытия</t>
  </si>
  <si>
    <t>38,3</t>
  </si>
  <si>
    <t>2,4512</t>
  </si>
  <si>
    <t>19,08</t>
  </si>
  <si>
    <t>1,22112</t>
  </si>
  <si>
    <t>ТЕР27-06-021-01</t>
  </si>
  <si>
    <t>На каждые 0,5 см изменения толщины покрытия добавлять или исключать: к расценке 27-06-020-01</t>
  </si>
  <si>
    <t>+2 см ПЗ=4 (ОЗП=4; ЭМ=4 к расх.; ЗПМ=4; МАТ=4 к расх.; ТЗ=4; ТЗМ=4)</t>
  </si>
  <si>
    <t>0,09</t>
  </si>
  <si>
    <t>0,02304</t>
  </si>
  <si>
    <t>ТССЦ-410-0002</t>
  </si>
  <si>
    <t>Асфальтобетонные смеси дорожные, аэродромные и асфальтобетон (горячие и теплые для плотного асфальтобетона мелко и крупнозернистые, песчаные), марка I, тип Б</t>
  </si>
  <si>
    <t>9,28</t>
  </si>
  <si>
    <t>Объем=6,1824+3,0976</t>
  </si>
  <si>
    <t>ТЕР27-02-010-02</t>
  </si>
  <si>
    <t>Установка бортовых камней бетонных при других видах покрытий</t>
  </si>
  <si>
    <t>100 м бортового камня</t>
  </si>
  <si>
    <t>0,39</t>
  </si>
  <si>
    <t>Объем=39 / 100</t>
  </si>
  <si>
    <t>76,08</t>
  </si>
  <si>
    <t>29,6712</t>
  </si>
  <si>
    <t>0,68</t>
  </si>
  <si>
    <t>0,2652</t>
  </si>
  <si>
    <t>ТССЦ-403-8021</t>
  </si>
  <si>
    <t>Камни бортовые БР 100.30.15 /бетон В30 (М400), объем 0,043 м3/ (ГОСТ 6665-91)</t>
  </si>
  <si>
    <t>39</t>
  </si>
  <si>
    <t>ГРПБ - ПЕСЧАНОЕ ПОКРЫТИЕ - 85 м2</t>
  </si>
  <si>
    <t>ТЕР27-04-009-01</t>
  </si>
  <si>
    <t>Устройство оснований толщиной 12 см из щебня фракции 70-120 мм однослойных</t>
  </si>
  <si>
    <t>0,085</t>
  </si>
  <si>
    <t>Объем=85 / 1000</t>
  </si>
  <si>
    <t>53,18</t>
  </si>
  <si>
    <t>4,5203</t>
  </si>
  <si>
    <t>36,21</t>
  </si>
  <si>
    <t>3,07785</t>
  </si>
  <si>
    <t>ТЕР27-04-009-03</t>
  </si>
  <si>
    <t>На каждый 1 см изменения толщины слоя добавлять или исключать к расценкам 27-04-009-01, 27-04-009-02</t>
  </si>
  <si>
    <t>-0,085</t>
  </si>
  <si>
    <t>Объем=-85 / 1000</t>
  </si>
  <si>
    <t>-0,289</t>
  </si>
  <si>
    <t>2,35</t>
  </si>
  <si>
    <t>-0,99875</t>
  </si>
  <si>
    <t>Устройство  выравнивающих слоев оснований: из песка</t>
  </si>
  <si>
    <t>0,0425</t>
  </si>
  <si>
    <t>Объем=(85*0,05) / 100</t>
  </si>
  <si>
    <t>0,6681</t>
  </si>
  <si>
    <t>0,5899</t>
  </si>
  <si>
    <t>4,675</t>
  </si>
  <si>
    <t>Объем=4,25*1,1</t>
  </si>
  <si>
    <t>ПЕСЧАНОЕ ПОКРЫТИЕ ГРПШ- 22 м2</t>
  </si>
  <si>
    <t>0,022</t>
  </si>
  <si>
    <t>Объем=22 / 1000</t>
  </si>
  <si>
    <t>1,16996</t>
  </si>
  <si>
    <t>0,79662</t>
  </si>
  <si>
    <t>-0,022</t>
  </si>
  <si>
    <t>Объем=-22 / 1000</t>
  </si>
  <si>
    <t>-0,0748</t>
  </si>
  <si>
    <t>-0,2585</t>
  </si>
  <si>
    <t>31</t>
  </si>
  <si>
    <t>Объем=(22*0,05) / 100</t>
  </si>
  <si>
    <t>0,17292</t>
  </si>
  <si>
    <t>0,15268</t>
  </si>
  <si>
    <t>32</t>
  </si>
  <si>
    <t>1,21</t>
  </si>
  <si>
    <t>Объем=1,1*1,1</t>
  </si>
  <si>
    <t>Раздел 3. ОЗЕЛЕНЕНИЕ</t>
  </si>
  <si>
    <t>Газон обыкновенный - 22,39 м2</t>
  </si>
  <si>
    <t>33</t>
  </si>
  <si>
    <t>ТЕР47-01-046-03</t>
  </si>
  <si>
    <t>Подготовка почвы для устройства партерного и обыкновенного газона с внесением растительной земли слоем 15 см механизированным способом</t>
  </si>
  <si>
    <t>100 м2</t>
  </si>
  <si>
    <t>0,15673</t>
  </si>
  <si>
    <t>Объем=(22,39*70% от 1) / 100</t>
  </si>
  <si>
    <t>35,08</t>
  </si>
  <si>
    <t>5,4980884</t>
  </si>
  <si>
    <t>0,07</t>
  </si>
  <si>
    <t>0,0109711</t>
  </si>
  <si>
    <t>МДС81-33.2004 Прил.4 п.40</t>
  </si>
  <si>
    <t>НР Озеленение. Защитные лесонасаждения</t>
  </si>
  <si>
    <t>Письмо №АП-5536/06 от 18.11.04 Прил.1 п.40</t>
  </si>
  <si>
    <t>СП Озеленение. Защитные лесонасаждения</t>
  </si>
  <si>
    <t>90</t>
  </si>
  <si>
    <t>34</t>
  </si>
  <si>
    <t>ТЕР47-01-046-04</t>
  </si>
  <si>
    <t>Подготовка почвы для устройства партерного и обыкновенного газона с внесением растительной земли слоем 15 см вручную</t>
  </si>
  <si>
    <t>0,06717</t>
  </si>
  <si>
    <t>Объем=(22,39*30% от 1) / 100</t>
  </si>
  <si>
    <t>40</t>
  </si>
  <si>
    <t>2,6868</t>
  </si>
  <si>
    <t>35</t>
  </si>
  <si>
    <t>ТЕР47-01-046-05</t>
  </si>
  <si>
    <t>На каждые 5 см изменения толщины слоя добавлять или исключать к расценкам с 47-01-046-01 по 47-01-046-04</t>
  </si>
  <si>
    <t>0,2239</t>
  </si>
  <si>
    <t>Объем=22,39 / 100</t>
  </si>
  <si>
    <t>5,47</t>
  </si>
  <si>
    <t>1,224733</t>
  </si>
  <si>
    <t>ТЕР47-01-046-06</t>
  </si>
  <si>
    <t>Посев газонов партерных, мавританских и обыкновенных вручную</t>
  </si>
  <si>
    <t>5,99</t>
  </si>
  <si>
    <t>1,341161</t>
  </si>
  <si>
    <t>2,74</t>
  </si>
  <si>
    <t>0,613486</t>
  </si>
  <si>
    <t>37</t>
  </si>
  <si>
    <t>ТЕР47-01-084-02</t>
  </si>
  <si>
    <t>Полив зеленых насаждений из шланга поливочного водопровода</t>
  </si>
  <si>
    <t>1 м3 выливаемой воды</t>
  </si>
  <si>
    <t>Объем=22,39*0,01</t>
  </si>
  <si>
    <t>0,47</t>
  </si>
  <si>
    <t>0,105233</t>
  </si>
  <si>
    <t>38</t>
  </si>
  <si>
    <t>ТЕР47-01-080-07</t>
  </si>
  <si>
    <t>Выкашивание газонов партерных и обыкновенных моторной косилкой</t>
  </si>
  <si>
    <t>100 м2 цветников и газонов партерных и обыкновенных</t>
  </si>
  <si>
    <t>0,150013</t>
  </si>
  <si>
    <t>Непригодный грунт</t>
  </si>
  <si>
    <t>ТЕР01-01-013-14</t>
  </si>
  <si>
    <t>Разработка грунта с погрузкой на автомобили-самосвалы экскаваторами с ковшом вместимостью: 0,5 (0,5-0,63) м3, группа грунтов 2</t>
  </si>
  <si>
    <t>0,00293</t>
  </si>
  <si>
    <t>Объем=2,93 / 1000</t>
  </si>
  <si>
    <t>15,08</t>
  </si>
  <si>
    <t>0,0441844</t>
  </si>
  <si>
    <t>43,62</t>
  </si>
  <si>
    <t>0,1278066</t>
  </si>
  <si>
    <t>5,274</t>
  </si>
  <si>
    <t>Объем=2,93*1,8</t>
  </si>
  <si>
    <t>Откос - 36,31 м2</t>
  </si>
  <si>
    <t>41</t>
  </si>
  <si>
    <t>ТЕР01-02-027-12</t>
  </si>
  <si>
    <t>Планировка откосов и полотна: насыпей механизированным способом, группа грунтов 2</t>
  </si>
  <si>
    <t>1000 м2 спланированной площади</t>
  </si>
  <si>
    <t>0,03631</t>
  </si>
  <si>
    <t>Объем=36,31 / 1000</t>
  </si>
  <si>
    <t>32,08</t>
  </si>
  <si>
    <t>1,1648248</t>
  </si>
  <si>
    <t>2,87</t>
  </si>
  <si>
    <t>0,1042097</t>
  </si>
  <si>
    <t>МДС81-33.2004 Прил.4 п.1.4</t>
  </si>
  <si>
    <t>НР Земляные работы, выполняемые по другим видам работ (подготовительным, сопутствующим, укрепительным)</t>
  </si>
  <si>
    <t>Письмо №АП-5536/06 от 18.11.04 Прил.1 п.1.4</t>
  </si>
  <si>
    <t>СП Земляные работы, выполняемые по другим видам работ (подготовительным, сопутствующим, укрепительным)</t>
  </si>
  <si>
    <t>Непригодный грунт ГРПШ</t>
  </si>
  <si>
    <t>42</t>
  </si>
  <si>
    <t>0,00053</t>
  </si>
  <si>
    <t>Объем=0,53 / 1000</t>
  </si>
  <si>
    <t>0,0079924</t>
  </si>
  <si>
    <t>0,0231186</t>
  </si>
  <si>
    <t>43</t>
  </si>
  <si>
    <t>0,954</t>
  </si>
  <si>
    <t>Объем=0,53*1,8</t>
  </si>
  <si>
    <t>Откос ГРПШ - 10,6 м2</t>
  </si>
  <si>
    <t>44</t>
  </si>
  <si>
    <t>0,0106</t>
  </si>
  <si>
    <t>Объем=10,6 / 1000</t>
  </si>
  <si>
    <t>0,340048</t>
  </si>
  <si>
    <t>0,030422</t>
  </si>
  <si>
    <t>Работы ПОС.</t>
  </si>
  <si>
    <t>065.18-ГО-ГСН лист 4</t>
  </si>
  <si>
    <t>1  квартал 2021 года</t>
  </si>
  <si>
    <t>(21,62)</t>
  </si>
  <si>
    <t>(7,04)</t>
  </si>
  <si>
    <t>Раздел 1. СНЯТИЕ И ВОССТАНОВЛЕНИЕ ЩЕБЕНОЧНОГО ПОКРЫТИЯ ПРОЕЗДА s=1527м2</t>
  </si>
  <si>
    <t>ТЕРр68-12-2</t>
  </si>
  <si>
    <t>Разборка покрытий и оснований: щебеночных</t>
  </si>
  <si>
    <t>100 м3 конструкций</t>
  </si>
  <si>
    <t>3,054</t>
  </si>
  <si>
    <t>Объем=(1527*0,2) / 100</t>
  </si>
  <si>
    <t>18,37</t>
  </si>
  <si>
    <t>56,10198</t>
  </si>
  <si>
    <t>4,65</t>
  </si>
  <si>
    <t>14,2011</t>
  </si>
  <si>
    <t>МДС81-33.2004 Прил.5 п.18</t>
  </si>
  <si>
    <t>НР Благоустройство (ремонтно-строительные)</t>
  </si>
  <si>
    <t>104</t>
  </si>
  <si>
    <t>Письмо №АП-5536/06 Прил.2 п.18</t>
  </si>
  <si>
    <t>СП Благоустройство (ремонтно-строительные)</t>
  </si>
  <si>
    <t>ТЕР01-01-030-11</t>
  </si>
  <si>
    <t>При перемещении разобранного щебня в отвал</t>
  </si>
  <si>
    <t>0,3054</t>
  </si>
  <si>
    <t>Объем=(1527*0,2) / 1000</t>
  </si>
  <si>
    <t>11,33</t>
  </si>
  <si>
    <t>3,460182</t>
  </si>
  <si>
    <t>ТЕР01-02-061-02</t>
  </si>
  <si>
    <t>Возвращение   щебеночного покрытия из временного отвала .- Засыпка вручную (каналов теплотрассы) траншей, пазух котлованов и ям, группа грунтов 2</t>
  </si>
  <si>
    <t>97,2</t>
  </si>
  <si>
    <t>296,8488</t>
  </si>
  <si>
    <t>Раздел 2. ДЕМОНТАЖ ЗАБОРА И ТЕПЛИЦЫ</t>
  </si>
  <si>
    <t>ТЕР10-01-070-01</t>
  </si>
  <si>
    <t>Демонтаж забора и теплицы</t>
  </si>
  <si>
    <t>100 м2 забора</t>
  </si>
  <si>
    <t>0,9</t>
  </si>
  <si>
    <t>Объем=(60*1,5) / 100</t>
  </si>
  <si>
    <t>МДС36 п.3.3.1.</t>
  </si>
  <si>
    <t>Демонтаж (разборка) сборных деревянных конструкций ОЗП=0,8; ЭМ=0,8 к расх.; ЗПМ=0,8; МАТ=0 к расх.; ТЗ=0,8; ТЗМ=0,8</t>
  </si>
  <si>
    <t>0,8</t>
  </si>
  <si>
    <t>0</t>
  </si>
  <si>
    <t>185,3</t>
  </si>
  <si>
    <t>133,416</t>
  </si>
  <si>
    <t>5,74</t>
  </si>
  <si>
    <t>4,1328</t>
  </si>
  <si>
    <t>МДС81-33.2004 Прил.4 п.10</t>
  </si>
  <si>
    <t>НР Деревянные конструкции</t>
  </si>
  <si>
    <t>118</t>
  </si>
  <si>
    <t>Письмо №АП-5536/06 от 18.11.04 Прил.1 п.10</t>
  </si>
  <si>
    <t>СП Деревянные конструкции</t>
  </si>
  <si>
    <t>63</t>
  </si>
  <si>
    <t>ТССЦпг-01-01-01-008</t>
  </si>
  <si>
    <t>Погрузочные работы при автомобильных перевозках: леса пиленого, погонажа плотничный, шпал</t>
  </si>
  <si>
    <t>1,08</t>
  </si>
  <si>
    <t>Объем=60*1,5*0,02*0,6</t>
  </si>
  <si>
    <t>ТССЦпг-03-21-01-042</t>
  </si>
  <si>
    <t>Перевозка грузов автомобилями-самосвалами грузоподъемностью 10 т, работающих вне карьера, на расстояние: до 42 км I класс груза</t>
  </si>
  <si>
    <t>ТССЦпг-01-01-02-008</t>
  </si>
  <si>
    <t>Разгрузочные работы при автомобильных перевозках: леса пиленого, погонажа плотничного, шпал</t>
  </si>
  <si>
    <t>Раздел 3. РАСЧИСТКА ПЛОЩАДИ</t>
  </si>
  <si>
    <t>ТЕР47-01-001-04</t>
  </si>
  <si>
    <t>Очистка участка от мусора</t>
  </si>
  <si>
    <t>15,4</t>
  </si>
  <si>
    <t>Объем=1540 / 100</t>
  </si>
  <si>
    <t>3,91</t>
  </si>
  <si>
    <t>60,214</t>
  </si>
  <si>
    <t>ТЕР01-02-119-02</t>
  </si>
  <si>
    <t>Расчистка площадей от кустарника и мелколесья вручную: при средней поросли</t>
  </si>
  <si>
    <t>Объем=3300 / 100</t>
  </si>
  <si>
    <t>4,43</t>
  </si>
  <si>
    <t>146,19</t>
  </si>
  <si>
    <t>ТЕР01-02-027-01</t>
  </si>
  <si>
    <t>Планировка площадей: механизированным способом, группа грунтов 1</t>
  </si>
  <si>
    <t>Объем=3300 / 1000</t>
  </si>
  <si>
    <t>0,94</t>
  </si>
  <si>
    <t>3,102</t>
  </si>
  <si>
    <t>Погрузочные работы при автомобильных перевозках: леса пиленого, погонажа плотничный, шпал ТЧ СБ01  приложение 1.8. По строке 5 (тонкомерный подлесок средней или редкой густоты) выход древесины с 1 га - 45 м3.</t>
  </si>
  <si>
    <t>8,91</t>
  </si>
  <si>
    <t>Объем=3300/10000*45*0,6</t>
  </si>
  <si>
    <t>Инженер-сметчик                                                       (Т.В. Романова)</t>
  </si>
  <si>
    <t>Газопровод высокого давления</t>
  </si>
  <si>
    <t>065.18-ГО-ГСН лист 3</t>
  </si>
  <si>
    <t>(733,23)</t>
  </si>
  <si>
    <t>(46,89)</t>
  </si>
  <si>
    <t>(7,31)</t>
  </si>
  <si>
    <t>(11,03)</t>
  </si>
  <si>
    <t>(675,31)</t>
  </si>
  <si>
    <t>Раздел 1. ЗЕМЛЯНЫЕ РАБОТЫ</t>
  </si>
  <si>
    <t>24,8</t>
  </si>
  <si>
    <t>ТЕР01-01-003-15</t>
  </si>
  <si>
    <t>Разработка грунта в отвал экскаваторами «драглайн» или «обратная лопата» с ковшом вместимостью: 0,5 (0,5-0,63) м3, группа грунтов 3</t>
  </si>
  <si>
    <t>0,0531</t>
  </si>
  <si>
    <t>Объем=(57-3,9) / 1000</t>
  </si>
  <si>
    <t>17,23</t>
  </si>
  <si>
    <t>0,914913</t>
  </si>
  <si>
    <t>37,41</t>
  </si>
  <si>
    <t>1,986471</t>
  </si>
  <si>
    <t>Объем=3,9 / 100</t>
  </si>
  <si>
    <t>11,6064</t>
  </si>
  <si>
    <t>ТЕР01-02-066-02</t>
  </si>
  <si>
    <t>Крепление инвентарными щитами стенок траншей шириной до 2 м в грунтах: устойчивых</t>
  </si>
  <si>
    <t>100 м2 креплений</t>
  </si>
  <si>
    <t>0,15</t>
  </si>
  <si>
    <t>Объем=15 / 100</t>
  </si>
  <si>
    <t>20,2</t>
  </si>
  <si>
    <t>3,03</t>
  </si>
  <si>
    <t>0,0435</t>
  </si>
  <si>
    <t>ТССЦ-203-0513</t>
  </si>
  <si>
    <t>Щиты из досок толщиной 50 мм</t>
  </si>
  <si>
    <t>м2</t>
  </si>
  <si>
    <t>0,66</t>
  </si>
  <si>
    <t>Объем=3,3*0,2</t>
  </si>
  <si>
    <t>ТЕР23-01-001-01</t>
  </si>
  <si>
    <t>Устройство основания под трубопроводы: песчаного</t>
  </si>
  <si>
    <t>10 м3 основания</t>
  </si>
  <si>
    <t>0,6</t>
  </si>
  <si>
    <t>Объем=(1.5+4,5) / 10</t>
  </si>
  <si>
    <t>10,2</t>
  </si>
  <si>
    <t>6,12</t>
  </si>
  <si>
    <t>0,35</t>
  </si>
  <si>
    <t>0,21</t>
  </si>
  <si>
    <t>МДС81-33.2004 Прил.4 п.18</t>
  </si>
  <si>
    <t>НР Наружные сети водопровода, канализации, теплоснабжения, газопровода</t>
  </si>
  <si>
    <t>130</t>
  </si>
  <si>
    <t>Письмо №АП-5536/06 от 18.11.04 Прил.1 п.18</t>
  </si>
  <si>
    <t>СП Наружные сети водопровода, канализации, теплоснабжения, газопровода</t>
  </si>
  <si>
    <t>89</t>
  </si>
  <si>
    <t>Засыпка вручную траншей, пазух котлованов и ям, группа грунтов: 2</t>
  </si>
  <si>
    <t>0,009</t>
  </si>
  <si>
    <t>Объем=0.9 / 100</t>
  </si>
  <si>
    <t>0,8748</t>
  </si>
  <si>
    <t>0,99</t>
  </si>
  <si>
    <t>Объем=0.9*1.1</t>
  </si>
  <si>
    <t>ТЕР01-01-033-03</t>
  </si>
  <si>
    <t>Засыпка траншей и котлованов с перемещением грунта до 5 м бульдозерами мощностью: 59 кВт (80 л.с.), группа грунтов 3</t>
  </si>
  <si>
    <t>0,0601</t>
  </si>
  <si>
    <t>Объем=60.1 / 1000</t>
  </si>
  <si>
    <t>10,36</t>
  </si>
  <si>
    <t>0,622636</t>
  </si>
  <si>
    <t>ТЕР01-02-005-02</t>
  </si>
  <si>
    <t>Уплотнение грунта пневматическими трамбовками, группа грунтов: 3-4</t>
  </si>
  <si>
    <t>100 м3 уплотненного грунта</t>
  </si>
  <si>
    <t>0,601</t>
  </si>
  <si>
    <t>Объем=60.1 / 100</t>
  </si>
  <si>
    <t>8,99096</t>
  </si>
  <si>
    <t>3,63</t>
  </si>
  <si>
    <t>2,18163</t>
  </si>
  <si>
    <t>ТЕР01-02-060-03</t>
  </si>
  <si>
    <t>Погрузка вручную неуплотненного грунта из штабелей и отвалов в транспортные средства, группа грунтов: 3</t>
  </si>
  <si>
    <t>100 м3</t>
  </si>
  <si>
    <t>0,069</t>
  </si>
  <si>
    <t>Объем=6.9 / 100</t>
  </si>
  <si>
    <t>83,43</t>
  </si>
  <si>
    <t>5,75667</t>
  </si>
  <si>
    <t>12,972</t>
  </si>
  <si>
    <t>Объем=6.9*1.88</t>
  </si>
  <si>
    <t>Работа на отвале, группа грунтов: 2-3</t>
  </si>
  <si>
    <t>0,0069</t>
  </si>
  <si>
    <t>Объем=6.9 / 1000</t>
  </si>
  <si>
    <t>0,025185</t>
  </si>
  <si>
    <t>0,027393</t>
  </si>
  <si>
    <t>Раздел 2. ПРОКЛАДКА СТАЛЬНЫХ   УЧАСТКОВ  ГАЗОПРОВОДА  ВЫСОКОГО ДАВЛЕНИЯ</t>
  </si>
  <si>
    <t>Подземная прокладка стальных участков газопровода высокого давления ф57х3,5;  L = 19,7м</t>
  </si>
  <si>
    <t>ТЕР24-02-030-01</t>
  </si>
  <si>
    <t>Укладка в траншею изолированных стальных газопроводов условным диаметром: до 50 мм</t>
  </si>
  <si>
    <t>100 м трубопровода</t>
  </si>
  <si>
    <t>Объем=19.7 / 100</t>
  </si>
  <si>
    <t>3,9597</t>
  </si>
  <si>
    <t>6,25</t>
  </si>
  <si>
    <t>1,23125</t>
  </si>
  <si>
    <t>ТССЦ-103-0139</t>
  </si>
  <si>
    <t>Трубы стальные электросварные прямошовные со снятой фаской из стали марок БСт2кп-БСт4кп и БСт2пс-БСт4пс наружный диаметр 57 мм, толщина стенки 3,5 мм</t>
  </si>
  <si>
    <t>19,897</t>
  </si>
  <si>
    <t>Объем=19,7*1,01</t>
  </si>
  <si>
    <t>ТЕР22-03-001-05</t>
  </si>
  <si>
    <t>Установка фасонных частей стальных сварных диаметром: 100-250 мм</t>
  </si>
  <si>
    <t>1 т фасонных частей</t>
  </si>
  <si>
    <t>0,0018</t>
  </si>
  <si>
    <t>Объем=0,6*3/1000</t>
  </si>
  <si>
    <t>353,8</t>
  </si>
  <si>
    <t>0,63684</t>
  </si>
  <si>
    <t>103,16</t>
  </si>
  <si>
    <t>0,185688</t>
  </si>
  <si>
    <t>ТССЦ-507-1974</t>
  </si>
  <si>
    <t>Отводы 90 град. с радиусом кривизны R=1,5 Ду на Ру до 16 МПа (160 кгс/см2), диаметром условного прохода 50 мм, наружным диаметром 57 мм, толщиной стенки 4 мм</t>
  </si>
  <si>
    <t>ТЕР24-02-021-01</t>
  </si>
  <si>
    <t>Изоляция комбинированным мастично-ленточным материалом типа ленты «Лиам» сварных стыков газопроводов условным диаметром: 50-200 мм</t>
  </si>
  <si>
    <t>1 м2</t>
  </si>
  <si>
    <t>3,58146</t>
  </si>
  <si>
    <t>Объем=0,18*19,7*1,01</t>
  </si>
  <si>
    <t>2,04</t>
  </si>
  <si>
    <t>7,3061784</t>
  </si>
  <si>
    <t>1,02</t>
  </si>
  <si>
    <t>3,6530892</t>
  </si>
  <si>
    <t>Надземная прокладка стальных участков газопровода высокого давления ф57х3,5;  L = 4,0м</t>
  </si>
  <si>
    <t>ТЕР24-02-041-01</t>
  </si>
  <si>
    <t>Надземная прокладка стальных газопроводов на металлических опорах, условный диаметр газопровода: 50 мм</t>
  </si>
  <si>
    <t>100 м газопровода</t>
  </si>
  <si>
    <t>0,04</t>
  </si>
  <si>
    <t>Объем=4 / 100</t>
  </si>
  <si>
    <t>20,51</t>
  </si>
  <si>
    <t>0,8204</t>
  </si>
  <si>
    <t>11,96</t>
  </si>
  <si>
    <t>0,4784</t>
  </si>
  <si>
    <t>4,04</t>
  </si>
  <si>
    <t>ТЕР13-03-002-04</t>
  </si>
  <si>
    <t>Огрунтовка металлических поверхностей за один раз: грунтовкой ГФ-021</t>
  </si>
  <si>
    <t>100 м2 окрашиваемой поверхности</t>
  </si>
  <si>
    <t>0,007272</t>
  </si>
  <si>
    <t>Объем=(0,18*4,04) / 100</t>
  </si>
  <si>
    <t>ОП п.1.13.7</t>
  </si>
  <si>
    <t>При нанесении лакокрасочных материалов ручным способом ОЗП=1,1; ТЗ=1,1</t>
  </si>
  <si>
    <t>в два слоя ПЗ=2 (ОЗП=2; ЭМ=2 к расх.; ЗПМ=2; МАТ=2 к расх.; ТЗ=2; ТЗМ=2)</t>
  </si>
  <si>
    <t>2,2</t>
  </si>
  <si>
    <t>5,31</t>
  </si>
  <si>
    <t>0,0849515</t>
  </si>
  <si>
    <t>0,0001454</t>
  </si>
  <si>
    <t>МДС81-33.2004 Прил.4 п.13</t>
  </si>
  <si>
    <t>НР Защита строительных конструкций и оборудования от коррозии</t>
  </si>
  <si>
    <t>Письмо №АП-5536/06 от 18.11.04 Прил.1 п.13</t>
  </si>
  <si>
    <t>СП Защита строительных конструкций и оборудования от коррозии</t>
  </si>
  <si>
    <t>70</t>
  </si>
  <si>
    <t>ТЕР13-03-004-26</t>
  </si>
  <si>
    <t>Окраска металлических огрунтованных поверхностей: эмалью ПФ-115</t>
  </si>
  <si>
    <t>3,83</t>
  </si>
  <si>
    <t>0,0612739</t>
  </si>
  <si>
    <t>ТЕР22-03-014-01</t>
  </si>
  <si>
    <t>Приварка фланцев к стальным трубопроводам диаметром: 50 мм</t>
  </si>
  <si>
    <t>1 фланец</t>
  </si>
  <si>
    <t>0,37</t>
  </si>
  <si>
    <t>0,74</t>
  </si>
  <si>
    <t>0,25</t>
  </si>
  <si>
    <t>0,5</t>
  </si>
  <si>
    <t>ТЦ_23.8.03.07_74_7449132982_01.03.2021_02</t>
  </si>
  <si>
    <t>Соединения изолирующие фланцевые на условное давление 1,2 мПа для труб диаметром до 50 мм</t>
  </si>
  <si>
    <t>компл.</t>
  </si>
  <si>
    <t>Цена=2685,44/1,2*1,05</t>
  </si>
  <si>
    <t>Устройство футляра Ф108х4.0мм   на выходе газопровода DN 50  мм из земли, - 3 шт.</t>
  </si>
  <si>
    <t>ТЕР22-01-011-03</t>
  </si>
  <si>
    <t>Укладка стальных водопроводных труб диаметром: 100 мм</t>
  </si>
  <si>
    <t>1 км трубопровода</t>
  </si>
  <si>
    <t>353</t>
  </si>
  <si>
    <t>41,26</t>
  </si>
  <si>
    <t>0,074268</t>
  </si>
  <si>
    <t>ТССЦ-103-0161</t>
  </si>
  <si>
    <t>Трубы стальные электросварные прямошовные со снятой фаской из стали марок БСт2кп-БСт4кп и БСт2пс-БСт4пс наружный диаметр 108 мм, толщина стенки 4 мм</t>
  </si>
  <si>
    <t>1,8</t>
  </si>
  <si>
    <t>Объем=0,6*3</t>
  </si>
  <si>
    <t>ТЕР22-05-003-01</t>
  </si>
  <si>
    <t>Протаскивание в футляр стальных труб диаметром: 100 мм</t>
  </si>
  <si>
    <t>100 м трубы, уложенной в футляр</t>
  </si>
  <si>
    <t>Объем=(0,6*3) / 100</t>
  </si>
  <si>
    <t>84,4</t>
  </si>
  <si>
    <t>1,5192</t>
  </si>
  <si>
    <t>0,612</t>
  </si>
  <si>
    <t>Объем=0,34*0,6*3</t>
  </si>
  <si>
    <t>1,24848</t>
  </si>
  <si>
    <t>0,62424</t>
  </si>
  <si>
    <t>ТЕР22-05-004-01</t>
  </si>
  <si>
    <t>Заделка битумом и прядью концов футляра диаметром: 400 мм</t>
  </si>
  <si>
    <t>1 футляр</t>
  </si>
  <si>
    <t xml:space="preserve"> ПЗ=0,25 (ОЗП=0,25; ЭМ=0,25 к расх.; ЗПМ=0,25; МАТ=0,25 к расх.; ТЗ=0,25; ТЗМ=0,25)</t>
  </si>
  <si>
    <t>2,89</t>
  </si>
  <si>
    <t>2,1675</t>
  </si>
  <si>
    <t>Установка опозновательных  столбов  и табличек- указателей</t>
  </si>
  <si>
    <t>ТЕР27-09-004-01</t>
  </si>
  <si>
    <t>Установка столбиков сигнальных: железобетонных</t>
  </si>
  <si>
    <t>100 шт.</t>
  </si>
  <si>
    <t>0,05</t>
  </si>
  <si>
    <t>Объем=5 / 100</t>
  </si>
  <si>
    <t>71,04</t>
  </si>
  <si>
    <t>3,552</t>
  </si>
  <si>
    <t>22,53</t>
  </si>
  <si>
    <t>1,1265</t>
  </si>
  <si>
    <t>ТССЦ-401-0023</t>
  </si>
  <si>
    <t>Бетон тяжелый, крупность заполнителя более 40 мм, класс В7,5 (М 100)</t>
  </si>
  <si>
    <t>Объем=0,07*5</t>
  </si>
  <si>
    <t>ТССЦ-403-1220</t>
  </si>
  <si>
    <t>Столбы оград 2С 24в /бетон В15 (М200), объем 0,05 м3, расход ар-ры 8,2 кг/ (серия 3.017-3)</t>
  </si>
  <si>
    <t>ТЕР27-09-012-01</t>
  </si>
  <si>
    <t>Установка табличек</t>
  </si>
  <si>
    <t>100 знаков</t>
  </si>
  <si>
    <t>Объем=28 / 100</t>
  </si>
  <si>
    <t>69</t>
  </si>
  <si>
    <t>19,32</t>
  </si>
  <si>
    <t>ТССЦ-101-4306</t>
  </si>
  <si>
    <t>Табличка указатель</t>
  </si>
  <si>
    <t>ТССЦ-101-3911</t>
  </si>
  <si>
    <t>Дюбели для пристрелки стальные</t>
  </si>
  <si>
    <t>11,2</t>
  </si>
  <si>
    <t>Объем=(28*4) / 10</t>
  </si>
  <si>
    <t>Раздел 3. УСТАНОВКА ОГРАЖДЕНИЯ ИЗ СЕТЧАТЫХ ПАНЕЛЕЙ</t>
  </si>
  <si>
    <t>Узел 2 лист 29 (1,5х1,5м) кран Dn 50мм = 1 шт</t>
  </si>
  <si>
    <t>ТЕР01-02-031-04</t>
  </si>
  <si>
    <t>Бурение ям глубиной до 2 м бурильно-крановыми машинами: на автомобиле, группа грунтов 2</t>
  </si>
  <si>
    <t>100 ям</t>
  </si>
  <si>
    <t>15,2</t>
  </si>
  <si>
    <t>0,76</t>
  </si>
  <si>
    <t>16,59</t>
  </si>
  <si>
    <t>0,8295</t>
  </si>
  <si>
    <t>Устройство фундаментов-столбов: бетонных</t>
  </si>
  <si>
    <t>0,0025</t>
  </si>
  <si>
    <t>Объем=(5*0,05) / 100</t>
  </si>
  <si>
    <t>1,49565</t>
  </si>
  <si>
    <t>0,04655</t>
  </si>
  <si>
    <t>ТССЦ-401-0103</t>
  </si>
  <si>
    <t>Бетон дорожный, класс В7,5 (М100)</t>
  </si>
  <si>
    <t>0,255</t>
  </si>
  <si>
    <t>ТЕР09-08-001-01</t>
  </si>
  <si>
    <t>Установка металлических столбов высотой до 4 м: с погружением в бетонное основание</t>
  </si>
  <si>
    <t>100 столбов</t>
  </si>
  <si>
    <t>35,64</t>
  </si>
  <si>
    <t>1,782</t>
  </si>
  <si>
    <t>21,67</t>
  </si>
  <si>
    <t>1,0835</t>
  </si>
  <si>
    <t>МДС81-33.2004 Прил.4 п.9</t>
  </si>
  <si>
    <t>НР Строительные металлические конструкции</t>
  </si>
  <si>
    <t>Письмо №АП-5536/06 от 18.11.04 Прил.1 п.9</t>
  </si>
  <si>
    <t>СП Строительные металлические конструкции</t>
  </si>
  <si>
    <t>ТССЦ-201-0813</t>
  </si>
  <si>
    <t>Опоры стальные</t>
  </si>
  <si>
    <t>0,0532</t>
  </si>
  <si>
    <t>ТЕРм38-01-006-07</t>
  </si>
  <si>
    <t>Изготовление в построечных условиях круга Ø 65мм из Листа Б-ПН-4 ГОСТ 19904-90 Ст3 сп4 ГОСТ 14637-89*</t>
  </si>
  <si>
    <t>0,00615</t>
  </si>
  <si>
    <t>Объем=1,23*5/1000</t>
  </si>
  <si>
    <t>194</t>
  </si>
  <si>
    <t>1,1931</t>
  </si>
  <si>
    <t>3,5</t>
  </si>
  <si>
    <t>0,021525</t>
  </si>
  <si>
    <t>МДС81-33.2004 п.4.10</t>
  </si>
  <si>
    <t>НР Изготовление в построечных условиях материалов и полуфабрикатов, металлических и трубопроводных заготовок (Норматив СП необходимо указать при составлении сметы)</t>
  </si>
  <si>
    <t>66</t>
  </si>
  <si>
    <t>СП Изготовление в построечных условиях материалов и полуфабрикатов, металлических и трубопроводных заготовок (Норматив СП необходимо указать при составлении сметы)</t>
  </si>
  <si>
    <t>Изготовление в построечных условиях полосы 40х8мм  L = 40 мм Соединительный элемент МС-12</t>
  </si>
  <si>
    <t>Объем=18*0,1/1000</t>
  </si>
  <si>
    <t>0,3492</t>
  </si>
  <si>
    <t>0,0063</t>
  </si>
  <si>
    <t>ТЕР46-05-008-03</t>
  </si>
  <si>
    <t>Монтаж круга Ø 65мм из Листа Б-ПН-4 ГОСТ 19904-90 Ст3 сп4 ГОСТ 14637-89* и Полосы 40х8мм  L = 40 мм Соединительный элемент МС-12</t>
  </si>
  <si>
    <t>1 т металлоконструкций</t>
  </si>
  <si>
    <t>0,00795</t>
  </si>
  <si>
    <t>Объем=(18*0,1+1,23*5)/1000</t>
  </si>
  <si>
    <t>84,69</t>
  </si>
  <si>
    <t>0,6732855</t>
  </si>
  <si>
    <t>МДС81-33.2004 Прил.4 п.49</t>
  </si>
  <si>
    <t>НР Работы по реконструкции зданий и сооружений (усиление и замена существующих конструкций, разборка и возведение отдельных конструктивных элементов)</t>
  </si>
  <si>
    <t>110</t>
  </si>
  <si>
    <t>Письмо №АП-5536/06 от 18.11.04 Прил.1 п.49</t>
  </si>
  <si>
    <t>СП Работы по реконструкции зданий и сооружений (усиление и замена существующих конструкций, разборка и возведение отдельных конструктивных элементов)</t>
  </si>
  <si>
    <t>46</t>
  </si>
  <si>
    <t>ТЕР09-03-040-01</t>
  </si>
  <si>
    <t>Монтаж защитных ограждений оборудования</t>
  </si>
  <si>
    <t>0,18578</t>
  </si>
  <si>
    <t>Объем=(41,18*3+27,95+34,29)*0,001</t>
  </si>
  <si>
    <t>94,29</t>
  </si>
  <si>
    <t>17,5171962</t>
  </si>
  <si>
    <t>0,12</t>
  </si>
  <si>
    <t>0,0222936</t>
  </si>
  <si>
    <t>47</t>
  </si>
  <si>
    <t>Отдельные конструктивные элементы зданий и сооружений с преобладанием гнутосварных профилей и круглых труб, средняя масса сборочной единицы до 0,1 т</t>
  </si>
  <si>
    <t>48</t>
  </si>
  <si>
    <t>ТССЦ-204-0056</t>
  </si>
  <si>
    <t>Надбавки на сварку каркасов из листов, полос, уголков, швеллеров и двутавров плоских</t>
  </si>
  <si>
    <t>49</t>
  </si>
  <si>
    <t>Огрунтовка металлических поверхностей за один раз: грунтовкой ГФ-021 (опоры, соединительные конструкции и металлические элементы ограждения)</t>
  </si>
  <si>
    <t>0,08559</t>
  </si>
  <si>
    <t>Объем=(0,18*1,6*5+0,48*3+0,32+0,16+0,5*5+0,111*3+0,093+0,073+0.37+0.42+0.47*3) / 100</t>
  </si>
  <si>
    <t>0,9998624</t>
  </si>
  <si>
    <t>0,0017118</t>
  </si>
  <si>
    <t>Окраска металлических огрунтованных поверхностей: эмалью ПФ-115  (опоры, соединительные конструкции и металлические элементы ограждения)</t>
  </si>
  <si>
    <t>0,08649</t>
  </si>
  <si>
    <t>Объем=(0,18*1,7*5+0,48*3+0,32+0,16+0,5*5+0,111*3+0,093+0,073+0.37+0.42+0.47*3) / 100</t>
  </si>
  <si>
    <t>0,7287647</t>
  </si>
  <si>
    <t>0,0017298</t>
  </si>
  <si>
    <t>51</t>
  </si>
  <si>
    <t>Огрунтовка металлических поверхностей за один раз: грунтовкой ГФ-021  (сетки №50-2,5 ГОСТ 5336-60)</t>
  </si>
  <si>
    <t>0,0873</t>
  </si>
  <si>
    <t>Объем=(2,2*3+1,43+0,7) / 100</t>
  </si>
  <si>
    <t>Прил.13.2 п.3.13</t>
  </si>
  <si>
    <t>Окраска и огрунтовка решетчатых поверхностей ОЗП=1,1; ЭМ=1,1 к расх.; ЗПМ=1,1; МАТ=1,1 к расх.; ТЗ=1,1; ТЗМ=1,1</t>
  </si>
  <si>
    <t>2,42</t>
  </si>
  <si>
    <t>1,1218225</t>
  </si>
  <si>
    <t>0,0019206</t>
  </si>
  <si>
    <t>52</t>
  </si>
  <si>
    <t>Окраска металлических огрунтованных поверхностей: эмалью ПФ-115  (сетки №50-2,5 ГОСТ 5336-60)</t>
  </si>
  <si>
    <t>0,8091488</t>
  </si>
  <si>
    <t>Узел 2 лист 29 (12.0мх5.5м) площадка ГРПБ</t>
  </si>
  <si>
    <t>53</t>
  </si>
  <si>
    <t>Объем=14 / 100</t>
  </si>
  <si>
    <t>2,128</t>
  </si>
  <si>
    <t>2,3226</t>
  </si>
  <si>
    <t>54</t>
  </si>
  <si>
    <t>0,007</t>
  </si>
  <si>
    <t>Объем=(14*0,05) / 100</t>
  </si>
  <si>
    <t>4,18782</t>
  </si>
  <si>
    <t>0,13034</t>
  </si>
  <si>
    <t>55</t>
  </si>
  <si>
    <t>0,714</t>
  </si>
  <si>
    <t>56</t>
  </si>
  <si>
    <t>Установка металлических столбов высотой до 4 м</t>
  </si>
  <si>
    <t>4,9896</t>
  </si>
  <si>
    <t>3,0338</t>
  </si>
  <si>
    <t>57</t>
  </si>
  <si>
    <t>0,1488</t>
  </si>
  <si>
    <t>58</t>
  </si>
  <si>
    <t>0,01722</t>
  </si>
  <si>
    <t>Объем=1,23*14/1000</t>
  </si>
  <si>
    <t>3,34068</t>
  </si>
  <si>
    <t>0,06027</t>
  </si>
  <si>
    <t>59</t>
  </si>
  <si>
    <t>0,0052</t>
  </si>
  <si>
    <t>Объем=52*0,1/1000</t>
  </si>
  <si>
    <t>1,0088</t>
  </si>
  <si>
    <t>0,0182</t>
  </si>
  <si>
    <t>0,02242</t>
  </si>
  <si>
    <t>Объем=(52*0,1+1,23*14)/1000</t>
  </si>
  <si>
    <t>1,8987498</t>
  </si>
  <si>
    <t>61</t>
  </si>
  <si>
    <t>0,76154</t>
  </si>
  <si>
    <t>Объем=(2*34,29+2*45,93+2*54,23+8*61,58)*0,001</t>
  </si>
  <si>
    <t>71,8056066</t>
  </si>
  <si>
    <t>0,0913848</t>
  </si>
  <si>
    <t>62</t>
  </si>
  <si>
    <t>64</t>
  </si>
  <si>
    <t>Огрунтовка металлических поверхностей за один раз: грунтовкой ГФ-021  (опоры, соединительные конструкции и металлические элементы ограждения)</t>
  </si>
  <si>
    <t>0,32198</t>
  </si>
  <si>
    <t>Объем=(0.18*1.6*14+0.32*2+0.64*2+0.8*2+0.96*8+0.5*14+0.093*2+0.13*2+0.15*2+0.17*8+0.42*2+0.47*2+0.52*2+0.63*8) / 100</t>
  </si>
  <si>
    <t>3,7613704</t>
  </si>
  <si>
    <t>0,0064396</t>
  </si>
  <si>
    <t>2,7130035</t>
  </si>
  <si>
    <t>0,5152</t>
  </si>
  <si>
    <t>Объем=(1,43*2+2,93*2+3,68*2+4,43*8) / 100</t>
  </si>
  <si>
    <t>в два слоя ОЗП=2; ЭМ=2 к расх.; ЗПМ=2; МАТ=2 к расх.; ТЗ=2; ТЗМ=2</t>
  </si>
  <si>
    <t>6,620423</t>
  </si>
  <si>
    <t>0,0113344</t>
  </si>
  <si>
    <t>67</t>
  </si>
  <si>
    <t>4,7751827</t>
  </si>
  <si>
    <t>Раздел 4. УСТАНОВКА ОТКЛЮЧАЮЩЕГО УСТРОЙСТВА</t>
  </si>
  <si>
    <t>68</t>
  </si>
  <si>
    <t>ТЕР23-01-001-02</t>
  </si>
  <si>
    <t>Отсыпка площадки для отключающего устройства гравийно-песчаной смесью на высоту h = 0,1м с уплотнением</t>
  </si>
  <si>
    <t>0,002</t>
  </si>
  <si>
    <t>Объем=(0,2*0,1) / 10</t>
  </si>
  <si>
    <t>0,0204</t>
  </si>
  <si>
    <t>0,51</t>
  </si>
  <si>
    <t>0,00102</t>
  </si>
  <si>
    <t>ТССЦ-408-0201</t>
  </si>
  <si>
    <t>Смесь песчано-гравийная природная обогащенная с содержанием гравия 15-25 % Приложение 27.2 ТЧ сб 27: Норма расхода материала= 1,22</t>
  </si>
  <si>
    <t>0,0244</t>
  </si>
  <si>
    <t>Объем=0,2*0,1*1,22</t>
  </si>
  <si>
    <t>ТЕР24-02-051-01</t>
  </si>
  <si>
    <t>Монтаж задвижки стальной фланцевой для надземной установки на газопроводах из труб условным диаметром: 50 мм</t>
  </si>
  <si>
    <t>1 задвижка</t>
  </si>
  <si>
    <t>5,91</t>
  </si>
  <si>
    <t>71</t>
  </si>
  <si>
    <t>ТЦ_18.1.09.04_77_7728338535_10.02.2021_02</t>
  </si>
  <si>
    <t>Кран шаровой фланцевый равнопроходной LD GAS 50мм Pn4,0 мПа с ответными фланцами (строительная длина под задвижку L=180мм) КШ.Ц.Ф.GAS.050.040.П/П02</t>
  </si>
  <si>
    <t>1 компл.</t>
  </si>
  <si>
    <t>Цена=4484,27*1,05</t>
  </si>
  <si>
    <t>72</t>
  </si>
  <si>
    <t>Изготовление в построечных условиях Кольцо, заглушка Дн 50 мм</t>
  </si>
  <si>
    <t>0,00029</t>
  </si>
  <si>
    <t>Объем=1*0,29/1000</t>
  </si>
  <si>
    <t>0,05626</t>
  </si>
  <si>
    <t>0,001015</t>
  </si>
  <si>
    <t>73</t>
  </si>
  <si>
    <t>ТЕРр65-17-1</t>
  </si>
  <si>
    <t>Установка заглушек диаметром трубопроводов: до 100 мм</t>
  </si>
  <si>
    <t>100 заглушек</t>
  </si>
  <si>
    <t>Объем=1 / 100</t>
  </si>
  <si>
    <t>112</t>
  </si>
  <si>
    <t>1,12</t>
  </si>
  <si>
    <t>МДС81-33.2004 Прил.5 п.15.2 и Письмо №ВБ-338/02 от 08.02.08</t>
  </si>
  <si>
    <t>НР Внутренние санитарно-технические работы: смена труб, санитарно-технических приборов и другие работы (ремонтно-строительные)</t>
  </si>
  <si>
    <t>103</t>
  </si>
  <si>
    <t>Письмо №АП-5536/06 Прил.2 п.15.2</t>
  </si>
  <si>
    <t>СП Внутренние санитарно-технические работы: смена труб, санитарно-технических приборов и другие работы (ремонтно-строительные)</t>
  </si>
  <si>
    <t>74</t>
  </si>
  <si>
    <t>ТЕРм08-02-472-11</t>
  </si>
  <si>
    <t>Перемычка заземляющая тросовая диаметром до 9,2 мм для строительных металлических конструкций</t>
  </si>
  <si>
    <t>3,59</t>
  </si>
  <si>
    <t>0,359</t>
  </si>
  <si>
    <t>0,001</t>
  </si>
  <si>
    <t>ТССЦ-101-2548</t>
  </si>
  <si>
    <t>Сталь полосовая 40х4 мм</t>
  </si>
  <si>
    <t>0,00136</t>
  </si>
  <si>
    <t>Объем=1,36*1*0,001</t>
  </si>
  <si>
    <t>76</t>
  </si>
  <si>
    <t>11,82</t>
  </si>
  <si>
    <t>77</t>
  </si>
  <si>
    <t>ТЦ_18.1.09.11_77_7728338535_10.02.2021_02</t>
  </si>
  <si>
    <t>Кран шаровой полнопроходной фланцевый DN25мм PN4мПа с ответными фланцами КШ.Ц.Ф.GAS 025.040.П/П02 Комплект ответных фланцев из ст.20 с прокладками и крепежем Ду25 Ру1,6МПа</t>
  </si>
  <si>
    <t>1 компл</t>
  </si>
  <si>
    <t>Цена=3152,01*1,05</t>
  </si>
  <si>
    <t>Раздел 5. Монтаж ГРПБ</t>
  </si>
  <si>
    <t>78</t>
  </si>
  <si>
    <t>ТЕРм37-01-013-10</t>
  </si>
  <si>
    <t>Монтаж оборудования на открытой площадке, масса оборудования: 9  т</t>
  </si>
  <si>
    <t>Коэффициент по весу: 9/8 = 1,125 ПЗ=1,11 (ОЗП=1,11; ЭМ=1,11 к расх.; ЗПМ=1,11; МАТ=1,11 к расх.; ТЗ=1,11; ТЗМ=1,11)</t>
  </si>
  <si>
    <t>1,11</t>
  </si>
  <si>
    <t>175</t>
  </si>
  <si>
    <t>194,25</t>
  </si>
  <si>
    <t>12,55</t>
  </si>
  <si>
    <t>13,9305</t>
  </si>
  <si>
    <t>НР Монтаж оборудования</t>
  </si>
  <si>
    <t>Письмо №АП-5536/06 Прил.1 п.28.1</t>
  </si>
  <si>
    <t>СП Монтаж оборудования</t>
  </si>
  <si>
    <t>79</t>
  </si>
  <si>
    <t>ТССЦпг-01-01-01-002</t>
  </si>
  <si>
    <t>Погрузочные работы при автомобильных перевозках: блок-боксов для строительства объектов нефтяной и газовой промышленности весом 10 т и более</t>
  </si>
  <si>
    <t>ТССЦпг-01-01-02-002</t>
  </si>
  <si>
    <t>Разгрузочные работы при автомобильных перевозках: блок-боксов для строительства объектов нефтяной и газовой промышленности весом 10 т и более</t>
  </si>
  <si>
    <t>81</t>
  </si>
  <si>
    <t>ТССЦпг-03-01-01-010</t>
  </si>
  <si>
    <t>Перевозка бетонных и ж/б изделий, стеновых и перегородочных материалов (кирпич, блоки, камни, плиты и панели), лесоматериалов круглых и пиломатериалов автомобилями бортовыми грузоподъемностью до 15 т, на расстояние до 10 км I класс груза</t>
  </si>
  <si>
    <t>Прокладка сбросного и продувочных газопроводов ГРПБ</t>
  </si>
  <si>
    <t>82</t>
  </si>
  <si>
    <t>ТЕР16-02-004-01</t>
  </si>
  <si>
    <t>Прокладка трубопроводов отопления и газоснабжения из стальных бесшовных труб диаметром: 32 мм</t>
  </si>
  <si>
    <t>Уточняющий коэффициент по диаметру: 25/50 ПЗ=0,5 (ОЗП=0,5; ЭМ=0,5 к расх.; ЗПМ=0,5; МАТ=0,5 к расх.; ТЗ=0,5; ТЗМ=0,5)</t>
  </si>
  <si>
    <t>60,83</t>
  </si>
  <si>
    <t>0,456225</t>
  </si>
  <si>
    <t>0,001425</t>
  </si>
  <si>
    <t>МДС81-33.2004 Прил.4 п.16</t>
  </si>
  <si>
    <t>НР Сантехнические работы - внутренние (трубопроводы, водопровод, канализация, отопление, газоснабжение, вентиляция и кондиционирование воздуха)</t>
  </si>
  <si>
    <t>128</t>
  </si>
  <si>
    <t>Письмо №АП-5536/06 от 18.11.04 Прил.1 п.16</t>
  </si>
  <si>
    <t>СП Сантехнические работы - внутренние (трубопроводы, водопровод, канализация, отопление, газоснабжение, вентиляция и кондиционирование воздуха)</t>
  </si>
  <si>
    <t>83</t>
  </si>
  <si>
    <t>ТССЦ-103-0345</t>
  </si>
  <si>
    <t>Трубы стальные бесшовные, горячедеформированные со снятой фаской из стали марок 15, 20, 25, наружным диаметром 32 мм, толщина стенки 2,8 мм</t>
  </si>
  <si>
    <t>1,515</t>
  </si>
  <si>
    <t>84</t>
  </si>
  <si>
    <t>0,001515</t>
  </si>
  <si>
    <t>Объем=(0,1*1,515) / 100</t>
  </si>
  <si>
    <t>1,1</t>
  </si>
  <si>
    <t>0,0088491</t>
  </si>
  <si>
    <t>0,0000152</t>
  </si>
  <si>
    <t>0,0063827</t>
  </si>
  <si>
    <t>86</t>
  </si>
  <si>
    <t>Прокладка трубопроводов отопления и газоснабжения из стальных бесшовных труб диаметром:25 мм</t>
  </si>
  <si>
    <t>0,06</t>
  </si>
  <si>
    <t>Объем=6 / 100</t>
  </si>
  <si>
    <t>Уточняющий коэффициент по диаметру: 20/50 ПЗ=0,4 (ОЗП=0,4; ЭМ=0,4 к расх.; ЗПМ=0,4; МАТ=0,4 к расх.; ТЗ=0,4; ТЗМ=0,4)</t>
  </si>
  <si>
    <t>0,4</t>
  </si>
  <si>
    <t>1,45992</t>
  </si>
  <si>
    <t>0,00456</t>
  </si>
  <si>
    <t>87</t>
  </si>
  <si>
    <t>ТССЦ-103-0339</t>
  </si>
  <si>
    <t>Трубы стальные бесшовные, горячедеформированные со снятой фаской из стали марок 15, 20, 25, наружным диаметром 25 мм, толщина стенки 2,5 мм</t>
  </si>
  <si>
    <t>6,06</t>
  </si>
  <si>
    <t>88</t>
  </si>
  <si>
    <t>0,004848</t>
  </si>
  <si>
    <t>Объем=(0,08*6,06) / 100</t>
  </si>
  <si>
    <t>0,0283172</t>
  </si>
  <si>
    <t>0,0000485</t>
  </si>
  <si>
    <t>0,0204246</t>
  </si>
  <si>
    <t>Монтаж продувочных штуцеров из стальных труб бесшовных горячедеформированных из стали 10 по ГОСТ 1050-2013 д.32х3</t>
  </si>
  <si>
    <t>91</t>
  </si>
  <si>
    <t>ТССЦ-103-0346</t>
  </si>
  <si>
    <t>Трубы стальные бесшовные, горячедеформированные со снятой фаской из стали марок 15, 20, 25, наружным диаметром 32 мм, толщина стенки 3 мм</t>
  </si>
  <si>
    <t>92</t>
  </si>
  <si>
    <t>93</t>
  </si>
  <si>
    <t>Раздел 6. ОБОРУДОВАНИЕ</t>
  </si>
  <si>
    <t>94</t>
  </si>
  <si>
    <t>ТЦ_103_64_6455004320_19.02.2021_01</t>
  </si>
  <si>
    <t>Газорегуляторный пункт блочный с основной и резервной линиями редуцирования, с узлом учета расхода газа, с подготовкой под телеметрию ГРПБ-РДК-50/20СЗ-1/1-3-А-300-Т-СГ-1</t>
  </si>
  <si>
    <t>шт</t>
  </si>
  <si>
    <t>Цена=3515145/1,2*1,042</t>
  </si>
  <si>
    <t>Раздел 7. ИСПЫТАНИЯ ГАЗОПРОВОДА  ВЫСОКОГО ДАВЛЕНИЯ</t>
  </si>
  <si>
    <t>ТЕР24-02-121-01</t>
  </si>
  <si>
    <t>Монтаж инвентарного узла для очистки и испытания газопровода, условный диаметр газопровода: до 50 мм</t>
  </si>
  <si>
    <t>1 узел</t>
  </si>
  <si>
    <t>3,12</t>
  </si>
  <si>
    <t>96</t>
  </si>
  <si>
    <t>ТЕР24-02-120-01</t>
  </si>
  <si>
    <t>Очистка полости трубопровода продувкой воздухом, условный диаметр газопровода: до 50 мм</t>
  </si>
  <si>
    <t>0,237</t>
  </si>
  <si>
    <t>Объем=(19,7+4) / 100</t>
  </si>
  <si>
    <t>0,41</t>
  </si>
  <si>
    <t>0,09717</t>
  </si>
  <si>
    <t>0,0474</t>
  </si>
  <si>
    <t>97</t>
  </si>
  <si>
    <t>ТЕР24-02-123-08</t>
  </si>
  <si>
    <t>Подъем давления при испытании воздухом газопроводов высокого давления (до 1,2 МПа) условным диаметром: до 50 мм</t>
  </si>
  <si>
    <t>0,08</t>
  </si>
  <si>
    <t>0,01896</t>
  </si>
  <si>
    <t>0,00948</t>
  </si>
  <si>
    <t>98</t>
  </si>
  <si>
    <t>ТЕР24-02-125-01</t>
  </si>
  <si>
    <t>Выдержка под давлением от 0,6 до 1,2 МПа при испытании на прочность и герметичность газопроводов условным диаметром: 50-300 мм</t>
  </si>
  <si>
    <t>1 участок испытания газопровода</t>
  </si>
  <si>
    <t>99</t>
  </si>
  <si>
    <t>ТЕРм39-02-015-02</t>
  </si>
  <si>
    <t>Гаммаграфический контроль трубопровода через две стенки, диаметр трубопровода: 57 мм, толщина стенки до 5 мм</t>
  </si>
  <si>
    <t>1 снимок</t>
  </si>
  <si>
    <t>7,2</t>
  </si>
  <si>
    <t>ТЦ_101_74_7451046106_01.07.2020_02</t>
  </si>
  <si>
    <t>Проверка изоляции стального газопровода прибором АНПИ</t>
  </si>
  <si>
    <t>10 м</t>
  </si>
  <si>
    <t>1,97</t>
  </si>
  <si>
    <t>Объем=19,7/10</t>
  </si>
  <si>
    <t>до и после опускания в траншею ПЗ=2 (ОЗП=2; ЭМ=2 к расх.; ЗПМ=2; МАТ=2 к расх.; ТЗ=2; ТЗМ=2)</t>
  </si>
  <si>
    <t xml:space="preserve">          Монтажные работы</t>
  </si>
  <si>
    <t xml:space="preserve">               В том числе:</t>
  </si>
  <si>
    <t xml:space="preserve">                    оплата труда</t>
  </si>
  <si>
    <t xml:space="preserve">                    эксплуатация машин и механизмов</t>
  </si>
  <si>
    <t xml:space="preserve">                    материалы</t>
  </si>
  <si>
    <t xml:space="preserve">                    накладные расходы</t>
  </si>
  <si>
    <t xml:space="preserve">                    сметная прибыль</t>
  </si>
  <si>
    <t xml:space="preserve">          Отдельные виды работ и затрат, относимые на стоимость монтажных работ</t>
  </si>
  <si>
    <t xml:space="preserve">               оборудование отсутствующее в СНБ</t>
  </si>
  <si>
    <t xml:space="preserve">065.18-ГО-ГСН лист 4 </t>
  </si>
  <si>
    <t>1 квартал 2021 года</t>
  </si>
  <si>
    <t>(2184,04)</t>
  </si>
  <si>
    <t>(2165,08)</t>
  </si>
  <si>
    <t>(100,51)</t>
  </si>
  <si>
    <t>(18,96)</t>
  </si>
  <si>
    <t>ТЕР01-02-057-01</t>
  </si>
  <si>
    <t>Разработка грунта вручную в траншеях глубиной до 2 м без креплений с откосами, группа грунтов: 1</t>
  </si>
  <si>
    <t>2,72</t>
  </si>
  <si>
    <t>Объем=272 / 100</t>
  </si>
  <si>
    <t>320,96</t>
  </si>
  <si>
    <t>13,46</t>
  </si>
  <si>
    <t>Объем=1346 / 100</t>
  </si>
  <si>
    <t>3338,08</t>
  </si>
  <si>
    <t>ТЕР01-01-003-13</t>
  </si>
  <si>
    <t>Разработка грунта в отвал экскаваторами «драглайн» или «обратная лопата» с ковшом вместимостью: 0,5 (0,5-0,63) м3, группа грунтов 1</t>
  </si>
  <si>
    <t>0,245</t>
  </si>
  <si>
    <t>Объем=245 / 1000</t>
  </si>
  <si>
    <t>10,75</t>
  </si>
  <si>
    <t>2,63375</t>
  </si>
  <si>
    <t>23,36</t>
  </si>
  <si>
    <t>5,7232</t>
  </si>
  <si>
    <t>0,17</t>
  </si>
  <si>
    <t>Объем=17 / 100</t>
  </si>
  <si>
    <t>24,072</t>
  </si>
  <si>
    <t>1,948</t>
  </si>
  <si>
    <t>Объем=1948 / 1000</t>
  </si>
  <si>
    <t>33,56404</t>
  </si>
  <si>
    <t>72,87468</t>
  </si>
  <si>
    <t>1,36</t>
  </si>
  <si>
    <t>Объем=136 / 100</t>
  </si>
  <si>
    <t>404,736</t>
  </si>
  <si>
    <t>6,28</t>
  </si>
  <si>
    <t>Объем=628 / 100</t>
  </si>
  <si>
    <t>126,856</t>
  </si>
  <si>
    <t>1,8212</t>
  </si>
  <si>
    <t>27,632</t>
  </si>
  <si>
    <t>Объем=138,16*0,2</t>
  </si>
  <si>
    <t>59,3</t>
  </si>
  <si>
    <t>Объем=(112+481) / 10</t>
  </si>
  <si>
    <t>604,86</t>
  </si>
  <si>
    <t>20,755</t>
  </si>
  <si>
    <t>1,85</t>
  </si>
  <si>
    <t>Объем=185 / 100</t>
  </si>
  <si>
    <t>179,82</t>
  </si>
  <si>
    <t>203,5</t>
  </si>
  <si>
    <t>Объем=185*1,1</t>
  </si>
  <si>
    <t>3,033</t>
  </si>
  <si>
    <t>Объем=3033 / 1000</t>
  </si>
  <si>
    <t>31,42188</t>
  </si>
  <si>
    <t>32,18</t>
  </si>
  <si>
    <t>Объем=(185+3033) / 100</t>
  </si>
  <si>
    <t>481,4128</t>
  </si>
  <si>
    <t>116,8134</t>
  </si>
  <si>
    <t>ТССЦпг-01-01-01-039</t>
  </si>
  <si>
    <t>Погрузочные работы при автомобильных перевозках: грунта растительного слоя (земля, перегной)</t>
  </si>
  <si>
    <t>1462,64</t>
  </si>
  <si>
    <t>Объем=778*1,88</t>
  </si>
  <si>
    <t>0,244</t>
  </si>
  <si>
    <t>Объем=(778-534) / 1000</t>
  </si>
  <si>
    <t>0,8906</t>
  </si>
  <si>
    <t>0,96868</t>
  </si>
  <si>
    <t>ТЕР01-01-016-01</t>
  </si>
  <si>
    <t>Работа на отвале, группа грунтов: 1</t>
  </si>
  <si>
    <t>0,534</t>
  </si>
  <si>
    <t>Объем=534 / 1000</t>
  </si>
  <si>
    <t>2,99</t>
  </si>
  <si>
    <t>1,59666</t>
  </si>
  <si>
    <t>3,26</t>
  </si>
  <si>
    <t>1,74084</t>
  </si>
  <si>
    <t>ТЕР16-07-006-01</t>
  </si>
  <si>
    <t>Заделка сальников при проходе труб через фундаменты или стены подвала диаметром: до 100 мм</t>
  </si>
  <si>
    <t>1 сальник</t>
  </si>
  <si>
    <t>Раздел 2. УСТАНОВКА ОГРАЖДЕНИЯ ИЗ СЕТЧАТЫХ ПАНЕЛЕЙ</t>
  </si>
  <si>
    <t>Ограждение из металлических панелей с калиткой: вид Б лист 7 (1,5мх2,0м) кран DN150мм</t>
  </si>
  <si>
    <t>ТЕР01-02-031-03</t>
  </si>
  <si>
    <t>Бурение ям глубиной до 2 м бурильно-крановыми машинами: на автомобиле, группа грунтов 1</t>
  </si>
  <si>
    <t>10,16</t>
  </si>
  <si>
    <t>0,508</t>
  </si>
  <si>
    <t>11,04</t>
  </si>
  <si>
    <t>0,552</t>
  </si>
  <si>
    <t>0,05315</t>
  </si>
  <si>
    <t>Объем=5*10,63/1000</t>
  </si>
  <si>
    <t>0,19687</t>
  </si>
  <si>
    <t>Объем=(2*34,29+2*41,18+1*45,93)/1000</t>
  </si>
  <si>
    <t>18,5628723</t>
  </si>
  <si>
    <t>0,0236244</t>
  </si>
  <si>
    <t>0,08968</t>
  </si>
  <si>
    <t>Объем=(0,18*1,6*5+0,32*2+0,5*2+0,42*2+0,093*2+0,48*2+0,5*2+0,111*2+0,47*2+0,64+0,5+0,13+0,47) / 100</t>
  </si>
  <si>
    <t>1,0476418</t>
  </si>
  <si>
    <t>0,0017936</t>
  </si>
  <si>
    <t>Окраска металлических огрунтованных поверхностей: эмалью ПФ-115 (опоры, соединительные конструкции и металлические элементы ограждения)</t>
  </si>
  <si>
    <t>0,7556437</t>
  </si>
  <si>
    <t>0,1019</t>
  </si>
  <si>
    <t>Объем=(1,43*2+2,2*2+2,93*1) / 100</t>
  </si>
  <si>
    <t>1,3094354</t>
  </si>
  <si>
    <t>0,0022418</t>
  </si>
  <si>
    <t>0,9444703</t>
  </si>
  <si>
    <t>Ограждение из металлических панелей с калиткой: вид В лист 9 (1,5мх2,0м) кран DN200мм</t>
  </si>
  <si>
    <t>Объем=5*0,05*1,02</t>
  </si>
  <si>
    <t>Объем=(0,18*1,6*5+0,32*2+0,5*2+0,093*2+0,42*2+0,48*2+0,5*2+0,111*2+0,47*2+0,64+0,5+0,13+0,47) / 100</t>
  </si>
  <si>
    <t>Раздел 3. ПОДЗЕМНЫЙ ГАЗОПРОВОД НИЗКОГО ДАВЛЕНИЯ</t>
  </si>
  <si>
    <t>Укладка стального газопровода в траншею в усиленной изоляции по ГОСТ 9.602-2016</t>
  </si>
  <si>
    <t>1,59</t>
  </si>
  <si>
    <t>Объем=159 / 100</t>
  </si>
  <si>
    <t>31,959</t>
  </si>
  <si>
    <t>9,9375</t>
  </si>
  <si>
    <t>160,59</t>
  </si>
  <si>
    <t>Объем=1,01*159</t>
  </si>
  <si>
    <t>28,9062</t>
  </si>
  <si>
    <t>Объем=0,18*1,01*159</t>
  </si>
  <si>
    <t>58,968648</t>
  </si>
  <si>
    <t>29,484324</t>
  </si>
  <si>
    <t>ТЕР24-02-030-04</t>
  </si>
  <si>
    <t>Укладка в траншею изолированных стальных газопроводов условным диаметром: до 150 мм</t>
  </si>
  <si>
    <t>40,88</t>
  </si>
  <si>
    <t>1,06288</t>
  </si>
  <si>
    <t>11,31</t>
  </si>
  <si>
    <t>0,29406</t>
  </si>
  <si>
    <t>ТССЦ-103-0176</t>
  </si>
  <si>
    <t>Трубы стальные электросварные прямошовные со снятой фаской из стали марок БСт2кп-БСт4кп и БСт2пс-БСт4пс наружный диаметр 159 мм, толщина стенки 4,5 мм</t>
  </si>
  <si>
    <t>2,626</t>
  </si>
  <si>
    <t>Объем=2,6*1,01</t>
  </si>
  <si>
    <t>1,313</t>
  </si>
  <si>
    <t>Объем=0,5*2,6*1,01</t>
  </si>
  <si>
    <t>2,67852</t>
  </si>
  <si>
    <t>1,33926</t>
  </si>
  <si>
    <t>ТЕР24-02-030-05</t>
  </si>
  <si>
    <t>Укладка в траншею изолированных стальных газопроводов условным диаметром: до 200 мм</t>
  </si>
  <si>
    <t>0,043</t>
  </si>
  <si>
    <t>Объем=4,3 / 100</t>
  </si>
  <si>
    <t>53,89</t>
  </si>
  <si>
    <t>2,31727</t>
  </si>
  <si>
    <t>13,98</t>
  </si>
  <si>
    <t>0,60114</t>
  </si>
  <si>
    <t>ТССЦ-103-0189</t>
  </si>
  <si>
    <t>Трубы стальные электросварные прямошовные со снятой фаской из стали марок БСт2кп-БСт4кп и БСт2пс-БСт4пс наружный диаметр 219 мм, толщина стенки 5 мм</t>
  </si>
  <si>
    <t>4,343</t>
  </si>
  <si>
    <t>Объем=4,3*1,01</t>
  </si>
  <si>
    <t>ТЕР24-02-021-02</t>
  </si>
  <si>
    <t>Изоляция комбинированным мастично-ленточным материалом типа ленты «Лиам» сварных стыков газопроводов условным диаметром: 200-400 мм</t>
  </si>
  <si>
    <t>2,99667</t>
  </si>
  <si>
    <t>Объем=0,69*4,3*1,01</t>
  </si>
  <si>
    <t>3,06</t>
  </si>
  <si>
    <t>9,1698102</t>
  </si>
  <si>
    <t>3,0566034</t>
  </si>
  <si>
    <t>0,104</t>
  </si>
  <si>
    <t>Объем=(66*0,6+2*6,1+3*13+66*0,2)*0,001</t>
  </si>
  <si>
    <t>36,7952</t>
  </si>
  <si>
    <t>10,72864</t>
  </si>
  <si>
    <t>ТССЦ-507-1973</t>
  </si>
  <si>
    <t>Отводы 90 град. с радиусом кривизны R=1,5 Ду на Ру до 16 МПа (160 кгс/см2), диаметром условного прохода 50 мм, наружным диаметром 57 мм, толщиной стенки 3 мм</t>
  </si>
  <si>
    <t>ТССЦ-507-1994</t>
  </si>
  <si>
    <t>Отводы 90 град. с радиусом кривизны R=1,5 Ду на Ру до 16 МПа (160 кгс/см2), диаметром условного прохода 150 мм, наружным диаметром 159 мм, толщиной стенки 4,5 мм</t>
  </si>
  <si>
    <t>ТССЦ-507-2032</t>
  </si>
  <si>
    <t>Отводы 90 град. с радиусом кривизны R=1,5 Ду на Ру до 16 МПа (160 кгс/см2), диаметром условного прохода 200 мм, наружным диаметром 219 мм, толщиной стенки 5 мм</t>
  </si>
  <si>
    <t>ТССЦ-507-2382</t>
  </si>
  <si>
    <t>Заглушки эллиптические на Ру 10 МПа (100 кгс/см2) из стали 20, диаметром условного прохода 50 мм, наружным диаметром 57 мм, толщиной стенки 3,0 мм</t>
  </si>
  <si>
    <t>Укладка  ПЭ газопровода в траншею  д.63х5,8мм L=620 м</t>
  </si>
  <si>
    <t>ТЕР24-02-031-01</t>
  </si>
  <si>
    <t>Укладка газопроводов из полиэтиленовых труб в траншею со стационарно установленного барабана, диаметр газопровода: 63 мм</t>
  </si>
  <si>
    <t>100 м укладки</t>
  </si>
  <si>
    <t>6,2</t>
  </si>
  <si>
    <t>Объем=620 / 100</t>
  </si>
  <si>
    <t>5,7</t>
  </si>
  <si>
    <t>35,34</t>
  </si>
  <si>
    <t>ТЦ_24.3.03.11_66_6658402800_25.02.2021_02</t>
  </si>
  <si>
    <t>Труба ПЭ100 ГАЗ SDR11 д.63х5,8мм ГОСТ Р 58121.2-2018  ИНТЕРГАЗСЕРТ</t>
  </si>
  <si>
    <t>620</t>
  </si>
  <si>
    <t>Цена=264*1,05</t>
  </si>
  <si>
    <t>ТЕР24-02-004-01</t>
  </si>
  <si>
    <t>Механическая резка полиэтиленовых труб , диаметр труб: до 63 мм</t>
  </si>
  <si>
    <t>1 конец</t>
  </si>
  <si>
    <t>2,64</t>
  </si>
  <si>
    <t>ТЕР24-02-003-01</t>
  </si>
  <si>
    <t>Выравнивание концов полиэтиленовых труб , диаметр труб: до 63 мм</t>
  </si>
  <si>
    <t>13,2</t>
  </si>
  <si>
    <t>ТЕР24-02-005-02</t>
  </si>
  <si>
    <t>Установка отвода на газопроводе из полиэтиленовых труб в горизонтальной плоскости, диаметр отвода: 63 мм</t>
  </si>
  <si>
    <t>1 отвод</t>
  </si>
  <si>
    <t>1,18</t>
  </si>
  <si>
    <t>12,98</t>
  </si>
  <si>
    <t>ТССЦ-507-0832</t>
  </si>
  <si>
    <t>Отвод 90° полиэтиленовый с удлиненным хвостовиком, диаметр 63 мм (ТУ2248-001-18425183-01)</t>
  </si>
  <si>
    <t>ТЕР24-02-002-02</t>
  </si>
  <si>
    <t>Сварка полиэтиленовых труб при помощи соединительных деталей с закладными нагревателями, диаметр труб: 63 мм</t>
  </si>
  <si>
    <t>1 соединение</t>
  </si>
  <si>
    <t>1,26</t>
  </si>
  <si>
    <t>13,86</t>
  </si>
  <si>
    <t>77,88</t>
  </si>
  <si>
    <t>ТССЦ-507-0760</t>
  </si>
  <si>
    <t>Неразъемное соединение «полиэтилен-сталь» SDR 11 63х5,8/СТ57 (ТУ2248-025-00203536-96)</t>
  </si>
  <si>
    <t>ТЕР24-02-006-02</t>
  </si>
  <si>
    <t>Установка тройника на газопроводе из полиэтиленовых труб в горизонтальной плоскости, диаметр газопровода: 63 мм</t>
  </si>
  <si>
    <t>1 тройник</t>
  </si>
  <si>
    <t>ТССЦ-507-0883</t>
  </si>
  <si>
    <t>Тройник полиэтиленовый с удлиненным хвостовиком равнопроходной, SDR 11, диаметр 63 мм (ТУ2248-001-18425183-01)</t>
  </si>
  <si>
    <t>2,52</t>
  </si>
  <si>
    <t>ТЕР24-02-007-01</t>
  </si>
  <si>
    <t>Установка седелок крановых полиэтиленовых с закладными нагревателями на газопроводе из полиэтиленовых труб , диаметры соединяемых труб: 63х32 мм</t>
  </si>
  <si>
    <t>0,96</t>
  </si>
  <si>
    <t>2,88</t>
  </si>
  <si>
    <t>ТССЦ-507-0854</t>
  </si>
  <si>
    <t>Седелка полиэтиленовая с ответной нижней частью Д=63х63 мм</t>
  </si>
  <si>
    <t>Укладка  ПЭ газопровода в траншею  д.90х8,2мм L=53,4 м</t>
  </si>
  <si>
    <t>ТЕР24-02-031-02</t>
  </si>
  <si>
    <t>Укладка газопроводов из полиэтиленовых труб в траншею со стационарно установленного барабана, диаметр газопровода: 90 мм</t>
  </si>
  <si>
    <t>Объем=(1,5+17,3+34,6) / 100</t>
  </si>
  <si>
    <t>3,204</t>
  </si>
  <si>
    <t>Труба ПЭ100 ГАЗ SDR 11 д.90х8,2мм ГОСТ Р 58121.2-2018  ИНТЕРГАЗСЕРТ</t>
  </si>
  <si>
    <t>53,4</t>
  </si>
  <si>
    <t>Цена=526*1,05</t>
  </si>
  <si>
    <t>ТЕР24-02-004-02</t>
  </si>
  <si>
    <t>Механическая резка полиэтиленовых труб , диаметр труб: 90 мм</t>
  </si>
  <si>
    <t>0,24</t>
  </si>
  <si>
    <t>ТЕР24-02-003-02</t>
  </si>
  <si>
    <t>Выравнивание концов полиэтиленовых труб , диаметр труб: 90 мм</t>
  </si>
  <si>
    <t>ТЕР24-02-005-03</t>
  </si>
  <si>
    <t>Установка переходов редукционных 90х63мм, диаметр отвода: 90 мм</t>
  </si>
  <si>
    <t>1,9</t>
  </si>
  <si>
    <t>ТЦ_20.2.09.12_66_6658402800_25.02.2021_02</t>
  </si>
  <si>
    <t>Муфта электросварная ПЭ100 ГАЗ 90 SDR11</t>
  </si>
  <si>
    <t>Цена=542*1,05</t>
  </si>
  <si>
    <t>ТЦ_23.8.04.08_77_5021013384_25.02.2021_02</t>
  </si>
  <si>
    <t>Переход редукционный ПЭ 100 ГАЗ 90х63 SDR11</t>
  </si>
  <si>
    <t>Цена=196*1,05</t>
  </si>
  <si>
    <t>Установка отвода на газопроводе из полиэтиленовых труб в горизонтальной плоскости, диаметр отвода: 90 мм</t>
  </si>
  <si>
    <t>ТЦ_23.8.04.06_77_5021013384_25.02.2021_02</t>
  </si>
  <si>
    <t>Отвод литой 90мм</t>
  </si>
  <si>
    <t>Цена=339*1,05</t>
  </si>
  <si>
    <t>ТЕР24-02-007-02</t>
  </si>
  <si>
    <t>Установка седелок крановых полиэтиленовых с закладными нагревателями на газопроводе из полиэтиленовых труб , диаметры соединяемых труб: 110х32, 110х63 мм</t>
  </si>
  <si>
    <t>1,4</t>
  </si>
  <si>
    <t>ТССЦ-507-0855</t>
  </si>
  <si>
    <t>Седелка полиэтиленовая с ответной нижней частью Д=90х63 мм</t>
  </si>
  <si>
    <t>ТЦ_24.3.05.00_66_6658402800_25.02.2021_02</t>
  </si>
  <si>
    <t>Электросварной Т-образный отвод с ЗН поворотной 360 град. с ответной частью ПЭ100 ГАЗ SDR11 90х63 по ГОСТ Р 58121.3.-2018</t>
  </si>
  <si>
    <t>Цена=2541*1,05</t>
  </si>
  <si>
    <t>Укладка  ПЭ газопровода в траншею  д.110х10мм L=97 м</t>
  </si>
  <si>
    <t>Укладка газопроводов из полиэтиленовых труб в траншею со стационарно установленного барабана, диаметр газопровода: 110 мм</t>
  </si>
  <si>
    <t>0,97</t>
  </si>
  <si>
    <t>Объем=(16,8+67,7+12,5) / 100</t>
  </si>
  <si>
    <t>5,82</t>
  </si>
  <si>
    <t>Труба ПЭ 100 ГАЗ SDR 11  д.110х10 ГОСТ Р 58121.2-2018   ИНТЕРГАЗСЕРТ</t>
  </si>
  <si>
    <t>Цена=776*1,05</t>
  </si>
  <si>
    <t>Механическая резка полиэтиленовых труб , диаметр труб: 110 мм</t>
  </si>
  <si>
    <t>Выравнивание концов полиэтиленовых труб , диаметр труб: 110 мм</t>
  </si>
  <si>
    <t>Установка отвода на газопроводе из полиэтиленовых труб в горизонтальной плоскости, диаметр отвода: 110 мм</t>
  </si>
  <si>
    <t>9,5</t>
  </si>
  <si>
    <t>ТССЦ-507-0833</t>
  </si>
  <si>
    <t>Отвод 90° полиэтиленовый с удлиненным хвостовиком, диаметр 110 мм (ТУ2248-001-18425183-01)</t>
  </si>
  <si>
    <t>ТЕР24-02-002-03</t>
  </si>
  <si>
    <t>Сварка полиэтиленовых труб при помощи соединительных деталей с закладными нагревателями, диаметр труб: 110 мм</t>
  </si>
  <si>
    <t>1,98</t>
  </si>
  <si>
    <t>11,88</t>
  </si>
  <si>
    <t>ТССЦ-507-0782</t>
  </si>
  <si>
    <t>Переход полиэтиленовый с удлиненным хвостовиком SDR 11, 110х63 (ТУ2248-001-18425183-01)</t>
  </si>
  <si>
    <t>Переход редукционный ПЭ 100 ГАЗ 110х90 SDR11</t>
  </si>
  <si>
    <t>Цена=371*1,05</t>
  </si>
  <si>
    <t>Сварка полиэтиленовых труб при помощи соединительных деталей с закладными нагревателями, диаметр труб: 90 мм</t>
  </si>
  <si>
    <t>3,96</t>
  </si>
  <si>
    <t>101</t>
  </si>
  <si>
    <t>Электросварная муфта с ЗН ПЭ100 ГАЗ ф90 SDR11</t>
  </si>
  <si>
    <t>102</t>
  </si>
  <si>
    <t>ТССЦ-507-0856</t>
  </si>
  <si>
    <t>Седелка полиэтиленовая с ответной нижней частью Д=110х63 мм</t>
  </si>
  <si>
    <t>Укладка  ПЭ газопровода в траншею  д.160х14,6 мм L=187,1 м</t>
  </si>
  <si>
    <t>ТЕР24-02-034-02</t>
  </si>
  <si>
    <t>Укладка газопроводов из одиночных полиэтиленовых труб в траншею, диаметр газопровода: до 160 мм</t>
  </si>
  <si>
    <t>1,871</t>
  </si>
  <si>
    <t>Объем=187,1 / 100</t>
  </si>
  <si>
    <t>2,28</t>
  </si>
  <si>
    <t>4,26588</t>
  </si>
  <si>
    <t>1,38454</t>
  </si>
  <si>
    <t>Труба ПЭ 100 ГАЗ 160х14,6 SDR 11 ГОСТ Р 58121.2-2018  ИНТЕРГАЗСЕРТ</t>
  </si>
  <si>
    <t>190,842</t>
  </si>
  <si>
    <t>Цена=1644*1,05</t>
  </si>
  <si>
    <t>106</t>
  </si>
  <si>
    <t>ТЕР24-02-004-03</t>
  </si>
  <si>
    <t>Механическая резка полиэтиленовых труб , диаметр труб: 160 мм</t>
  </si>
  <si>
    <t>0,72</t>
  </si>
  <si>
    <t>107</t>
  </si>
  <si>
    <t>ТЕР24-02-003-03</t>
  </si>
  <si>
    <t>Выравнивание концов полиэтиленовых труб , диаметр труб: 160 мм</t>
  </si>
  <si>
    <t>108</t>
  </si>
  <si>
    <t>ТЕР24-02-001-03</t>
  </si>
  <si>
    <t>Сварка «встык» полиэтиленовых труб нагревательным элементом: при ручном управлении процессом сварки, диаметр труб 160 мм</t>
  </si>
  <si>
    <t>1,66</t>
  </si>
  <si>
    <t>18,26</t>
  </si>
  <si>
    <t>109</t>
  </si>
  <si>
    <t>ТЕР24-02-005-04</t>
  </si>
  <si>
    <t>Установка отвода на газопроводе из полиэтиленовых труб в горизонтальной плоскости, диаметр отвода: 160 мм</t>
  </si>
  <si>
    <t>3,04</t>
  </si>
  <si>
    <t>ТССЦ-507-0885</t>
  </si>
  <si>
    <t>Тройник полиэтиленовый с удлиненным хвостовиком равнопроходной, SDR 11, диаметр 160 мм (ТУ2248-001-18425183-01)</t>
  </si>
  <si>
    <t>111</t>
  </si>
  <si>
    <t>ТЕР24-02-002-04</t>
  </si>
  <si>
    <t>Сварка полиэтиленовых труб при помощи соединительных деталей с закладными нагревателями, диаметр труб: 160 мм</t>
  </si>
  <si>
    <t>6,24</t>
  </si>
  <si>
    <t>21,28</t>
  </si>
  <si>
    <t>113</t>
  </si>
  <si>
    <t>ТССЦ-507-0834</t>
  </si>
  <si>
    <t>Отвод 90° полиэтиленовый с удлиненным хвостовиком, диаметр 160 мм (ТУ2248-001-18425183-01)</t>
  </si>
  <si>
    <t>114</t>
  </si>
  <si>
    <t>9,36</t>
  </si>
  <si>
    <t>9,12</t>
  </si>
  <si>
    <t>116</t>
  </si>
  <si>
    <t>ТЦ_23.8.04.00_66_6658402800_25.02.2021_02</t>
  </si>
  <si>
    <t>Переход редукционный ПЭ100 ГАЗ 160х90 SDR 11</t>
  </si>
  <si>
    <t>Цена=1041*1,05</t>
  </si>
  <si>
    <t>117</t>
  </si>
  <si>
    <t>119</t>
  </si>
  <si>
    <t>ТССЦ-507-0783</t>
  </si>
  <si>
    <t>Переход полиэтиленовый с удлиненным хвостовиком SDR 11, 160х110 (ТУ2248-001-18425183-01)</t>
  </si>
  <si>
    <t>120</t>
  </si>
  <si>
    <t>6,08</t>
  </si>
  <si>
    <t>ТССЦ-507-0762</t>
  </si>
  <si>
    <t>Неразъемное соединение «полиэтилен-сталь» SDR 11 160х14,6/СТ159 (ТУ2248-025-00203536-96)</t>
  </si>
  <si>
    <t>ТЕР24-02-007-03</t>
  </si>
  <si>
    <t>Установка седелок крановых полиэтиленовых с закладными нагревателями на газопроводе из полиэтиленовых труб , диаметры соединяемых труб: 160х32, 160х63 мм</t>
  </si>
  <si>
    <t>124</t>
  </si>
  <si>
    <t>ТССЦ-507-0858</t>
  </si>
  <si>
    <t>Седелка полиэтиленовая с ответной нижней частью Д=160х63 мм</t>
  </si>
  <si>
    <t>Укладка  ПЭ газопровода в траншею  д.225х20,5 мм L=170,7 м</t>
  </si>
  <si>
    <t>125</t>
  </si>
  <si>
    <t>Укладка газопроводов из одиночных полиэтиленовых труб в траншею, диаметр газопровода: до 225 мм</t>
  </si>
  <si>
    <t>1,707</t>
  </si>
  <si>
    <t>Объем=170,7 / 100</t>
  </si>
  <si>
    <t>3,89196</t>
  </si>
  <si>
    <t>1,26318</t>
  </si>
  <si>
    <t>126</t>
  </si>
  <si>
    <t>Труба ПЭ 100 ГАЗ SDR 11 225х20,5мм ГОСТ Р 58121.2-2018  ИНТЕРГАЗСЕРТ</t>
  </si>
  <si>
    <t>174,114</t>
  </si>
  <si>
    <t>Цена=3249*1,05</t>
  </si>
  <si>
    <t>127</t>
  </si>
  <si>
    <t>ТЕР24-02-004-04</t>
  </si>
  <si>
    <t>Механическая резка полиэтиленовых труб , диаметр труб: 225 мм</t>
  </si>
  <si>
    <t>0,16</t>
  </si>
  <si>
    <t>1,76</t>
  </si>
  <si>
    <t>Выравнивание концов полиэтиленовых труб , диаметр труб: 225 мм</t>
  </si>
  <si>
    <t>4,4</t>
  </si>
  <si>
    <t>129</t>
  </si>
  <si>
    <t>ТЕР24-02-001-12</t>
  </si>
  <si>
    <t>Сварка «встык» полиэтиленовых труб нагревательным элементом: при автоматическом управлении процессом сварки, диаметр труб 225 мм</t>
  </si>
  <si>
    <t>ТЕР24-02-002-05</t>
  </si>
  <si>
    <t>Сварка полиэтиленовых труб при помощи соединительных деталей с закладными нагревателями, диаметр труб: 225 мм</t>
  </si>
  <si>
    <t>Объем=6+2</t>
  </si>
  <si>
    <t>5,4</t>
  </si>
  <si>
    <t>43,2</t>
  </si>
  <si>
    <t>131</t>
  </si>
  <si>
    <t>ТЕР24-02-005-05</t>
  </si>
  <si>
    <t>Установка отвода на газопроводе из полиэтиленовых труб в горизонтальной плоскости, диаметр отвода: 225 мм</t>
  </si>
  <si>
    <t>3,54</t>
  </si>
  <si>
    <t>7,08</t>
  </si>
  <si>
    <t>132</t>
  </si>
  <si>
    <t>ТССЦ-507-0886</t>
  </si>
  <si>
    <t>Тройник полиэтиленовый с удлиненным хвостовиком равнопроходной, SDR 11, диаметр 225 мм (ТУ2248-001-18425183-01)</t>
  </si>
  <si>
    <t>21,6</t>
  </si>
  <si>
    <t>134</t>
  </si>
  <si>
    <t>Объем=10+3</t>
  </si>
  <si>
    <t>46,02</t>
  </si>
  <si>
    <t>135</t>
  </si>
  <si>
    <t>ТССЦ-507-0835</t>
  </si>
  <si>
    <t>Отвод 90° полиэтиленовый с удлиненным хвостовиком, диаметр 225 мм (ТУ2248-001-18425183-01)</t>
  </si>
  <si>
    <t>136</t>
  </si>
  <si>
    <t>ТЦ_23.8.00.00_77_5021013384_25.02.2021_02</t>
  </si>
  <si>
    <t>Нераъемное соединение Переход СН ПЭ 100 ГАЗ SDR 11  225/219</t>
  </si>
  <si>
    <t>Цена=5870*1,05</t>
  </si>
  <si>
    <t>137</t>
  </si>
  <si>
    <t>10,62</t>
  </si>
  <si>
    <t>138</t>
  </si>
  <si>
    <t>ТССЦ-507-0784</t>
  </si>
  <si>
    <t>Переход полиэтиленовый с удлиненным хвостовиком SDR 11, 225х110 (ТУ2248-001-18425183-01)</t>
  </si>
  <si>
    <t>139</t>
  </si>
  <si>
    <t>140</t>
  </si>
  <si>
    <t>ТССЦ-507-0785</t>
  </si>
  <si>
    <t>Переход полиэтиленовый с удлиненным хвостовиком SDR 11, 225х160 (ТУ2248-001-18425183-01)</t>
  </si>
  <si>
    <t>141</t>
  </si>
  <si>
    <t>ТЕР24-02-007-04</t>
  </si>
  <si>
    <t>Установка седелок крановых полиэтиленовых с закладными нагревателями на газопроводе из полиэтиленовых труб , диаметры соединяемых труб: 225х32, 225х63 мм</t>
  </si>
  <si>
    <t>2,6</t>
  </si>
  <si>
    <t>49,4</t>
  </si>
  <si>
    <t>143</t>
  </si>
  <si>
    <t>ТЦ_24.3.05.13_66_6658402800_25.02.2021_02</t>
  </si>
  <si>
    <t>Электросварной седловой отвод с ЗН с ответной нижней частью ПЭ100 SDR11  д.225х63</t>
  </si>
  <si>
    <t>Цена=4610*1,05</t>
  </si>
  <si>
    <t>Прокладка ПЭ газопровода методом ННБ д.90 х8,2мм = 313м</t>
  </si>
  <si>
    <t>144</t>
  </si>
  <si>
    <t>ТЕР04-01-074-01</t>
  </si>
  <si>
    <t>Монтаж машины горизонтального бурения прессово-шнекового типа РВА</t>
  </si>
  <si>
    <t>1 машина</t>
  </si>
  <si>
    <t>26,51</t>
  </si>
  <si>
    <t>132,55</t>
  </si>
  <si>
    <t>5,2</t>
  </si>
  <si>
    <t>МДС81-33.2004 Прил.4 п.4</t>
  </si>
  <si>
    <t>НР Скважины</t>
  </si>
  <si>
    <t>Письмо №АП-5536/06 от 18.11.04 Прил.1 п.4</t>
  </si>
  <si>
    <t>СП Скважины</t>
  </si>
  <si>
    <t>145</t>
  </si>
  <si>
    <t>ТЕР04-01-075-01</t>
  </si>
  <si>
    <t>Демонтаж машины горизонтального бурения прессово-шнекового типа РВА</t>
  </si>
  <si>
    <t>14,06</t>
  </si>
  <si>
    <t>70,3</t>
  </si>
  <si>
    <t>2,58</t>
  </si>
  <si>
    <t>12,9</t>
  </si>
  <si>
    <t>146</t>
  </si>
  <si>
    <t>ТЕР04-01-076-01</t>
  </si>
  <si>
    <t>Бурение пилотной скважины машиной горизонтального бурения прессово-шнековой с усилием продавливания 203 ТС (2000кН) фирмы SHMIDT, KRANZ-GRUPPE</t>
  </si>
  <si>
    <t>100 м бурения скважины</t>
  </si>
  <si>
    <t>3,13</t>
  </si>
  <si>
    <t>Объем=313 / 100</t>
  </si>
  <si>
    <t>9,97</t>
  </si>
  <si>
    <t>31,2061</t>
  </si>
  <si>
    <t>10,01</t>
  </si>
  <si>
    <t>31,3313</t>
  </si>
  <si>
    <t>147</t>
  </si>
  <si>
    <t>ТЕР04-01-077-09</t>
  </si>
  <si>
    <t>Применительно к ø 90мм. Бурение с предварительным расширением скважины длиной 50 м машиной горизонтального бурения прессово-шнековой с усилием продавливания 203 ТС (2000кН) фирмы SHMIDT, KRANZ-GRUPPE трехступенчатым методом с одновременным продавливанием отрезков (длиной по 4 м), сваренных между собой стальных трубопроводов диаметром: 325 мм</t>
  </si>
  <si>
    <t>90/325 ОЗП=0,277; ЭМ=0,277 к расх.; ЗПМ=0,277; МАТ=0,277 к расх.; ТЗ=0,277; ТЗМ=0,277</t>
  </si>
  <si>
    <t>0,277</t>
  </si>
  <si>
    <t>83,71</t>
  </si>
  <si>
    <t>72,5774071</t>
  </si>
  <si>
    <t>71,78</t>
  </si>
  <si>
    <t>62,2339778</t>
  </si>
  <si>
    <t>148</t>
  </si>
  <si>
    <t>ТССЦ-109-0012</t>
  </si>
  <si>
    <t>Глина бентонитовая марки ПБМГ</t>
  </si>
  <si>
    <t>3,5682</t>
  </si>
  <si>
    <t>Объем=11,4*0,001*313</t>
  </si>
  <si>
    <t>149</t>
  </si>
  <si>
    <t>ТССЦ-110-0245</t>
  </si>
  <si>
    <t>Полимер для стабилизации буровых скважин «ФИЛЬТР ЧЕК»</t>
  </si>
  <si>
    <t>0,626</t>
  </si>
  <si>
    <t>Объем=2*0,001*313</t>
  </si>
  <si>
    <t>150</t>
  </si>
  <si>
    <t>Труба ПЭ100 ГАЗ SDR11 ф90х8,2мм ГОСТ Р 58121.2-2018 ИНТЕРГАЗСЕРТ</t>
  </si>
  <si>
    <t>313</t>
  </si>
  <si>
    <t>151</t>
  </si>
  <si>
    <t>0,48</t>
  </si>
  <si>
    <t>152</t>
  </si>
  <si>
    <t>153</t>
  </si>
  <si>
    <t>154</t>
  </si>
  <si>
    <t>Прокладка ПЭ газопровода методом ННБ д.110 х10мм =209 м</t>
  </si>
  <si>
    <t>155</t>
  </si>
  <si>
    <t>79,53</t>
  </si>
  <si>
    <t>15,6</t>
  </si>
  <si>
    <t>156</t>
  </si>
  <si>
    <t>42,18</t>
  </si>
  <si>
    <t>7,74</t>
  </si>
  <si>
    <t>157</t>
  </si>
  <si>
    <t>2,09</t>
  </si>
  <si>
    <t>Объем=209 / 100</t>
  </si>
  <si>
    <t>20,8373</t>
  </si>
  <si>
    <t>20,9209</t>
  </si>
  <si>
    <t>158</t>
  </si>
  <si>
    <t>Применительно к ø 110мм. Бурение с предварительным расширением скважины длиной 50 м машиной горизонтального бурения прессово-шнековой с усилием продавливания 203 ТС (2000кН) фирмы SHMIDT, KRANZ-GRUPPE трехступенчатым методом с одновременным продавливанием отрезков (длиной по 4 м), сваренных между собой стальных трубопроводов диаметром: 325 мм</t>
  </si>
  <si>
    <t>110/325 ОЗП=0,338; ЭМ=0,338 к расх.; ЗПМ=0,338; МАТ=0,338 к расх.; ТЗ=0,338; ТЗМ=0,338</t>
  </si>
  <si>
    <t>0,338</t>
  </si>
  <si>
    <t>59,1344182</t>
  </si>
  <si>
    <t>50,7068276</t>
  </si>
  <si>
    <t>159</t>
  </si>
  <si>
    <t>2,3826</t>
  </si>
  <si>
    <t>Объем=11,4*0,001*209</t>
  </si>
  <si>
    <t>160</t>
  </si>
  <si>
    <t>0,418</t>
  </si>
  <si>
    <t>Объем=2*0,001*209</t>
  </si>
  <si>
    <t>161</t>
  </si>
  <si>
    <t>209</t>
  </si>
  <si>
    <t>162</t>
  </si>
  <si>
    <t>0,32</t>
  </si>
  <si>
    <t>163</t>
  </si>
  <si>
    <t>164</t>
  </si>
  <si>
    <t>5,94</t>
  </si>
  <si>
    <t>Прокладка ПЭ газопровода методом ННБ д.160х14,6 мм =353 м</t>
  </si>
  <si>
    <t>165</t>
  </si>
  <si>
    <t>166</t>
  </si>
  <si>
    <t>167</t>
  </si>
  <si>
    <t>3,53</t>
  </si>
  <si>
    <t>Объем=353 / 100</t>
  </si>
  <si>
    <t>35,1941</t>
  </si>
  <si>
    <t>35,3353</t>
  </si>
  <si>
    <t>168</t>
  </si>
  <si>
    <t>Применительно к ø160мм. Бурение с предварительным расширением скважины длиной 50 м машиной горизонтального бурения прессово-шнековой с усилием продавливания 203 ТС (2000кН) фирмы SHMIDT, KRANZ-GRUPPE трехступенчатым методом с одновременным продавливанием отрезков (длиной по 4 м), сваренных между собой стальных трубопроводов диаметром: 325 мм</t>
  </si>
  <si>
    <t>160 /325 ОЗП=0,492; ЭМ=0,492 к расх.; ЗПМ=0,492; МАТ=0,492 к расх.; ТЗ=0,492; ТЗМ=0,492</t>
  </si>
  <si>
    <t>0,492</t>
  </si>
  <si>
    <t>145,3841796</t>
  </si>
  <si>
    <t>124,6646328</t>
  </si>
  <si>
    <t>169</t>
  </si>
  <si>
    <t>4,0242</t>
  </si>
  <si>
    <t>Объем=11,4*0,001*353</t>
  </si>
  <si>
    <t>170</t>
  </si>
  <si>
    <t>0,706</t>
  </si>
  <si>
    <t>Объем=2*0,001*353</t>
  </si>
  <si>
    <t>171</t>
  </si>
  <si>
    <t>375</t>
  </si>
  <si>
    <t>Объем=353+22</t>
  </si>
  <si>
    <t>172</t>
  </si>
  <si>
    <t>0,84</t>
  </si>
  <si>
    <t>173</t>
  </si>
  <si>
    <t>2,8</t>
  </si>
  <si>
    <t>174</t>
  </si>
  <si>
    <t>21,84</t>
  </si>
  <si>
    <t>ТЕР24-02-001-11</t>
  </si>
  <si>
    <t>Сварка «встык» полиэтиленовых труб нагревательным элементом: при автоматическом управлении процессом сварки, диаметр труб 160 мм</t>
  </si>
  <si>
    <t>1,52</t>
  </si>
  <si>
    <t>41,04</t>
  </si>
  <si>
    <t>Прокладка ПЭ газопровода ф160мм в ПЭ футляре ф315х28.6мм методом ННБ, с контрольной трубкой в ковере = 1 шт</t>
  </si>
  <si>
    <t>176</t>
  </si>
  <si>
    <t>177</t>
  </si>
  <si>
    <t>178</t>
  </si>
  <si>
    <t>Объем=22 / 100</t>
  </si>
  <si>
    <t>2,1934</t>
  </si>
  <si>
    <t>2,2022</t>
  </si>
  <si>
    <t>179</t>
  </si>
  <si>
    <t>Применительно к ø 315. Бурение с предварительным расширением скважины длиной 50 м машиной горизонтального бурения прессово-шнековой с усилием продавливания 203 ТС (2000кН) фирмы SHMIDT, KRANZ-GRUPPE трехступенчатым методом с одновременным продавливанием отрезков (длиной по 4 м), сваренных между собой стальных трубопроводов диаметром: 325 мм</t>
  </si>
  <si>
    <t>315/325 ОЗП=0,969; ЭМ=0,969 к расх.; ЗПМ=0,969; МАТ=0,969 к расх.; ТЗ=0,969; ТЗМ=0,969</t>
  </si>
  <si>
    <t>0,969</t>
  </si>
  <si>
    <t>17,8452978</t>
  </si>
  <si>
    <t>15,3020604</t>
  </si>
  <si>
    <t>0,5412</t>
  </si>
  <si>
    <t>Объем=24,6*0,001*22</t>
  </si>
  <si>
    <t>181</t>
  </si>
  <si>
    <t>0,0946</t>
  </si>
  <si>
    <t>Объем=4,3*0,001*22</t>
  </si>
  <si>
    <t>182</t>
  </si>
  <si>
    <t>ТЦ_24.3.03.00_77_5021013384_25.02.2021_02</t>
  </si>
  <si>
    <t>Труба ПЭ100 ГАЗ SDR 11 д.315х28,6мм ГОСТ 18599-2001</t>
  </si>
  <si>
    <t>Цена=6425*1,05</t>
  </si>
  <si>
    <t>183</t>
  </si>
  <si>
    <t>Механическая резка полиэтиленовых труб , диаметр труб: 315 мм</t>
  </si>
  <si>
    <t>184</t>
  </si>
  <si>
    <t>Выравнивание концов полиэтиленовых труб , диаметр труб: 315 мм</t>
  </si>
  <si>
    <t>185</t>
  </si>
  <si>
    <t>Сварка «встык» полиэтиленовых труб нагревательным элементом: при автоматическом управлении процессом сварки, диаметр труб 315  мм</t>
  </si>
  <si>
    <t>186</t>
  </si>
  <si>
    <t>ТЕР22-05-003-02</t>
  </si>
  <si>
    <t>Протаскивание в футляр стальных труб диаметром: 150 мм</t>
  </si>
  <si>
    <t>89,7</t>
  </si>
  <si>
    <t>19,734</t>
  </si>
  <si>
    <t>187</t>
  </si>
  <si>
    <t>300/400 ПЗ=0,75 (ОЗП=0,75; ЭМ=0,75 к расх.; ЗПМ=0,75; МАТ=0,75 к расх.; ТЗ=0,75; ТЗМ=0,75)</t>
  </si>
  <si>
    <t>0,75</t>
  </si>
  <si>
    <t>188</t>
  </si>
  <si>
    <t>ТЕР24-02-081-01</t>
  </si>
  <si>
    <t>Устройство контрольной трубки на кожухе перехода газопровода</t>
  </si>
  <si>
    <t>1 установка</t>
  </si>
  <si>
    <t>1,54</t>
  </si>
  <si>
    <t>189</t>
  </si>
  <si>
    <t>190</t>
  </si>
  <si>
    <t>Электросварной седловой отвод с закладными электронагревателями с ответной частью ПЭ 100 SDR1 1 315х63 ГОСТ Р 58121.3 - 2018</t>
  </si>
  <si>
    <t>Цена=6593*1,05</t>
  </si>
  <si>
    <t>191</t>
  </si>
  <si>
    <t>192</t>
  </si>
  <si>
    <t>193</t>
  </si>
  <si>
    <t>ТЦ_18.5.08.04_78_7816487166_10.02.2021_02</t>
  </si>
  <si>
    <t>Ковер газовый средний серия 5.905-25.05 УГ1.03.00</t>
  </si>
  <si>
    <t>Цена=4190,37/1,2*1,05</t>
  </si>
  <si>
    <t>195</t>
  </si>
  <si>
    <t>0,342</t>
  </si>
  <si>
    <t>Объем=0,18*1,9</t>
  </si>
  <si>
    <t>0,69768</t>
  </si>
  <si>
    <t>0,34884</t>
  </si>
  <si>
    <t>196</t>
  </si>
  <si>
    <t>ТССЦ-101-2500</t>
  </si>
  <si>
    <t>Лента поливинилхлоридная техническая с липким слоем толщиной 0,40 мм</t>
  </si>
  <si>
    <t>кг</t>
  </si>
  <si>
    <t>1,596</t>
  </si>
  <si>
    <t>Объем=0,7*0,15*1,9*8</t>
  </si>
  <si>
    <t>197</t>
  </si>
  <si>
    <t>ТССЦ-101-4257</t>
  </si>
  <si>
    <t>Шнур пенополиэтиленовый теплоизоляционный прокладочный "Вилатерм", сечение круглое сплошное, диаметр 15 мм</t>
  </si>
  <si>
    <t>Объем=2*8</t>
  </si>
  <si>
    <t>198</t>
  </si>
  <si>
    <t>199</t>
  </si>
  <si>
    <t>Устройство щебеночной подготовки</t>
  </si>
  <si>
    <t>0,18</t>
  </si>
  <si>
    <t>Объем=1,8 / 10</t>
  </si>
  <si>
    <t>1,836</t>
  </si>
  <si>
    <t>0,0918</t>
  </si>
  <si>
    <t>200</t>
  </si>
  <si>
    <t>Устройство бетонной отмостки</t>
  </si>
  <si>
    <t>6,954</t>
  </si>
  <si>
    <t>201</t>
  </si>
  <si>
    <t>ТССЦ-401-0105</t>
  </si>
  <si>
    <t>Бетон дорожный, класс В12,5 (М150)</t>
  </si>
  <si>
    <t>1,938</t>
  </si>
  <si>
    <t>Прокладка ПЭ газопровода методом ННБ д.225х20,5 мм =374 м</t>
  </si>
  <si>
    <t>202</t>
  </si>
  <si>
    <t>159,06</t>
  </si>
  <si>
    <t>31,2</t>
  </si>
  <si>
    <t>203</t>
  </si>
  <si>
    <t>84,36</t>
  </si>
  <si>
    <t>15,48</t>
  </si>
  <si>
    <t>204</t>
  </si>
  <si>
    <t>3,74</t>
  </si>
  <si>
    <t>Объем=374 / 100</t>
  </si>
  <si>
    <t>37,2878</t>
  </si>
  <si>
    <t>37,4374</t>
  </si>
  <si>
    <t>205</t>
  </si>
  <si>
    <t>Применительно к ø 225. Бурение с предварительным расширением скважины длиной 50 м машиной горизонтального бурения прессово-шнековой с усилием продавливания 203 ТС (2000кН) фирмы SHMIDT, KRANZ-GRUPPE трехступенчатым методом с одновременным продавливанием отрезков (длиной по 4 м), сваренных между собой стальных трубопроводов диаметром: 325 мм</t>
  </si>
  <si>
    <t>225/325 ОЗП=0,692; ЭМ=0,692 к расх.; ЗПМ=0,692; МАТ=0,692 к расх.; ТЗ=0,692; ТЗМ=0,692</t>
  </si>
  <si>
    <t>0,692</t>
  </si>
  <si>
    <t>216,6481768</t>
  </si>
  <si>
    <t>185,7723824</t>
  </si>
  <si>
    <t>206</t>
  </si>
  <si>
    <t>9,2004</t>
  </si>
  <si>
    <t>Объем=24,6*0,001*374</t>
  </si>
  <si>
    <t>207</t>
  </si>
  <si>
    <t>1,6082</t>
  </si>
  <si>
    <t>Объем=4,3*0,001*374</t>
  </si>
  <si>
    <t>208</t>
  </si>
  <si>
    <t>374</t>
  </si>
  <si>
    <t>210</t>
  </si>
  <si>
    <t>211</t>
  </si>
  <si>
    <t>212</t>
  </si>
  <si>
    <t>Устройство футляра ф108х4,0мм на выходе газопровода ф57х3,5мм из земли = 66 шт</t>
  </si>
  <si>
    <t>213</t>
  </si>
  <si>
    <t>0,0396</t>
  </si>
  <si>
    <t>Объем=66*0,6*0,001</t>
  </si>
  <si>
    <t>13,9788</t>
  </si>
  <si>
    <t>1,633896</t>
  </si>
  <si>
    <t>214</t>
  </si>
  <si>
    <t>39,6</t>
  </si>
  <si>
    <t>Объем=66*0,6</t>
  </si>
  <si>
    <t>215</t>
  </si>
  <si>
    <t>0,396</t>
  </si>
  <si>
    <t>Объем=(66*0,6) / 100</t>
  </si>
  <si>
    <t>33,4224</t>
  </si>
  <si>
    <t>216</t>
  </si>
  <si>
    <t>100/400 ПЗ=0,25 (ОЗП=0,25; ЭМ=0,25 к расх.; ЗПМ=0,25; МАТ=0,25 к расх.; ТЗ=0,25; ТЗМ=0,25)</t>
  </si>
  <si>
    <t>47,685</t>
  </si>
  <si>
    <t>217</t>
  </si>
  <si>
    <t>13,464</t>
  </si>
  <si>
    <t>Объем=0,34*0,6*66</t>
  </si>
  <si>
    <t>27,46656</t>
  </si>
  <si>
    <t>13,73328</t>
  </si>
  <si>
    <t>Устройство футляра ф219х6мм на выходе газопровода ф159х4,5мм из земли = 2 шт</t>
  </si>
  <si>
    <t>218</t>
  </si>
  <si>
    <t>ТЕР22-01-011-06</t>
  </si>
  <si>
    <t>Укладка стальных водопроводных труб диаметром: 200 мм</t>
  </si>
  <si>
    <t>0,0012</t>
  </si>
  <si>
    <t>Объем=0,6*2*0,001</t>
  </si>
  <si>
    <t>489</t>
  </si>
  <si>
    <t>0,5868</t>
  </si>
  <si>
    <t>121,47</t>
  </si>
  <si>
    <t>0,145764</t>
  </si>
  <si>
    <t>219</t>
  </si>
  <si>
    <t>ТССЦ-103-0190</t>
  </si>
  <si>
    <t>Трубы стальные электросварные прямошовные со снятой фаской из стали марок БСт2кп-БСт4кп и БСт2пс-БСт4пс наружный диаметр 219 мм, толщина стенки 6 мм</t>
  </si>
  <si>
    <t>Объем=0,6*2</t>
  </si>
  <si>
    <t>220</t>
  </si>
  <si>
    <t>0,012</t>
  </si>
  <si>
    <t>Объем=(0,6*2) / 100</t>
  </si>
  <si>
    <t>1,0764</t>
  </si>
  <si>
    <t>221</t>
  </si>
  <si>
    <t>200/400 ПЗ=0,5 (ОЗП=0,5; ЭМ=0,5 к расх.; ЗПМ=0,5; МАТ=0,5 к расх.; ТЗ=0,5; ТЗМ=0,5)</t>
  </si>
  <si>
    <t>222</t>
  </si>
  <si>
    <t>0,828</t>
  </si>
  <si>
    <t>Объем=0,69*0,6*2</t>
  </si>
  <si>
    <t>2,53368</t>
  </si>
  <si>
    <t>0,84456</t>
  </si>
  <si>
    <t>Устройство футляра ф273х6,0 мм на выходе газопровода ф219х5,0мм из земли = 3 шт</t>
  </si>
  <si>
    <t>223</t>
  </si>
  <si>
    <t>ТЕР22-01-011-07</t>
  </si>
  <si>
    <t>Укладка стальных водопроводных труб диаметром: 250 мм</t>
  </si>
  <si>
    <t>Объем=3*0,6*0,001</t>
  </si>
  <si>
    <t>512</t>
  </si>
  <si>
    <t>0,9216</t>
  </si>
  <si>
    <t>131,97</t>
  </si>
  <si>
    <t>0,237546</t>
  </si>
  <si>
    <t>224</t>
  </si>
  <si>
    <t>ТССЦ-103-0196</t>
  </si>
  <si>
    <t>Трубы стальные электросварные прямошовные со снятой фаской из стали марок БСт2кп-БСт4кп и БСт2пс-БСт4пс наружный диаметр 273 мм, толщина стенки 6 мм</t>
  </si>
  <si>
    <t>Объем=3*0,6</t>
  </si>
  <si>
    <t>225</t>
  </si>
  <si>
    <t>ТЕР22-05-003-03</t>
  </si>
  <si>
    <t>Протаскивание в футляр стальных труб диаметром: 200 мм</t>
  </si>
  <si>
    <t>89,8</t>
  </si>
  <si>
    <t>161,64</t>
  </si>
  <si>
    <t>226</t>
  </si>
  <si>
    <t>250/400 ПЗ=0,625 (ОЗП=0,625; ЭМ=0,625 к расх.; ЗПМ=0,625; МАТ=0,625 к расх.; ТЗ=0,625; ТЗМ=0,625)</t>
  </si>
  <si>
    <t>0,625</t>
  </si>
  <si>
    <t>5,41875</t>
  </si>
  <si>
    <t>227</t>
  </si>
  <si>
    <t>1,548</t>
  </si>
  <si>
    <t>Объем=0,86*3*0,6</t>
  </si>
  <si>
    <t>4,73688</t>
  </si>
  <si>
    <t>1,57896</t>
  </si>
  <si>
    <t>Установка опознавательных столбов и табличек-указателей</t>
  </si>
  <si>
    <t>228</t>
  </si>
  <si>
    <t>229</t>
  </si>
  <si>
    <t>ТССЦ-401-0025</t>
  </si>
  <si>
    <t>Бетон тяжелый, крупность заполнителя более 40 мм, класс В12,5 (М150)</t>
  </si>
  <si>
    <t>Объем=0,7*5</t>
  </si>
  <si>
    <t>230</t>
  </si>
  <si>
    <t>231</t>
  </si>
  <si>
    <t>Установка табличек-указателей</t>
  </si>
  <si>
    <t>9,66</t>
  </si>
  <si>
    <t>232</t>
  </si>
  <si>
    <t>Таблички указатели</t>
  </si>
  <si>
    <t>233</t>
  </si>
  <si>
    <t>5,6</t>
  </si>
  <si>
    <t>Объем=(14*4) / 10</t>
  </si>
  <si>
    <t>Укладка сигнальной ленты</t>
  </si>
  <si>
    <t>234</t>
  </si>
  <si>
    <t>ТЕРм10-06-048-05</t>
  </si>
  <si>
    <t>Прокладка волоконно-оптических кабелей в траншее</t>
  </si>
  <si>
    <t>1 км кабеля</t>
  </si>
  <si>
    <t>1,13</t>
  </si>
  <si>
    <t>Объем=1130/1000</t>
  </si>
  <si>
    <t>ОП п.1.10.98</t>
  </si>
  <si>
    <t>Прокладка опознавательной ленты ОЗП=0,3; ЭМ=0,3 к расх.; ЗПМ=0,3; ТЗ=0,3; ТЗМ=0,3</t>
  </si>
  <si>
    <t>7,797</t>
  </si>
  <si>
    <t>9,04</t>
  </si>
  <si>
    <t>3,06456</t>
  </si>
  <si>
    <t>235</t>
  </si>
  <si>
    <t>ТССЦ-507-3538</t>
  </si>
  <si>
    <t>Лента сигнальная "Газ" ЛСГ 200</t>
  </si>
  <si>
    <t>1130</t>
  </si>
  <si>
    <t>Раздел 4. НАДЗЕМНЫЙ ГАЗОПРОВОД НИЗКОГО ДАВЛЕНИЯ</t>
  </si>
  <si>
    <t>236</t>
  </si>
  <si>
    <t>0,1016</t>
  </si>
  <si>
    <t>0,1104</t>
  </si>
  <si>
    <t>237</t>
  </si>
  <si>
    <t>Объем=0,2 / 100</t>
  </si>
  <si>
    <t>1,19652</t>
  </si>
  <si>
    <t>0,03724</t>
  </si>
  <si>
    <t>238</t>
  </si>
  <si>
    <t>ТССЦ-401-0005</t>
  </si>
  <si>
    <t>Бетон тяжелый, класс В12,5 (М150)</t>
  </si>
  <si>
    <t>0,204</t>
  </si>
  <si>
    <t>239</t>
  </si>
  <si>
    <t>0,3564</t>
  </si>
  <si>
    <t>0,2167</t>
  </si>
  <si>
    <t>240</t>
  </si>
  <si>
    <t>0,03129</t>
  </si>
  <si>
    <t>Объем=31,29*0,001</t>
  </si>
  <si>
    <t>241</t>
  </si>
  <si>
    <t>0,00714</t>
  </si>
  <si>
    <t>Объем=(0,34*2,1) / 100</t>
  </si>
  <si>
    <t>0,0834095</t>
  </si>
  <si>
    <t>0,0001428</t>
  </si>
  <si>
    <t>242</t>
  </si>
  <si>
    <t>0,0601616</t>
  </si>
  <si>
    <t>243</t>
  </si>
  <si>
    <t>1,09</t>
  </si>
  <si>
    <t>Объем=(10+99) / 100</t>
  </si>
  <si>
    <t>22,3559</t>
  </si>
  <si>
    <t>13,0364</t>
  </si>
  <si>
    <t>244</t>
  </si>
  <si>
    <t>ТССЦ-103-0132</t>
  </si>
  <si>
    <t>Трубы стальные электросварные прямошовные со снятой фаской из стали марок БСт2кп-БСт4кп и БСт2пс-БСт4пс наружный диаметр 32 мм, толщина стенки 3 мм</t>
  </si>
  <si>
    <t>10,1</t>
  </si>
  <si>
    <t>Объем=1,01*10</t>
  </si>
  <si>
    <t>245</t>
  </si>
  <si>
    <t>99,99</t>
  </si>
  <si>
    <t>Объем=1,01*99</t>
  </si>
  <si>
    <t>246</t>
  </si>
  <si>
    <t>ТЕР24-02-041-04</t>
  </si>
  <si>
    <t>Надземная прокладка стальных газопроводов на металлических опорах, условный диаметр газопровода: 100 мм</t>
  </si>
  <si>
    <t>0,005</t>
  </si>
  <si>
    <t>Объем=0,5 / 100</t>
  </si>
  <si>
    <t>29,32</t>
  </si>
  <si>
    <t>0,1466</t>
  </si>
  <si>
    <t>16,07</t>
  </si>
  <si>
    <t>0,08035</t>
  </si>
  <si>
    <t>247</t>
  </si>
  <si>
    <t>0,505</t>
  </si>
  <si>
    <t>ТЕР24-02-041-05</t>
  </si>
  <si>
    <t>Надземная прокладка стальных газопроводов на металлических опорах, условный диаметр газопровода: 150 мм</t>
  </si>
  <si>
    <t>41,85</t>
  </si>
  <si>
    <t>1,0881</t>
  </si>
  <si>
    <t>20,73</t>
  </si>
  <si>
    <t>0,53898</t>
  </si>
  <si>
    <t>249</t>
  </si>
  <si>
    <t>250</t>
  </si>
  <si>
    <t>ТЕР24-02-041-06</t>
  </si>
  <si>
    <t>Надземная прокладка стальных газопроводов на металлических опорах, условный диаметр газопровода: 200 мм</t>
  </si>
  <si>
    <t>0,078</t>
  </si>
  <si>
    <t>Объем=7,8 / 100</t>
  </si>
  <si>
    <t>51,8</t>
  </si>
  <si>
    <t>4,0404</t>
  </si>
  <si>
    <t>25,29</t>
  </si>
  <si>
    <t>1,97262</t>
  </si>
  <si>
    <t>251</t>
  </si>
  <si>
    <t>7,878</t>
  </si>
  <si>
    <t>252</t>
  </si>
  <si>
    <t>0,0759</t>
  </si>
  <si>
    <t>Объем=(2*2,5+2*6,1+4*13+2,3+4,4)*0,001</t>
  </si>
  <si>
    <t>26,85342</t>
  </si>
  <si>
    <t>7,829844</t>
  </si>
  <si>
    <t>253</t>
  </si>
  <si>
    <t>ТССЦ-507-1982</t>
  </si>
  <si>
    <t>Отводы 90 град. с радиусом кривизны R=1,5 Ду на Ру до 16 МПа (160 кгс/см2), диаметром условного прохода 100 мм, наружным диаметром 108 мм, толщиной стенки 4 мм</t>
  </si>
  <si>
    <t>254</t>
  </si>
  <si>
    <t>255</t>
  </si>
  <si>
    <t>256</t>
  </si>
  <si>
    <t>ТССЦ-507-2310</t>
  </si>
  <si>
    <t>Переходы концентрические на Ру до 16 МПа (160 кгс/см2) диаметром условного прохода 150х100 мм, наружным диаметром и толщиной стенки 159х4,5-108х4 мм</t>
  </si>
  <si>
    <t>257</t>
  </si>
  <si>
    <t>ТССЦ-507-2318</t>
  </si>
  <si>
    <t>Переходы концентрические на Ру до 16 МПа (160 кгс/см2) диаметром условного прохода 200х150 мм, наружным диаметром и толщиной стенки 219х6-159х4,5 мм</t>
  </si>
  <si>
    <t>258</t>
  </si>
  <si>
    <t>0,25961</t>
  </si>
  <si>
    <t>Объем=(0,1*10,1+0,18*99,99+0,34*0,6+0,5*2,626+0,69*7,878) / 100</t>
  </si>
  <si>
    <t>3,032764</t>
  </si>
  <si>
    <t>0,0051922</t>
  </si>
  <si>
    <t>259</t>
  </si>
  <si>
    <t>2,1874739</t>
  </si>
  <si>
    <t>260</t>
  </si>
  <si>
    <t>ТЕР24-02-052-01</t>
  </si>
  <si>
    <t>Монтаж задвижки стальной с торцами под приварку для надземной установки на газопроводах из труб условным диаметром: до 50 мм</t>
  </si>
  <si>
    <t>5,49</t>
  </si>
  <si>
    <t>32,94</t>
  </si>
  <si>
    <t>261</t>
  </si>
  <si>
    <t>ТЦ_18.1.09.06_77_7728338535_10.02.2021_02</t>
  </si>
  <si>
    <t>Кран шаровой полнопроходной муфтовый LD GAS DN 25мм PN4 мПа КШ.Ц.М.GAS 025.040 П/П02</t>
  </si>
  <si>
    <t>Цена=1782,20*1,05</t>
  </si>
  <si>
    <t>262</t>
  </si>
  <si>
    <t>ТЕР24-02-051-04</t>
  </si>
  <si>
    <t>Монтаж задвижки стальной фланцевой для надземной установки на газопроводах из труб условным диаметром: 150 мм</t>
  </si>
  <si>
    <t>263</t>
  </si>
  <si>
    <t>Кран шаровой фланцевый полнопроходной LD GAS DN 150мм  PN 1,6мПа с ответными фланцами КШ.Ц.Ф GAS.150.016.П/П02 Комплект ответных фланцев из Ст 20 с прокладками и крепежем Ду150мм Ру1,6мПа</t>
  </si>
  <si>
    <t>Цена=28539,53*1,05</t>
  </si>
  <si>
    <t>264</t>
  </si>
  <si>
    <t>ТЕР24-02-051-05</t>
  </si>
  <si>
    <t>Монтаж задвижки стальной фланцевой для надземной установки на газопроводах из труб условным диаметром: 200 мм</t>
  </si>
  <si>
    <t>24,68</t>
  </si>
  <si>
    <t>49,36</t>
  </si>
  <si>
    <t>265</t>
  </si>
  <si>
    <t>ТЦ_18.1.09.00_77_7728338535_10.02.2021_02</t>
  </si>
  <si>
    <t>Кран шаровой фланцевый полнопроходной LD GAS DN 219мм  PN 1,6мПа с ответными фланцами КШ.Ц.Ф GAS.219.016.П/П02 Комплект ответных фланцев из ст.20 с прокладками и крепежем Ду200 Ру1,6МПа</t>
  </si>
  <si>
    <t>Цена=52462,85*1,05</t>
  </si>
  <si>
    <t>266</t>
  </si>
  <si>
    <t>ТЕРм12-10-001-01</t>
  </si>
  <si>
    <t>Бобышки, штуцеры на условное давление: до 10 МПа</t>
  </si>
  <si>
    <t>Объем=66 / 100</t>
  </si>
  <si>
    <t>65,4</t>
  </si>
  <si>
    <t>43,164</t>
  </si>
  <si>
    <t>267</t>
  </si>
  <si>
    <t>0,00296</t>
  </si>
  <si>
    <t>Объем=(0,11*6+0,7+2*0,8)*0,001</t>
  </si>
  <si>
    <t>1,047248</t>
  </si>
  <si>
    <t>0,3053536</t>
  </si>
  <si>
    <t>268</t>
  </si>
  <si>
    <t>ТССЦ-301-3347</t>
  </si>
  <si>
    <t>Пробка диаметром 25 мм</t>
  </si>
  <si>
    <t>269</t>
  </si>
  <si>
    <t>Изготовление в построечных условиях Кольцо, заглушка Дн 150/200мм</t>
  </si>
  <si>
    <t>0,0023</t>
  </si>
  <si>
    <t>Объем=(1*0,7+2*0,8)/1000</t>
  </si>
  <si>
    <t>0,4462</t>
  </si>
  <si>
    <t>0,00805</t>
  </si>
  <si>
    <t>270</t>
  </si>
  <si>
    <t>ТЕРр65-17-2</t>
  </si>
  <si>
    <t>Установка заглушек диаметром трубопроводов: до 150 мм</t>
  </si>
  <si>
    <t>271</t>
  </si>
  <si>
    <t>ТЕРр65-17-3</t>
  </si>
  <si>
    <t>Установка заглушек диаметром трубопроводов: до 250 мм</t>
  </si>
  <si>
    <t>3,4</t>
  </si>
  <si>
    <t>272</t>
  </si>
  <si>
    <t>ТЕР22-03-014-06</t>
  </si>
  <si>
    <t>Приварка фланцев к стальным трубопроводам диаметром: 200 мм</t>
  </si>
  <si>
    <t>3,32</t>
  </si>
  <si>
    <t>2,18</t>
  </si>
  <si>
    <t>273</t>
  </si>
  <si>
    <t>ТЦ_23.8.03.07_66_6678035555_25.02.2021_02</t>
  </si>
  <si>
    <t>Соединение изолирующее фланцевое DN 219мм Р=0,6мПа</t>
  </si>
  <si>
    <t>Цена=9056/1,2*1,05</t>
  </si>
  <si>
    <t>274</t>
  </si>
  <si>
    <t>6,9</t>
  </si>
  <si>
    <t>Объем=(66+1+2) / 10</t>
  </si>
  <si>
    <t>24,771</t>
  </si>
  <si>
    <t>275</t>
  </si>
  <si>
    <t>ТССЦ-101-2547</t>
  </si>
  <si>
    <t>Сталь полосовая 20х4 мм</t>
  </si>
  <si>
    <t>0,0066</t>
  </si>
  <si>
    <t>Объем=66*0,1*0,001</t>
  </si>
  <si>
    <t>276</t>
  </si>
  <si>
    <t>0,00492</t>
  </si>
  <si>
    <t>Объем=3*1,64*0,001</t>
  </si>
  <si>
    <t>Раздел 5. ИСПЫТАНИЯ ГАЗОПРОВОДА  НИЗКОГО ДАВЛЕНИЯ</t>
  </si>
  <si>
    <t>277</t>
  </si>
  <si>
    <t>Проверка изоляции прибором АНПИ</t>
  </si>
  <si>
    <t>1,05</t>
  </si>
  <si>
    <t>Объем=10,5/10</t>
  </si>
  <si>
    <t>278</t>
  </si>
  <si>
    <t>90,9</t>
  </si>
  <si>
    <t>279</t>
  </si>
  <si>
    <t>ТЕРм39-02-015-09</t>
  </si>
  <si>
    <t>Гаммаграфический контроль трубопровода через две стенки, диаметр трубопровода: 159 мм, толщина стенки до 10 мм</t>
  </si>
  <si>
    <t>280</t>
  </si>
  <si>
    <t>ТЕРм39-02-015-14</t>
  </si>
  <si>
    <t>Гаммаграфический контроль трубопровода через две стенки, диаметр трубопровода: 219 мм, толщина стенки до 10 мм</t>
  </si>
  <si>
    <t>1,3</t>
  </si>
  <si>
    <t>281</t>
  </si>
  <si>
    <t>282</t>
  </si>
  <si>
    <t>ТЕРм39-02-015-11</t>
  </si>
  <si>
    <t>Гаммаграфический контроль трубопровода через две стенки, диаметр трубопровода: 160 мм, толщина стенки до 20 мм</t>
  </si>
  <si>
    <t>1,7</t>
  </si>
  <si>
    <t>52,7</t>
  </si>
  <si>
    <t>283</t>
  </si>
  <si>
    <t>ТЕРм39-02-015-17</t>
  </si>
  <si>
    <t>Гаммаграфический контроль трубопровода через две стенки, диаметр трубопровода: 273 мм, толщина стенки до 30 мм</t>
  </si>
  <si>
    <t>2,5</t>
  </si>
  <si>
    <t>284</t>
  </si>
  <si>
    <t>ТЕРм39-02-015-22</t>
  </si>
  <si>
    <t>Гаммаграфический контроль трубопровода через две стенки, диаметр трубопровода: 315 мм, толщина стенки до 30 мм</t>
  </si>
  <si>
    <t>285</t>
  </si>
  <si>
    <t>ТЕР24-02-121-03</t>
  </si>
  <si>
    <t>Монтаж инвентарного узла для очистки и испытания газопровода, условный диаметр газопровода: до 150 мм</t>
  </si>
  <si>
    <t>27,36</t>
  </si>
  <si>
    <t>286</t>
  </si>
  <si>
    <t>ТЕР24-02-120-03</t>
  </si>
  <si>
    <t>Очистка полости трубопровода продувкой воздухом, условный диаметр газопровода: до 150 мм</t>
  </si>
  <si>
    <t>26,751</t>
  </si>
  <si>
    <t>Объем=2675,1 / 100</t>
  </si>
  <si>
    <t>0,62</t>
  </si>
  <si>
    <t>16,58562</t>
  </si>
  <si>
    <t>8,0253</t>
  </si>
  <si>
    <t>287</t>
  </si>
  <si>
    <t>ТЕР24-02-122-03</t>
  </si>
  <si>
    <t>Подъем давления при испытании воздухом газопроводов низкого и среднего давления (до 0,3 МПа) условным диаметром: до 200 мм</t>
  </si>
  <si>
    <t>4,28016</t>
  </si>
  <si>
    <t>2,14008</t>
  </si>
  <si>
    <t>288</t>
  </si>
  <si>
    <t>ТЕР24-02-124-01</t>
  </si>
  <si>
    <t>Выдержка под давлением до 0,6 МПа при испытании на прочность и герметичность газопроводов условным диаметром: 50-300 мм</t>
  </si>
  <si>
    <t>1 квартал 2021  года</t>
  </si>
  <si>
    <t>(315,32)</t>
  </si>
  <si>
    <t>(217,43)</t>
  </si>
  <si>
    <t>(17,31)</t>
  </si>
  <si>
    <t>(2,92)</t>
  </si>
  <si>
    <t>(94,98)</t>
  </si>
  <si>
    <t>Объем=180 / 100</t>
  </si>
  <si>
    <t>446,4</t>
  </si>
  <si>
    <t>1,295</t>
  </si>
  <si>
    <t>Объем=1295 / 1000</t>
  </si>
  <si>
    <t>22,31285</t>
  </si>
  <si>
    <t>48,44595</t>
  </si>
  <si>
    <t>1,03</t>
  </si>
  <si>
    <t>Объем=103 / 100</t>
  </si>
  <si>
    <t>306,528</t>
  </si>
  <si>
    <t>21,1</t>
  </si>
  <si>
    <t>Объем=(44+167) / 10</t>
  </si>
  <si>
    <t>215,22</t>
  </si>
  <si>
    <t>7,385</t>
  </si>
  <si>
    <t>Объем=16 / 100</t>
  </si>
  <si>
    <t>15,552</t>
  </si>
  <si>
    <t>17,6</t>
  </si>
  <si>
    <t>Объем=16*1,1</t>
  </si>
  <si>
    <t>1,248</t>
  </si>
  <si>
    <t>Объем=1248 / 1000</t>
  </si>
  <si>
    <t>12,92928</t>
  </si>
  <si>
    <t>12,64</t>
  </si>
  <si>
    <t>Объем=(16+1248) / 100</t>
  </si>
  <si>
    <t>189,0944</t>
  </si>
  <si>
    <t>45,8832</t>
  </si>
  <si>
    <t>426,76</t>
  </si>
  <si>
    <t>Объем=227*1,88</t>
  </si>
  <si>
    <t>0,227</t>
  </si>
  <si>
    <t>Объем=227 / 1000</t>
  </si>
  <si>
    <t>0,82855</t>
  </si>
  <si>
    <t>0,90119</t>
  </si>
  <si>
    <t>Защита подземных коммуникаций в местах пересечения с газопроводом</t>
  </si>
  <si>
    <t>ТЕР22-06-011-01</t>
  </si>
  <si>
    <t>Подвешивание подземных коммуникаций при пересечении их трассой трубопровода, площадь сечения коробов: до 0,1 м2</t>
  </si>
  <si>
    <t>1 м короба</t>
  </si>
  <si>
    <t>Объем=4*2</t>
  </si>
  <si>
    <t>1,28</t>
  </si>
  <si>
    <t>10,24</t>
  </si>
  <si>
    <t>0,88</t>
  </si>
  <si>
    <t>ТССЦ-101-2103</t>
  </si>
  <si>
    <t>Трубы хризотилцементные напорные ВТ12, диаметр условного прохода 100 мм</t>
  </si>
  <si>
    <t>Ограждение из металлических панелей с калиткой: узел 1 лист 28 (3,0мх4,5м) площадка ГРПШ</t>
  </si>
  <si>
    <t>Объем=9 / 100</t>
  </si>
  <si>
    <t>0,9144</t>
  </si>
  <si>
    <t>0,9936</t>
  </si>
  <si>
    <t>0,0045</t>
  </si>
  <si>
    <t>Объем=(9*0,05) / 100</t>
  </si>
  <si>
    <t>2,69217</t>
  </si>
  <si>
    <t>0,08379</t>
  </si>
  <si>
    <t>0,459</t>
  </si>
  <si>
    <t>Установка металлических столбов высотой до 4</t>
  </si>
  <si>
    <t>3,2076</t>
  </si>
  <si>
    <t>1,9503</t>
  </si>
  <si>
    <t>0,09567</t>
  </si>
  <si>
    <t>Объем=10,63*9/1000</t>
  </si>
  <si>
    <t>0,01107</t>
  </si>
  <si>
    <t>Объем=1,23*9/1000</t>
  </si>
  <si>
    <t>2,14758</t>
  </si>
  <si>
    <t>0,038745</t>
  </si>
  <si>
    <t>0,0034</t>
  </si>
  <si>
    <t>Объем=34*0,1/1000</t>
  </si>
  <si>
    <t>0,6596</t>
  </si>
  <si>
    <t>0,0119</t>
  </si>
  <si>
    <t>0,01447</t>
  </si>
  <si>
    <t>Объем=(34*0,1+1,23*9)/1000</t>
  </si>
  <si>
    <t>1,2254643</t>
  </si>
  <si>
    <t>0,38888</t>
  </si>
  <si>
    <t>Объем=(34,29+6*41,18+45,93+61,58)/1000</t>
  </si>
  <si>
    <t>36,6674952</t>
  </si>
  <si>
    <t>0,0466656</t>
  </si>
  <si>
    <t>0,17291</t>
  </si>
  <si>
    <t>Объем=((9*0,18*1,6)+(0,96+0,64+0,48*6+0,32+0,5*9+0,093+0,111*6+0,13+0,17+0,42+0,47*6+0,47+0,63)) / 100</t>
  </si>
  <si>
    <t>2,0199346</t>
  </si>
  <si>
    <t>0,0034582</t>
  </si>
  <si>
    <t>1,4569397</t>
  </si>
  <si>
    <t>0,2199</t>
  </si>
  <si>
    <t>Объем=(1,43+2,2*6+2,93+4,43) / 100</t>
  </si>
  <si>
    <t>2,825759</t>
  </si>
  <si>
    <t>0,0048378</t>
  </si>
  <si>
    <t>Окраска металлических огрунтованных поверхностей: эмалью ПФ-115 (сетки №50-2,5 ГОСТ 5336-60)</t>
  </si>
  <si>
    <t>2,0381651</t>
  </si>
  <si>
    <t>Ограждение из металлических панелей с калиткой: узел 2 лист 29 (1,5мх1,5м) DN 80мм</t>
  </si>
  <si>
    <t>Объем=(27,95+34,29+3*41,18)/1000</t>
  </si>
  <si>
    <t>Объем=(0,18*1,6*5+0,16+0,32+0,48*3+0,5*5+0,073+0,093+0,111*3+0,37+0,42+0,47*3) / 100</t>
  </si>
  <si>
    <t>0,7211813</t>
  </si>
  <si>
    <t>Огрунтовка металлических поверхностей за один раз: грунтовкой ГФ-021 (сетки №50-2,5 ГОСТ 5336-60)</t>
  </si>
  <si>
    <t>Объем=(0,7+1,43+2,2*3) / 100</t>
  </si>
  <si>
    <t>Раздел 3. МОЛНИЕЗАЩИТА ШКАФНОГО ГАЗОРЕГУЛЯТОРНОГО ПУНКТА</t>
  </si>
  <si>
    <t>Молниеотвод</t>
  </si>
  <si>
    <t>0,0041</t>
  </si>
  <si>
    <t>Объем=0,41 / 100</t>
  </si>
  <si>
    <t>2,452866</t>
  </si>
  <si>
    <t>0,076342</t>
  </si>
  <si>
    <t>0,4182</t>
  </si>
  <si>
    <t>Установка железобетонных опор молниеприемника (применит.)</t>
  </si>
  <si>
    <t>Монтаж мелких металлоконструкций массой до 10 кг</t>
  </si>
  <si>
    <t>0,0006</t>
  </si>
  <si>
    <t>Объем=0,6/1000</t>
  </si>
  <si>
    <t>0,050814</t>
  </si>
  <si>
    <t>ТССЦ-108-0012</t>
  </si>
  <si>
    <t>Металлоконструкции для проходческих работ мелкие, массой до 0,5 т листовые</t>
  </si>
  <si>
    <t>Установка стальных: отдельно стоящих молниеотводов со шпилем</t>
  </si>
  <si>
    <t>0,027367</t>
  </si>
  <si>
    <t>Объем=(6,26*2,5+4,62*2+0,888*1,1+0,9+0,4+0,2)*0,001</t>
  </si>
  <si>
    <t>0,9698865</t>
  </si>
  <si>
    <t>0,2575235</t>
  </si>
  <si>
    <t>ТССЦ-103-0144</t>
  </si>
  <si>
    <t>Трубы стальные электросварные прямошовные со снятой фаской из стали марок БСт2кп-БСт4кп и БСт2пс-БСт4пс наружный диаметр 76 мм, толщина стенки 3,5 мм</t>
  </si>
  <si>
    <t>ТССЦ-101-1617</t>
  </si>
  <si>
    <t>Сталь круглая углеродистая обыкновенного качества марки ВСт3пс5-1 диаметром 12 мм</t>
  </si>
  <si>
    <t>0,000977</t>
  </si>
  <si>
    <t>Объем=0,888*1,1/1000</t>
  </si>
  <si>
    <t>ТССЦ-507-2295</t>
  </si>
  <si>
    <t>Переходы концентрические на Ру до 16 МПа (160 кгс/см2) диаметром условного прохода 100х65 мм, наружным диаметром и толщиной стенки 108х4-76х3,5 мм</t>
  </si>
  <si>
    <t>ТССЦ-509-5620</t>
  </si>
  <si>
    <t>Применительно. Заглушка шестигранная 42 ГОСТ 2879-88. СЗК 41.01.02 - Ниппель шестигранный R 1 1/2" из оцинкованной стали</t>
  </si>
  <si>
    <t>Заземлитель</t>
  </si>
  <si>
    <t>Объем=(0,6*0,3*5*1) / 100</t>
  </si>
  <si>
    <t>2,232</t>
  </si>
  <si>
    <t>1,089</t>
  </si>
  <si>
    <t>0,83</t>
  </si>
  <si>
    <t>0,00628</t>
  </si>
  <si>
    <t>Объем=1,256*5*0,001</t>
  </si>
  <si>
    <t>ТЕРм08-02-471-03</t>
  </si>
  <si>
    <t>Заземлитель вертикальный из круглой стали диаметром: 12 мм</t>
  </si>
  <si>
    <t>0,829</t>
  </si>
  <si>
    <t>0,00888</t>
  </si>
  <si>
    <t>Объем=0,888*5*2*0,001</t>
  </si>
  <si>
    <t>Применительно. Монтаж круга В-6 ГОСТ 2590-88 Ст3 пс1 ГОСТ 535-88* - Перемычка заземляющая тросовая диаметром до 9,2 мм для строительных металлических конструкций</t>
  </si>
  <si>
    <t>0,002664</t>
  </si>
  <si>
    <t>Объем=0,888*3/1000</t>
  </si>
  <si>
    <t>Раздел 4. ШКАФ ШРП</t>
  </si>
  <si>
    <t>Фундамент под шкаф</t>
  </si>
  <si>
    <t>0,2032</t>
  </si>
  <si>
    <t>0,2208</t>
  </si>
  <si>
    <t>0,7128</t>
  </si>
  <si>
    <t>0,4334</t>
  </si>
  <si>
    <t>0,0252</t>
  </si>
  <si>
    <t>Объем=12,6*2*0,001</t>
  </si>
  <si>
    <t>0,02264</t>
  </si>
  <si>
    <t>Объем=2*11,32*0,001</t>
  </si>
  <si>
    <t>1,9173816</t>
  </si>
  <si>
    <t>ТССЦ-101-3687</t>
  </si>
  <si>
    <t>Швеллеры № 14 сталь марки Ст3пс</t>
  </si>
  <si>
    <t>ТЕР06-01-015-10</t>
  </si>
  <si>
    <t>Армирование подстилающих слоев и набетонок</t>
  </si>
  <si>
    <t>1 т</t>
  </si>
  <si>
    <t>0,0105</t>
  </si>
  <si>
    <t>Объем=10,50*0,001</t>
  </si>
  <si>
    <t>0,13272</t>
  </si>
  <si>
    <t>0,00168</t>
  </si>
  <si>
    <t>ТССЦ-204-0097</t>
  </si>
  <si>
    <t>Сетка сварная из холоднотянутой проволоки 4-5 мм</t>
  </si>
  <si>
    <t>ТЕР13-03-002-05</t>
  </si>
  <si>
    <t>Огрунтовка металлических поверхностей за один раз: грунтовкой ГФ-0119</t>
  </si>
  <si>
    <t>0,01042</t>
  </si>
  <si>
    <t>Объем=(0,34*0,3+0,94) / 100</t>
  </si>
  <si>
    <t>0,0608632</t>
  </si>
  <si>
    <t>0,0001042</t>
  </si>
  <si>
    <t>0,0438995</t>
  </si>
  <si>
    <t>ТЕРм37-01-013-03</t>
  </si>
  <si>
    <t>Монтаж оборудования на открытой площадке, масса оборудования: 0,1 т (Пункт редуцирования газа шкафной с основной и резервной линиями редуцирования ШБДГ-100-2 с РДК-100)</t>
  </si>
  <si>
    <t>Приказ от 04.09.2019 № 519/пр п.5.8 Табл.1</t>
  </si>
  <si>
    <t>Коэффициент изменения массы оборудования: 1,91-2,00 ПЗ=1,5 (ОЗП=1,5; ЭМ=1,5 к расх.; ЗПМ=1,5; МАТ=1,5 к расх.; ТЗ=1,5; ТЗМ=1,5)</t>
  </si>
  <si>
    <t>27,8</t>
  </si>
  <si>
    <t>41,7</t>
  </si>
  <si>
    <t>0,495</t>
  </si>
  <si>
    <t>0,0028</t>
  </si>
  <si>
    <t>Объем=(2*0,14) / 100</t>
  </si>
  <si>
    <t>0,04648</t>
  </si>
  <si>
    <t>0,000616</t>
  </si>
  <si>
    <t>Сталь полосовая 20х3 мм</t>
  </si>
  <si>
    <t>0,0002</t>
  </si>
  <si>
    <t>Объем=2*0,1*0,001</t>
  </si>
  <si>
    <t>Раздел 5. ОБОРУДОВАНИЕ</t>
  </si>
  <si>
    <t>ТЦ_103_5_0545002503_11.02.2021_01</t>
  </si>
  <si>
    <t>Пункт редуцирования газа шкафной с основной и резервной линиями редуцирования ШБДГ-100-2 с РДК-100</t>
  </si>
  <si>
    <t>Цена=494400/1,2*1,042</t>
  </si>
  <si>
    <t>Раздел 6. ПОДЗЕМНЫЙ ГАЗОПРОВОД СРЕДНЕГО ДАВЛЕНИЯ</t>
  </si>
  <si>
    <t>ТЕР24-02-030-02</t>
  </si>
  <si>
    <t>Укладка в траншею изолированных стальных газопроводов условным диаметром: до 80 мм</t>
  </si>
  <si>
    <t>0,105</t>
  </si>
  <si>
    <t>Объем=10,5 / 100</t>
  </si>
  <si>
    <t>21,44</t>
  </si>
  <si>
    <t>2,2512</t>
  </si>
  <si>
    <t>0,65625</t>
  </si>
  <si>
    <t>ТССЦ-103-0154</t>
  </si>
  <si>
    <t>Трубы стальные электросварные прямошовные со снятой фаской из стали марок БСт2кп-БСт4кп и БСт2пс-БСт4пс наружный диаметр 89 мм, толщина стенки 3,5 мм</t>
  </si>
  <si>
    <t>10,605</t>
  </si>
  <si>
    <t>Объем=1,01*10,5</t>
  </si>
  <si>
    <t>2,9694</t>
  </si>
  <si>
    <t>Объем=0,28*1,01*10,5</t>
  </si>
  <si>
    <t>6,057576</t>
  </si>
  <si>
    <t>3,028788</t>
  </si>
  <si>
    <t>0,0088</t>
  </si>
  <si>
    <t>Объем=4*2,2/1000</t>
  </si>
  <si>
    <t>3,11344</t>
  </si>
  <si>
    <t>0,907808</t>
  </si>
  <si>
    <t>ТССЦ-507-1979</t>
  </si>
  <si>
    <t>Отводы 90 град. с радиусом кривизны R=1,5 Ду на Ру до 16 МПа (160 кгс/см2), диаметром условного прохода 80 мм, наружным диаметром 89 мм, толщиной стенки 3,5 мм</t>
  </si>
  <si>
    <t>Укладка ПЭ газопровода ф90х8,2 в траншею, L = 545м</t>
  </si>
  <si>
    <t>5,45</t>
  </si>
  <si>
    <t>Объем=545 / 100</t>
  </si>
  <si>
    <t>32,7</t>
  </si>
  <si>
    <t>545</t>
  </si>
  <si>
    <t>17,82</t>
  </si>
  <si>
    <t>Переход ПЭ/Сталь для Газопроводов 90х89 SDR11</t>
  </si>
  <si>
    <t>Цена=1016*1,05</t>
  </si>
  <si>
    <t>Укладка сигнальной ленты на 0,2м над ПЭ газопроводом</t>
  </si>
  <si>
    <t>0,55</t>
  </si>
  <si>
    <t>Объем=550/1000</t>
  </si>
  <si>
    <t>3,795</t>
  </si>
  <si>
    <t>1,4916</t>
  </si>
  <si>
    <t>550</t>
  </si>
  <si>
    <t>2,8416</t>
  </si>
  <si>
    <t>0,9012</t>
  </si>
  <si>
    <t>Объем=0,07*4</t>
  </si>
  <si>
    <t>Установка табличек указателей</t>
  </si>
  <si>
    <t>2,76</t>
  </si>
  <si>
    <t>Табличка-указатель</t>
  </si>
  <si>
    <t>1,6</t>
  </si>
  <si>
    <t>Объем=(4*4) / 10</t>
  </si>
  <si>
    <t>Прокладка ПЭ газопровода   Ф 90х8,2 мм в полиэтиленовом футляре Lф = 11м д.225х20,5мм = 1 шт</t>
  </si>
  <si>
    <t>0,2508</t>
  </si>
  <si>
    <t>0,0814</t>
  </si>
  <si>
    <t>Трубы ПЭ100, ГОСТ 18599-2001, SDR 11 д.225х20,5</t>
  </si>
  <si>
    <t>Цена=3300*1,05</t>
  </si>
  <si>
    <t>9,284</t>
  </si>
  <si>
    <t>225/400 ПЗ=0,5625 (ОЗП=0,5625; ЭМ=0,5625 к расх.; ЗПМ=0,5625; МАТ=0,5625 к расх.; ТЗ=0,5625; ТЗМ=0,5625)</t>
  </si>
  <si>
    <t>0,5625</t>
  </si>
  <si>
    <t>1,625625</t>
  </si>
  <si>
    <t>0,234</t>
  </si>
  <si>
    <t>Объем=0,18*1,3</t>
  </si>
  <si>
    <t>0,47736</t>
  </si>
  <si>
    <t>0,23868</t>
  </si>
  <si>
    <t>0,798</t>
  </si>
  <si>
    <t>Объем=0,7*0,15*1,9*4</t>
  </si>
  <si>
    <t>10,4</t>
  </si>
  <si>
    <t>Объем=2,6*4</t>
  </si>
  <si>
    <t>Устройство футляра ф133х4 для газопровода ф89х3,5 мм на выходе из земли  = 4 шт</t>
  </si>
  <si>
    <t>ТЕР22-01-011-04</t>
  </si>
  <si>
    <t>Укладка стальных водопроводных труб диаметром: 125 мм</t>
  </si>
  <si>
    <t>0,0024</t>
  </si>
  <si>
    <t>Объем=0,6*4/1000</t>
  </si>
  <si>
    <t>426</t>
  </si>
  <si>
    <t>1,0224</t>
  </si>
  <si>
    <t>46,66</t>
  </si>
  <si>
    <t>0,111984</t>
  </si>
  <si>
    <t>ТССЦ-103-0922</t>
  </si>
  <si>
    <t>Трубы стальные электросварные прямошовные со снятой фаской из стали марок БСт2кп-БСт4кп и БСт2пс-БСт4пс наружный диаметр 133 мм толщина стенки 4 мм</t>
  </si>
  <si>
    <t>Объем=0,6*4</t>
  </si>
  <si>
    <t>0,024</t>
  </si>
  <si>
    <t>Объем=(0,6*4) / 100</t>
  </si>
  <si>
    <t>2,0256</t>
  </si>
  <si>
    <t>125/400 ПЗ=0,3125 (ОЗП=0,3125; ЭМ=0,3125 к расх.; ЗПМ=0,3125; МАТ=0,3125 к расх.; ТЗ=0,3125; ТЗМ=0,3125)</t>
  </si>
  <si>
    <t>0,3125</t>
  </si>
  <si>
    <t>3,6125</t>
  </si>
  <si>
    <t>1,008</t>
  </si>
  <si>
    <t>Объем=0,42*0,6*4</t>
  </si>
  <si>
    <t>2,05632</t>
  </si>
  <si>
    <t>1,02816</t>
  </si>
  <si>
    <t>Раздел 7. НАДЗЕМНЫЙ ГАЗОПРОВОД СРЕДНЕГО ДАВЛЕНИЯ</t>
  </si>
  <si>
    <t>0,01465</t>
  </si>
  <si>
    <t>Объем=14,65/1000</t>
  </si>
  <si>
    <t>0,0048</t>
  </si>
  <si>
    <t>Объем=(0,24*2) / 100</t>
  </si>
  <si>
    <t>0,0560736</t>
  </si>
  <si>
    <t>0,000096</t>
  </si>
  <si>
    <t>0,0404448</t>
  </si>
  <si>
    <t>Объем=(0,6+0,6) / 100</t>
  </si>
  <si>
    <t>0,24612</t>
  </si>
  <si>
    <t>0,14352</t>
  </si>
  <si>
    <t>0,606</t>
  </si>
  <si>
    <t>Объем=1,01*0,6</t>
  </si>
  <si>
    <t>ТЕР24-02-041-03</t>
  </si>
  <si>
    <t>Надземная прокладка стальных газопроводов на металлических опорах, условный диаметр газопровода: 80 мм</t>
  </si>
  <si>
    <t>0,095</t>
  </si>
  <si>
    <t>Объем=9,5 / 100</t>
  </si>
  <si>
    <t>22,03</t>
  </si>
  <si>
    <t>2,09285</t>
  </si>
  <si>
    <t>12,27</t>
  </si>
  <si>
    <t>1,16565</t>
  </si>
  <si>
    <t>9,595</t>
  </si>
  <si>
    <t>Объем=9,5*1,01</t>
  </si>
  <si>
    <t>0,014</t>
  </si>
  <si>
    <t>Объем=(2*0,6+5*2,2+2*0,9)*0,001</t>
  </si>
  <si>
    <t>4,9532</t>
  </si>
  <si>
    <t>1,44424</t>
  </si>
  <si>
    <t>ТССЦ-507-2288</t>
  </si>
  <si>
    <t>Переходы концентрические на Ру до 16 МПа (160 кгс/см2) диаметром условного прохода 80х50 мм, наружным диаметром и толщиной стенки 89х3,5-57х3 мм</t>
  </si>
  <si>
    <t>ТЕР22-03-014-02</t>
  </si>
  <si>
    <t>Приварка фланцев к стальным трубопроводам диаметром: 80 мм</t>
  </si>
  <si>
    <t>0,53</t>
  </si>
  <si>
    <t>2,12</t>
  </si>
  <si>
    <t>ТССЦ-507-2835</t>
  </si>
  <si>
    <t>Соединения изолирующие фланцевые на условное давление 0,6 мПа для труб диаметром до 80 мм</t>
  </si>
  <si>
    <t>0,028563</t>
  </si>
  <si>
    <t>Объем=(0,1*0,606+0,18*0,606+0,28*9,595) / 100</t>
  </si>
  <si>
    <t>0,333673</t>
  </si>
  <si>
    <t>0,0005713</t>
  </si>
  <si>
    <t>0,2406718</t>
  </si>
  <si>
    <t>Установка отключающих устройств</t>
  </si>
  <si>
    <t>ТЕР24-02-051-02</t>
  </si>
  <si>
    <t>Монтаж задвижки стальной фланцевой для надземной установки на газопроводах из труб условным диаметром: 80 мм</t>
  </si>
  <si>
    <t>8,56</t>
  </si>
  <si>
    <t>17,12</t>
  </si>
  <si>
    <t>Кран шаровой фланцевый равнопроходной LD GAS DN80мм Pn 1,6 мПа с ответными фланцами КШ.Ц.Ф.GAS.080.016П/П02 Комплект ответных фланцев из ст.20 с прокладками и крепежем Ду80 Ру1,6МПа</t>
  </si>
  <si>
    <t>Цена=7739,58*1,05</t>
  </si>
  <si>
    <t>Изготовление в построечных условиях Кольцо, заглушка Дн 80 мм</t>
  </si>
  <si>
    <t>0,00058</t>
  </si>
  <si>
    <t>Объем=2*0,29/1000</t>
  </si>
  <si>
    <t>0,11252</t>
  </si>
  <si>
    <t>0,00203</t>
  </si>
  <si>
    <t>2,24</t>
  </si>
  <si>
    <t>Объем=2 / 10</t>
  </si>
  <si>
    <t>0,718</t>
  </si>
  <si>
    <t>0,00272</t>
  </si>
  <si>
    <t>Объем=1,36*2*0,001</t>
  </si>
  <si>
    <t>21,96</t>
  </si>
  <si>
    <t>0,00044</t>
  </si>
  <si>
    <t>Объем=4*0,11*0,001</t>
  </si>
  <si>
    <t>0,155672</t>
  </si>
  <si>
    <t>0,0453904</t>
  </si>
  <si>
    <t>ТССЦ-301-3240</t>
  </si>
  <si>
    <t>Колпачки-заглушки 1"</t>
  </si>
  <si>
    <t>Раздел 8. ИСПЫТАНИЯ ГАЗОПРОВОДА  СРЕДНЕГО ДАВЛЕНИЯ</t>
  </si>
  <si>
    <t>ТЕР24-02-121-02</t>
  </si>
  <si>
    <t>Монтаж инвентарного узла для очистки и испытания газопровода, условный диаметр газопровода: до 100 мм</t>
  </si>
  <si>
    <t>5,34</t>
  </si>
  <si>
    <t>ТЕР24-02-120-02</t>
  </si>
  <si>
    <t>Очистка полости трубопровода продувкой воздухом, условный диаметр газопровода: до 100 мм</t>
  </si>
  <si>
    <t>5,656</t>
  </si>
  <si>
    <t>Объем=565,6 / 100</t>
  </si>
  <si>
    <t>2,31896</t>
  </si>
  <si>
    <t>1,1312</t>
  </si>
  <si>
    <t>ТЕР24-02-122-02</t>
  </si>
  <si>
    <t>Подъем давления при испытании воздухом газопроводов низкого и среднего давления (до 0,3 МПа) условным диаметром: до 100 мм</t>
  </si>
  <si>
    <t>0,67872</t>
  </si>
  <si>
    <t>0,33936</t>
  </si>
  <si>
    <t>ТЕРм39-02-015-04</t>
  </si>
  <si>
    <t>Гаммаграфический контроль трубопровода через две стенки, диаметр трубопровода: 89 мм, толщина стенки до 5 мм</t>
  </si>
  <si>
    <t>0,95</t>
  </si>
  <si>
    <t>8,55</t>
  </si>
  <si>
    <t>Проверка изоляции прибором АНПИ газопровода ф89х3,5</t>
  </si>
  <si>
    <t>Инженер-сметчик                                                        (Т.В. Романова)</t>
  </si>
  <si>
    <t>ПНР электрозащиты</t>
  </si>
  <si>
    <t>023-20-12-ЭХЗ</t>
  </si>
  <si>
    <t>(1,47)</t>
  </si>
  <si>
    <t>(0,72)</t>
  </si>
  <si>
    <t>Раздел 1. ПНР</t>
  </si>
  <si>
    <t>Ц120-01-005-1;</t>
  </si>
  <si>
    <t>Проверка исправности изолирующего фланцевого соединения на вводах газопровода</t>
  </si>
  <si>
    <t>МДС81-33.2004 Прил.4 п.48</t>
  </si>
  <si>
    <t>НР Пусконаладочные работы: 'под нагрузкой' - 100% (не относятся к пусконаладочным и выполняются на действующих предприиятиях по отдельному договору с заказчиком)</t>
  </si>
  <si>
    <t>Письмо №АП-5536/06 Прил.1 п.48</t>
  </si>
  <si>
    <t>СП Пусконаладочные работы: 'под нагрузкой' - 100% (не относятся к пусконаладочным и выполняются на действующих предприиятиях по отдельному договору с заказчиком)</t>
  </si>
  <si>
    <t>Ц120-01-006-1;</t>
  </si>
  <si>
    <t>Измерение разности потенциалов визуальными приборами (2 этап). Место измерения стальным и медно-сульфатным электродом: "сооружение-земля"</t>
  </si>
  <si>
    <t>пункт изм.</t>
  </si>
  <si>
    <t>13,6</t>
  </si>
  <si>
    <t>Ц120-01-009-1;</t>
  </si>
  <si>
    <t>Оформление технического отчета по наладке установок ЭХЗ</t>
  </si>
  <si>
    <t>отчет</t>
  </si>
  <si>
    <t xml:space="preserve">     Прочие затраты</t>
  </si>
  <si>
    <t xml:space="preserve">          Пусконаладочные работы</t>
  </si>
  <si>
    <t>электрозащита</t>
  </si>
  <si>
    <t>(14,28)</t>
  </si>
  <si>
    <t>(13,56)</t>
  </si>
  <si>
    <t>(0,51)</t>
  </si>
  <si>
    <t>(0,71)</t>
  </si>
  <si>
    <t>Раздел 1. СТРОИТЕЛЬHЫЕ РАБОТЫ</t>
  </si>
  <si>
    <t>Разработка грунта вручную в траншеях глубиной до 2 м без креплений с откосами, группа грунтов 3</t>
  </si>
  <si>
    <t>12,4</t>
  </si>
  <si>
    <t>Объем=1 / 1000</t>
  </si>
  <si>
    <t>0,01508</t>
  </si>
  <si>
    <t>0,04362</t>
  </si>
  <si>
    <t>0,00365</t>
  </si>
  <si>
    <t>0,00397</t>
  </si>
  <si>
    <t>Засыпка вручную траншей, пазух котлованов и ям, группа грунтов 3</t>
  </si>
  <si>
    <t>4,84</t>
  </si>
  <si>
    <t>ТЕР04-01-001-03</t>
  </si>
  <si>
    <t>Роторное бурение скважин с прямой промывкой станками с дизельным двигателем глубиной бурения до 50 м в грунтах группы 3</t>
  </si>
  <si>
    <t>Прил.4.3 п.3.1</t>
  </si>
  <si>
    <t>При роторном и ударно-канатном бурении и применении долот диаметром: св. 200 до 250 мм (материалы - кроме долот) ОЗП=1,1; ЭМ=1,1 к расх.; ЗПМ=1,1; МАТ=1,1 к расх.; ТЗ=1,1; ТЗМ=1,1</t>
  </si>
  <si>
    <t>127,53</t>
  </si>
  <si>
    <t>14,729715</t>
  </si>
  <si>
    <t>71,5</t>
  </si>
  <si>
    <t>8,25825</t>
  </si>
  <si>
    <t>ТССЦ-109-0203</t>
  </si>
  <si>
    <t>Долота трехшарошечные типа III 244.5 Т0ЦПВ03</t>
  </si>
  <si>
    <t>0,159968</t>
  </si>
  <si>
    <t>Объем=(0.105)*(0.7865+0.737 )</t>
  </si>
  <si>
    <t>ГЭСН25-13-004-01</t>
  </si>
  <si>
    <t>Установка и монтаж одиночных протекторов марки: ПМ-20У</t>
  </si>
  <si>
    <t>1 протектор</t>
  </si>
  <si>
    <t>7,05</t>
  </si>
  <si>
    <t>МДС81-33.2004 Прил.4 п.19</t>
  </si>
  <si>
    <t>НР Магистральные и промысловые трубопроводы</t>
  </si>
  <si>
    <t>Письмо №АП-5536/06 от 18.11.04 Прил.1 п.19</t>
  </si>
  <si>
    <t>СП Магистральные и промысловые трубопроводы</t>
  </si>
  <si>
    <t>ТЦ_18.4.01.03_59_5902133738_11.02.2021_02</t>
  </si>
  <si>
    <t>Протектор ПМ-20</t>
  </si>
  <si>
    <t>Цена=6700/1,2*1,05</t>
  </si>
  <si>
    <t>ТЕР24-02-110-01</t>
  </si>
  <si>
    <t>Установка и монтаж КУ в СКИП-1 на трубопроводе с электродом ЭНЭС-4м, применительно</t>
  </si>
  <si>
    <t>1 контрольно-измерительный пункт</t>
  </si>
  <si>
    <t>7,09</t>
  </si>
  <si>
    <t>ТЦ_07.2.07.11_59_5902133738_11.02.2021_02</t>
  </si>
  <si>
    <t>Стойка контрольно-измерительного пункта СКИП -1-3-2-2,5-УХЛ1</t>
  </si>
  <si>
    <t>Цена=6600/1,2*1,05</t>
  </si>
  <si>
    <t>ТЦ_01.7.11.07_59_5902133738_11.02.2021_02</t>
  </si>
  <si>
    <t>Электрод сравнения ЭНЕС-4М</t>
  </si>
  <si>
    <t>Цена=10200/1,2*1,05</t>
  </si>
  <si>
    <t>Устройство трубопроводов из полиэтиленовых труб до 2 отверстий</t>
  </si>
  <si>
    <t>0,016</t>
  </si>
  <si>
    <t>Раздел 2. МОНТАЖНЫЕ РАБОТЫ</t>
  </si>
  <si>
    <t>ТЕРм08-02-412-02</t>
  </si>
  <si>
    <t>Затягивание провода в проложенные трубы и металлические рукава первого одножильного или многожильного в общей оплетке, суммарное сечение до 6 мм2 (ВПП в стойке)</t>
  </si>
  <si>
    <t>Объем=12 / 100</t>
  </si>
  <si>
    <t>5,39</t>
  </si>
  <si>
    <t>0,6468</t>
  </si>
  <si>
    <t>Затягивание провода в проложенные трубы и металлические рукава первого одножильного или многожильного в общей оплетке, суммарное сечение до 6 мм2</t>
  </si>
  <si>
    <t>0,8624</t>
  </si>
  <si>
    <t>0,0032</t>
  </si>
  <si>
    <t>ТЕРм08-02-141-01</t>
  </si>
  <si>
    <t>Кабель до 35 кВ в готовых траншеях без покрытий, масса 1 м до 1 кг (ВПП)</t>
  </si>
  <si>
    <t>Объем=(45-12-16) / 100</t>
  </si>
  <si>
    <t>10,96</t>
  </si>
  <si>
    <t>1,8632</t>
  </si>
  <si>
    <t>0,31</t>
  </si>
  <si>
    <t>0,0527</t>
  </si>
  <si>
    <t>1,749</t>
  </si>
  <si>
    <t>Раздел 3. МАТЕРИАЛЫ HЕ УЧТЕHHЫЕ ЦЕHHИKОМ</t>
  </si>
  <si>
    <t>ТЦ_21.2.03.04_40_4004001161_25.02.2021_02</t>
  </si>
  <si>
    <t>Провода силовые для электротехнических установок, с ПВХ изоляцией. Провода с гибкой медной жилой марки ПВ2 0.38 кВ сеч. 2,5 мм2</t>
  </si>
  <si>
    <t>1000м</t>
  </si>
  <si>
    <t>Цена=194600/1,2*1,05</t>
  </si>
  <si>
    <t>ТЦ_21.9.02.02_77_7713587786_25.02.2021_02</t>
  </si>
  <si>
    <t>Провод ВПП сеч. 1*6,0 мм2</t>
  </si>
  <si>
    <t>Цена=65,80/1,2*1,05</t>
  </si>
  <si>
    <t>ТССЦ-408-0124</t>
  </si>
  <si>
    <t>Песок природный для строительных работ мелкий</t>
  </si>
  <si>
    <t>Итого камеральных работ:</t>
  </si>
  <si>
    <t>Итого полевых работ:</t>
  </si>
  <si>
    <t>№ п.п.</t>
  </si>
  <si>
    <t>ЛОКАЛЬНЫЙ СМЕТНЫЙ РАСЧЕТ (СМЕТА) № 1</t>
  </si>
  <si>
    <t>ЛОКАЛЬНЫЙ СМЕТНЫЙ РАСЧЕТ (СМЕТА) № 2</t>
  </si>
  <si>
    <t>ЛОКАЛЬНЫЙ СМЕТНЫЙ РАСЧЕТ (СМЕТА) № 3</t>
  </si>
  <si>
    <t>ЛОКАЛЬНЫЙ СМЕТНЫЙ РАСЧЕТ (СМЕТА) № 4</t>
  </si>
  <si>
    <t>ЛОКАЛЬНЫЙ СМЕТНЫЙ РАСЧЕТ (СМЕТА) № 5</t>
  </si>
  <si>
    <t>ЛОКАЛЬНЫЙ СМЕТНЫЙ РАСЧЕТ (СМЕТА) № 6</t>
  </si>
  <si>
    <t>ЛОКАЛЬНЫЙ СМЕТНЫЙ РАСЧЕТ (СМЕТА) № 7</t>
  </si>
  <si>
    <t>ЛОКАЛЬНЫЙ СМЕТНЫЙ РАСЧЕТ (СМЕТА) № 8</t>
  </si>
  <si>
    <t>ЛОКАЛЬНЫЙ СМЕТНЫЙ РАСЧЕТ (СМЕТА) № 9</t>
  </si>
  <si>
    <t xml:space="preserve">Газопровод низкого давления </t>
  </si>
  <si>
    <t xml:space="preserve">Газопровод среднего давления </t>
  </si>
  <si>
    <t>О.А. Рыжикова</t>
  </si>
  <si>
    <t xml:space="preserve">Начальник ОНССГ                                                                                                                                                           </t>
  </si>
  <si>
    <t>Д.И. Уварова</t>
  </si>
  <si>
    <t xml:space="preserve">Инженер по проектно-сметной  работе ОНССГ                                                                                                         </t>
  </si>
  <si>
    <t>Итого по смете (без НДС):</t>
  </si>
  <si>
    <t>х 4,60</t>
  </si>
  <si>
    <t>Письмо Минстроя России №1886-ИФ/09 от 22.01.2021г.                                                Инфляционный Кф - 4,60</t>
  </si>
  <si>
    <t>х 1,08</t>
  </si>
  <si>
    <t>Т. П.2   Районн. коэфф. 1,08</t>
  </si>
  <si>
    <t>Всего:</t>
  </si>
  <si>
    <t>(16 600 + 1 868) х 0,06 х 2</t>
  </si>
  <si>
    <t xml:space="preserve">К-2 общ.указ.прим.1 </t>
  </si>
  <si>
    <t>Расходы по организации и ликвидации работ 6%</t>
  </si>
  <si>
    <t xml:space="preserve">6% - п. 13 общ.указ.                                                        </t>
  </si>
  <si>
    <t>16 600 х 0,1125</t>
  </si>
  <si>
    <t xml:space="preserve">К 0,1125                          </t>
  </si>
  <si>
    <t xml:space="preserve">Расходы по внутреннему транспорту </t>
  </si>
  <si>
    <t xml:space="preserve">Т.4 п.2                                                      
</t>
  </si>
  <si>
    <t xml:space="preserve">Стоимость штырей (кол-во 63 шт)                                                                                                  </t>
  </si>
  <si>
    <t xml:space="preserve">СБЦ 2006г.
 Т 7. п. 8     кат.2                                                                                                                                                                                                          </t>
  </si>
  <si>
    <t xml:space="preserve">Разбивка оси трассы газопровода                                                                                 кат. 2      L=3200м                                                              1683х1,2х0,85  </t>
  </si>
  <si>
    <t xml:space="preserve">СБЦ 2006г.
Т.16 п. 2. 
К-1,2 примечание 1 к Т.16 
К-0,85 общ.указ. п.14.                                                                                                                                                                                              </t>
  </si>
  <si>
    <t>2360х0,4</t>
  </si>
  <si>
    <t xml:space="preserve">К - 0,4 на объем работ  </t>
  </si>
  <si>
    <t>Определение координат пунктов опорных сетей с помощью спутниковой системы GPS  Кат 1.  6 знаков
5983х0,7х1,3х0,85х0,4</t>
  </si>
  <si>
    <t xml:space="preserve">Т.8 п. 3.              
К-0,7 прим. 1                  
К-1,3 прим. 2 
К-0,85 общ.указ. п.14.   
К - 0,4 на объем работ                                                                                                                                                                                      
</t>
  </si>
  <si>
    <t>Стоимость, руб.</t>
  </si>
  <si>
    <t>Цена руб.</t>
  </si>
  <si>
    <t>кол-во</t>
  </si>
  <si>
    <t>Обоснование стоимости:                       Справочник БЦ на инженерные изыскания для строительства Госстрой России 2004г.,    Мин.регионального развития РФ                           ОАО "ПНИИИС", 2006 г.</t>
  </si>
  <si>
    <r>
      <rPr>
        <sz val="10"/>
        <rFont val="Times New Roman"/>
        <family val="1"/>
        <charset val="204"/>
      </rPr>
      <t>Заказчик:</t>
    </r>
    <r>
      <rPr>
        <sz val="11"/>
        <rFont val="Times New Roman"/>
        <family val="1"/>
        <charset val="204"/>
      </rPr>
      <t xml:space="preserve"> АО "Челябинскгоргаз"</t>
    </r>
  </si>
  <si>
    <t>Газоснабжение жилых домов поселка Керамический завод в Курчатовском районе г.Челябинска</t>
  </si>
  <si>
    <t xml:space="preserve">Объект:      </t>
  </si>
  <si>
    <t>на выполнение работ 
по выносу в натуру (на местности) оси трассы газопровода</t>
  </si>
  <si>
    <t>РАСЧЕТ №1.1.</t>
  </si>
  <si>
    <t>32929 х 4,60</t>
  </si>
  <si>
    <t>30490 х 1,08</t>
  </si>
  <si>
    <t>Итого:</t>
  </si>
  <si>
    <t>(20605+2318) х 0,06 х 2,5</t>
  </si>
  <si>
    <t xml:space="preserve">К-2,5 общ.указ.прим.1 </t>
  </si>
  <si>
    <t>20605 х 0,1125</t>
  </si>
  <si>
    <t xml:space="preserve">Т.4 п.2                                                     
</t>
  </si>
  <si>
    <t xml:space="preserve">Составление технического отчета                  (19065+1540+1340+540) х 10%=                                                                        </t>
  </si>
  <si>
    <t xml:space="preserve">Т 79 п.1                                                                  </t>
  </si>
  <si>
    <t>Вычерчивание топографических планов на попланшетных кальках,кат.3,   10дм²                                                                    122х0,4х1,1</t>
  </si>
  <si>
    <t xml:space="preserve">Т.65 п.2,                                                       К-0,4 примечание 3 к Т.65                                  К -1,1 общ.указ. п. 15 "б"                                                                                                                                                                                            </t>
  </si>
  <si>
    <t xml:space="preserve">Вычерчивание топографических планов на городских планшетах, кат.3,    10дм²                                122х1,1                                                      </t>
  </si>
  <si>
    <t xml:space="preserve">Т.65 П.2                                                       К -1,1 общ.указ. п. 15 "б"                                (использование материалов ограниченного пользования)                                                                                                                                                           </t>
  </si>
  <si>
    <t xml:space="preserve">Техническое нивелирование                                            кат.2,  5000м                                                                                                             362х0,85                                                           </t>
  </si>
  <si>
    <t xml:space="preserve">Т.47 п.3,                                                                                                                                                                                    К-0,85 общ.указ. п.14.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</si>
  <si>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Плановая и высотная привязка                             155 точек,  кат.2                                                                                            111х1,3х0,85</t>
  </si>
  <si>
    <t xml:space="preserve">Т.48 п.1,                                                            К-1,3 примечание 5 к Т.48                                                                                                                                                                                        К-0,85 общ.указ. п.14.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</si>
  <si>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 </t>
  </si>
  <si>
    <t>Обоснование стоимости:                                      Справочник БЦ на инженерные изыскания для строительства, Госстрой России 2004г.</t>
  </si>
  <si>
    <t>на выполнение работ 
по контрольно-исполнительной съемке</t>
  </si>
  <si>
    <t>РАСЧЕТ №1.2.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</si>
</sst>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р_._-;\-* #,##0.00_р_._-;_-* &quot;-&quot;??_р_._-;_-@_-"/>
    <numFmt numFmtId="165" formatCode="#,##0_ ;\-#,##0\ "/>
    <numFmt numFmtId="166" formatCode="_-* #,##0_р_._-;\-* #,##0_р_._-;_-* &quot;-&quot;??_р_._-;_-@_-"/>
  </numFmts>
  <fonts count="20" x14ac:knownFonts="1">
    <font>
      <sz val="11"/>
      <color rgb="FF000000"/>
      <name val="Calibri"/>
      <charset val="204"/>
    </font>
    <font>
      <sz val="8"/>
      <color rgb="FF000000"/>
      <name val="Arial"/>
      <family val="2"/>
      <charset val="204"/>
    </font>
    <font>
      <b/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  <font>
      <i/>
      <sz val="8"/>
      <color rgb="FF000000"/>
      <name val="Arial"/>
      <family val="2"/>
      <charset val="204"/>
    </font>
    <font>
      <b/>
      <sz val="14"/>
      <color rgb="FF000000"/>
      <name val="Arial"/>
      <family val="2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sz val="12"/>
      <name val="Arial Cyr"/>
      <charset val="204"/>
    </font>
    <font>
      <sz val="12"/>
      <name val="Times New Roman"/>
      <family val="1"/>
      <charset val="204"/>
    </font>
    <font>
      <sz val="8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Arial CYR"/>
      <family val="2"/>
      <charset val="204"/>
    </font>
    <font>
      <b/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6" fillId="0" borderId="0"/>
    <xf numFmtId="164" fontId="6" fillId="0" borderId="0" applyFont="0" applyFill="0" applyBorder="0" applyAlignment="0" applyProtection="0"/>
  </cellStyleXfs>
  <cellXfs count="174">
    <xf numFmtId="0" fontId="0" fillId="0" borderId="0" xfId="0"/>
    <xf numFmtId="0" fontId="1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wrapText="1"/>
    </xf>
    <xf numFmtId="0" fontId="1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horizontal="right"/>
    </xf>
    <xf numFmtId="0" fontId="2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>
      <alignment horizontal="left" vertical="top"/>
    </xf>
    <xf numFmtId="0" fontId="1" fillId="0" borderId="0" xfId="0" applyNumberFormat="1" applyFont="1" applyFill="1" applyBorder="1" applyAlignment="1" applyProtection="1">
      <alignment vertical="top"/>
    </xf>
    <xf numFmtId="0" fontId="1" fillId="0" borderId="0" xfId="0" applyNumberFormat="1" applyFont="1" applyFill="1" applyBorder="1" applyAlignment="1" applyProtection="1">
      <alignment horizontal="left" vertical="top" wrapText="1"/>
    </xf>
    <xf numFmtId="0" fontId="1" fillId="0" borderId="0" xfId="0" applyNumberFormat="1" applyFont="1" applyFill="1" applyBorder="1" applyAlignment="1" applyProtection="1">
      <alignment horizontal="left"/>
    </xf>
    <xf numFmtId="0" fontId="1" fillId="0" borderId="1" xfId="0" applyNumberFormat="1" applyFont="1" applyFill="1" applyBorder="1" applyAlignment="1" applyProtection="1"/>
    <xf numFmtId="0" fontId="1" fillId="0" borderId="1" xfId="0" applyNumberFormat="1" applyFont="1" applyFill="1" applyBorder="1" applyAlignment="1" applyProtection="1">
      <alignment vertical="top"/>
    </xf>
    <xf numFmtId="0" fontId="1" fillId="0" borderId="1" xfId="0" applyNumberFormat="1" applyFont="1" applyFill="1" applyBorder="1" applyAlignment="1" applyProtection="1">
      <alignment horizontal="center"/>
    </xf>
    <xf numFmtId="0" fontId="4" fillId="0" borderId="0" xfId="0" applyNumberFormat="1" applyFont="1" applyFill="1" applyBorder="1" applyAlignment="1" applyProtection="1"/>
    <xf numFmtId="3" fontId="1" fillId="0" borderId="0" xfId="0" applyNumberFormat="1" applyFont="1" applyFill="1" applyBorder="1" applyAlignment="1" applyProtection="1">
      <alignment horizontal="right" vertical="top"/>
    </xf>
    <xf numFmtId="0" fontId="4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0" fontId="1" fillId="0" borderId="0" xfId="0" applyNumberFormat="1" applyFont="1" applyFill="1" applyBorder="1" applyAlignment="1" applyProtection="1">
      <alignment horizontal="center"/>
    </xf>
    <xf numFmtId="2" fontId="1" fillId="0" borderId="1" xfId="0" applyNumberFormat="1" applyFont="1" applyFill="1" applyBorder="1" applyAlignment="1" applyProtection="1"/>
    <xf numFmtId="49" fontId="1" fillId="0" borderId="1" xfId="0" applyNumberFormat="1" applyFont="1" applyFill="1" applyBorder="1" applyAlignment="1" applyProtection="1">
      <alignment horizontal="right"/>
    </xf>
    <xf numFmtId="0" fontId="1" fillId="0" borderId="0" xfId="0" applyNumberFormat="1" applyFont="1" applyFill="1" applyBorder="1" applyAlignment="1" applyProtection="1">
      <alignment vertical="center" wrapText="1"/>
    </xf>
    <xf numFmtId="2" fontId="1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>
      <alignment horizontal="right"/>
    </xf>
    <xf numFmtId="49" fontId="1" fillId="0" borderId="3" xfId="0" applyNumberFormat="1" applyFont="1" applyFill="1" applyBorder="1" applyAlignment="1" applyProtection="1">
      <alignment horizontal="right"/>
    </xf>
    <xf numFmtId="2" fontId="1" fillId="0" borderId="3" xfId="0" applyNumberFormat="1" applyFont="1" applyFill="1" applyBorder="1" applyAlignment="1" applyProtection="1">
      <alignment horizontal="right"/>
    </xf>
    <xf numFmtId="0" fontId="1" fillId="0" borderId="0" xfId="0" applyNumberFormat="1" applyFont="1" applyFill="1" applyBorder="1" applyAlignment="1" applyProtection="1">
      <alignment vertical="center"/>
    </xf>
    <xf numFmtId="0" fontId="1" fillId="0" borderId="4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center" vertical="center"/>
    </xf>
    <xf numFmtId="0" fontId="1" fillId="0" borderId="7" xfId="0" applyNumberFormat="1" applyFont="1" applyFill="1" applyBorder="1" applyAlignment="1" applyProtection="1">
      <alignment horizontal="center" vertical="top" wrapText="1"/>
    </xf>
    <xf numFmtId="0" fontId="1" fillId="0" borderId="2" xfId="0" applyNumberFormat="1" applyFont="1" applyFill="1" applyBorder="1" applyAlignment="1" applyProtection="1">
      <alignment horizontal="left" vertical="top" wrapText="1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4" fontId="1" fillId="0" borderId="2" xfId="0" applyNumberFormat="1" applyFont="1" applyFill="1" applyBorder="1" applyAlignment="1" applyProtection="1">
      <alignment horizontal="right" vertical="top" wrapText="1"/>
    </xf>
    <xf numFmtId="2" fontId="1" fillId="0" borderId="2" xfId="0" applyNumberFormat="1" applyFont="1" applyFill="1" applyBorder="1" applyAlignment="1" applyProtection="1">
      <alignment horizontal="center" vertical="top" wrapText="1"/>
    </xf>
    <xf numFmtId="3" fontId="1" fillId="0" borderId="8" xfId="0" applyNumberFormat="1" applyFont="1" applyFill="1" applyBorder="1" applyAlignment="1" applyProtection="1">
      <alignment horizontal="right" vertical="top" wrapText="1"/>
    </xf>
    <xf numFmtId="0" fontId="1" fillId="0" borderId="9" xfId="0" applyNumberFormat="1" applyFont="1" applyFill="1" applyBorder="1" applyAlignment="1" applyProtection="1">
      <alignment horizontal="center" vertical="top" wrapText="1"/>
    </xf>
    <xf numFmtId="0" fontId="1" fillId="0" borderId="9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right" vertical="top" wrapText="1"/>
    </xf>
    <xf numFmtId="0" fontId="1" fillId="0" borderId="0" xfId="0" applyNumberFormat="1" applyFont="1" applyFill="1" applyBorder="1" applyAlignment="1" applyProtection="1">
      <alignment horizontal="center" vertical="top" wrapText="1"/>
    </xf>
    <xf numFmtId="4" fontId="1" fillId="0" borderId="0" xfId="0" applyNumberFormat="1" applyFont="1" applyFill="1" applyBorder="1" applyAlignment="1" applyProtection="1">
      <alignment horizontal="right" vertical="top" wrapText="1"/>
    </xf>
    <xf numFmtId="2" fontId="1" fillId="0" borderId="0" xfId="0" applyNumberFormat="1" applyFont="1" applyFill="1" applyBorder="1" applyAlignment="1" applyProtection="1">
      <alignment horizontal="center" vertical="top" wrapText="1"/>
    </xf>
    <xf numFmtId="3" fontId="1" fillId="0" borderId="10" xfId="0" applyNumberFormat="1" applyFont="1" applyFill="1" applyBorder="1" applyAlignment="1" applyProtection="1">
      <alignment horizontal="right" vertical="top" wrapText="1"/>
    </xf>
    <xf numFmtId="0" fontId="2" fillId="0" borderId="9" xfId="0" applyNumberFormat="1" applyFont="1" applyFill="1" applyBorder="1" applyAlignment="1" applyProtection="1">
      <alignment horizontal="center" vertical="top" wrapText="1"/>
    </xf>
    <xf numFmtId="0" fontId="2" fillId="0" borderId="0" xfId="0" applyNumberFormat="1" applyFont="1" applyFill="1" applyBorder="1" applyAlignment="1" applyProtection="1">
      <alignment horizontal="left" vertical="top" wrapText="1"/>
    </xf>
    <xf numFmtId="0" fontId="2" fillId="0" borderId="2" xfId="0" applyNumberFormat="1" applyFont="1" applyFill="1" applyBorder="1" applyAlignment="1" applyProtection="1">
      <alignment horizontal="center" vertical="top" wrapText="1"/>
    </xf>
    <xf numFmtId="4" fontId="2" fillId="0" borderId="2" xfId="0" applyNumberFormat="1" applyFont="1" applyFill="1" applyBorder="1" applyAlignment="1" applyProtection="1">
      <alignment horizontal="right" vertical="top" wrapText="1"/>
    </xf>
    <xf numFmtId="3" fontId="2" fillId="0" borderId="8" xfId="0" applyNumberFormat="1" applyFont="1" applyFill="1" applyBorder="1" applyAlignment="1" applyProtection="1">
      <alignment horizontal="right" vertical="top" wrapText="1"/>
    </xf>
    <xf numFmtId="0" fontId="1" fillId="0" borderId="9" xfId="0" applyNumberFormat="1" applyFont="1" applyFill="1" applyBorder="1" applyAlignment="1" applyProtection="1">
      <alignment vertical="center" wrapText="1"/>
    </xf>
    <xf numFmtId="0" fontId="2" fillId="0" borderId="0" xfId="0" applyNumberFormat="1" applyFont="1" applyFill="1" applyBorder="1" applyAlignment="1" applyProtection="1">
      <alignment horizontal="center" vertical="top" wrapText="1"/>
    </xf>
    <xf numFmtId="0" fontId="2" fillId="0" borderId="0" xfId="0" applyNumberFormat="1" applyFont="1" applyFill="1" applyBorder="1" applyAlignment="1" applyProtection="1">
      <alignment horizontal="right" vertical="top" wrapText="1"/>
    </xf>
    <xf numFmtId="4" fontId="1" fillId="0" borderId="0" xfId="0" applyNumberFormat="1" applyFont="1" applyFill="1" applyBorder="1" applyAlignment="1" applyProtection="1">
      <alignment vertical="top"/>
    </xf>
    <xf numFmtId="2" fontId="1" fillId="0" borderId="0" xfId="0" applyNumberFormat="1" applyFont="1" applyFill="1" applyBorder="1" applyAlignment="1" applyProtection="1">
      <alignment vertical="top"/>
    </xf>
    <xf numFmtId="3" fontId="1" fillId="0" borderId="0" xfId="0" applyNumberFormat="1" applyFont="1" applyFill="1" applyBorder="1" applyAlignment="1" applyProtection="1">
      <alignment vertical="top"/>
    </xf>
    <xf numFmtId="0" fontId="1" fillId="0" borderId="7" xfId="0" applyNumberFormat="1" applyFont="1" applyFill="1" applyBorder="1" applyAlignment="1" applyProtection="1"/>
    <xf numFmtId="0" fontId="2" fillId="0" borderId="2" xfId="0" applyNumberFormat="1" applyFont="1" applyFill="1" applyBorder="1" applyAlignment="1" applyProtection="1">
      <alignment horizontal="right" vertical="top" wrapText="1"/>
    </xf>
    <xf numFmtId="4" fontId="2" fillId="0" borderId="2" xfId="0" applyNumberFormat="1" applyFont="1" applyFill="1" applyBorder="1" applyAlignment="1" applyProtection="1">
      <alignment horizontal="right" vertical="top"/>
    </xf>
    <xf numFmtId="2" fontId="2" fillId="0" borderId="2" xfId="0" applyNumberFormat="1" applyFont="1" applyFill="1" applyBorder="1" applyAlignment="1" applyProtection="1">
      <alignment horizontal="center" vertical="top"/>
    </xf>
    <xf numFmtId="3" fontId="2" fillId="0" borderId="8" xfId="0" applyNumberFormat="1" applyFont="1" applyFill="1" applyBorder="1" applyAlignment="1" applyProtection="1">
      <alignment horizontal="right" vertical="top"/>
    </xf>
    <xf numFmtId="0" fontId="1" fillId="0" borderId="9" xfId="0" applyNumberFormat="1" applyFont="1" applyFill="1" applyBorder="1" applyAlignment="1" applyProtection="1"/>
    <xf numFmtId="4" fontId="1" fillId="0" borderId="0" xfId="0" applyNumberFormat="1" applyFont="1" applyFill="1" applyBorder="1" applyAlignment="1" applyProtection="1">
      <alignment horizontal="right" vertical="top"/>
    </xf>
    <xf numFmtId="2" fontId="1" fillId="0" borderId="0" xfId="0" applyNumberFormat="1" applyFont="1" applyFill="1" applyBorder="1" applyAlignment="1" applyProtection="1">
      <alignment horizontal="center" vertical="top"/>
    </xf>
    <xf numFmtId="3" fontId="1" fillId="0" borderId="10" xfId="0" applyNumberFormat="1" applyFont="1" applyFill="1" applyBorder="1" applyAlignment="1" applyProtection="1">
      <alignment horizontal="right" vertical="top"/>
    </xf>
    <xf numFmtId="4" fontId="2" fillId="0" borderId="0" xfId="0" applyNumberFormat="1" applyFont="1" applyFill="1" applyBorder="1" applyAlignment="1" applyProtection="1">
      <alignment horizontal="right" vertical="top"/>
    </xf>
    <xf numFmtId="2" fontId="2" fillId="0" borderId="0" xfId="0" applyNumberFormat="1" applyFont="1" applyFill="1" applyBorder="1" applyAlignment="1" applyProtection="1">
      <alignment horizontal="center" vertical="top"/>
    </xf>
    <xf numFmtId="4" fontId="2" fillId="0" borderId="10" xfId="0" applyNumberFormat="1" applyFont="1" applyFill="1" applyBorder="1" applyAlignment="1" applyProtection="1">
      <alignment horizontal="right" vertical="top"/>
    </xf>
    <xf numFmtId="3" fontId="2" fillId="0" borderId="0" xfId="0" applyNumberFormat="1" applyFont="1" applyFill="1" applyBorder="1" applyAlignment="1" applyProtection="1">
      <alignment horizontal="right" vertical="top"/>
    </xf>
    <xf numFmtId="0" fontId="1" fillId="0" borderId="2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horizontal="right" vertical="top"/>
    </xf>
    <xf numFmtId="0" fontId="6" fillId="0" borderId="0" xfId="1"/>
    <xf numFmtId="0" fontId="7" fillId="0" borderId="0" xfId="1" applyFont="1"/>
    <xf numFmtId="0" fontId="7" fillId="0" borderId="4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0" fontId="7" fillId="0" borderId="6" xfId="1" applyFont="1" applyBorder="1" applyAlignment="1">
      <alignment vertical="center" wrapText="1"/>
    </xf>
    <xf numFmtId="0" fontId="7" fillId="0" borderId="5" xfId="1" applyFont="1" applyBorder="1" applyAlignment="1">
      <alignment horizontal="center" vertical="center"/>
    </xf>
    <xf numFmtId="0" fontId="12" fillId="0" borderId="0" xfId="1" applyFont="1"/>
    <xf numFmtId="14" fontId="12" fillId="0" borderId="0" xfId="1" applyNumberFormat="1" applyFont="1"/>
    <xf numFmtId="14" fontId="13" fillId="0" borderId="0" xfId="1" applyNumberFormat="1" applyFont="1"/>
    <xf numFmtId="14" fontId="13" fillId="0" borderId="0" xfId="1" applyNumberFormat="1" applyFont="1" applyAlignment="1">
      <alignment horizontal="left"/>
    </xf>
    <xf numFmtId="0" fontId="1" fillId="0" borderId="0" xfId="1" applyNumberFormat="1" applyFont="1" applyFill="1" applyBorder="1" applyAlignment="1" applyProtection="1"/>
    <xf numFmtId="0" fontId="1" fillId="0" borderId="1" xfId="1" applyNumberFormat="1" applyFont="1" applyFill="1" applyBorder="1" applyAlignment="1" applyProtection="1">
      <alignment horizontal="right" vertical="top"/>
    </xf>
    <xf numFmtId="0" fontId="1" fillId="0" borderId="1" xfId="1" applyNumberFormat="1" applyFont="1" applyFill="1" applyBorder="1" applyAlignment="1" applyProtection="1">
      <alignment vertical="top"/>
    </xf>
    <xf numFmtId="0" fontId="1" fillId="0" borderId="0" xfId="1" applyNumberFormat="1" applyFont="1" applyFill="1" applyBorder="1" applyAlignment="1" applyProtection="1">
      <alignment horizontal="right" vertical="top"/>
    </xf>
    <xf numFmtId="0" fontId="1" fillId="0" borderId="0" xfId="1" applyNumberFormat="1" applyFont="1" applyFill="1" applyBorder="1" applyAlignment="1" applyProtection="1">
      <alignment horizontal="right"/>
    </xf>
    <xf numFmtId="0" fontId="14" fillId="0" borderId="0" xfId="1" applyFont="1"/>
    <xf numFmtId="0" fontId="15" fillId="0" borderId="0" xfId="1" applyFont="1"/>
    <xf numFmtId="164" fontId="8" fillId="0" borderId="4" xfId="2" applyNumberFormat="1" applyFont="1" applyBorder="1" applyAlignment="1">
      <alignment horizontal="center" vertical="center" wrapText="1"/>
    </xf>
    <xf numFmtId="164" fontId="7" fillId="0" borderId="4" xfId="2" applyNumberFormat="1" applyFont="1" applyBorder="1" applyAlignment="1">
      <alignment horizontal="center" vertical="center" wrapText="1"/>
    </xf>
    <xf numFmtId="165" fontId="7" fillId="0" borderId="5" xfId="1" applyNumberFormat="1" applyFont="1" applyBorder="1" applyAlignment="1">
      <alignment vertical="center" wrapText="1"/>
    </xf>
    <xf numFmtId="0" fontId="9" fillId="0" borderId="0" xfId="1" applyFont="1"/>
    <xf numFmtId="166" fontId="7" fillId="0" borderId="4" xfId="2" applyNumberFormat="1" applyFont="1" applyBorder="1" applyAlignment="1">
      <alignment horizontal="center" vertical="center" wrapText="1"/>
    </xf>
    <xf numFmtId="0" fontId="7" fillId="0" borderId="5" xfId="1" applyFont="1" applyBorder="1"/>
    <xf numFmtId="0" fontId="7" fillId="0" borderId="4" xfId="1" applyFont="1" applyBorder="1"/>
    <xf numFmtId="166" fontId="7" fillId="0" borderId="12" xfId="2" applyNumberFormat="1" applyFont="1" applyBorder="1" applyAlignment="1">
      <alignment horizontal="center" vertical="center" wrapText="1"/>
    </xf>
    <xf numFmtId="0" fontId="7" fillId="0" borderId="12" xfId="1" applyFont="1" applyBorder="1" applyAlignment="1">
      <alignment horizontal="center" vertical="center"/>
    </xf>
    <xf numFmtId="166" fontId="7" fillId="0" borderId="11" xfId="2" applyNumberFormat="1" applyFont="1" applyBorder="1" applyAlignment="1">
      <alignment horizontal="center" vertical="center" wrapText="1"/>
    </xf>
    <xf numFmtId="1" fontId="7" fillId="0" borderId="13" xfId="1" applyNumberFormat="1" applyFont="1" applyBorder="1" applyAlignment="1">
      <alignment horizontal="center" vertical="center"/>
    </xf>
    <xf numFmtId="3" fontId="7" fillId="0" borderId="4" xfId="1" applyNumberFormat="1" applyFont="1" applyBorder="1" applyAlignment="1">
      <alignment horizontal="center" vertical="center"/>
    </xf>
    <xf numFmtId="166" fontId="7" fillId="0" borderId="15" xfId="2" applyNumberFormat="1" applyFont="1" applyBorder="1" applyAlignment="1">
      <alignment horizontal="center" vertical="center" wrapText="1"/>
    </xf>
    <xf numFmtId="3" fontId="7" fillId="0" borderId="15" xfId="2" applyNumberFormat="1" applyFont="1" applyBorder="1" applyAlignment="1">
      <alignment horizontal="center" vertical="center"/>
    </xf>
    <xf numFmtId="0" fontId="7" fillId="0" borderId="15" xfId="1" applyFont="1" applyBorder="1" applyAlignment="1">
      <alignment horizontal="center" vertical="center"/>
    </xf>
    <xf numFmtId="3" fontId="7" fillId="0" borderId="11" xfId="2" applyNumberFormat="1" applyFont="1" applyBorder="1" applyAlignment="1">
      <alignment horizontal="center" vertical="center"/>
    </xf>
    <xf numFmtId="0" fontId="16" fillId="0" borderId="4" xfId="1" applyFont="1" applyBorder="1" applyAlignment="1">
      <alignment horizontal="center" vertical="center" wrapText="1"/>
    </xf>
    <xf numFmtId="0" fontId="16" fillId="0" borderId="5" xfId="1" applyFont="1" applyBorder="1" applyAlignment="1">
      <alignment horizontal="center" vertical="center" wrapText="1"/>
    </xf>
    <xf numFmtId="0" fontId="6" fillId="0" borderId="0" xfId="1" applyAlignment="1">
      <alignment vertical="center"/>
    </xf>
    <xf numFmtId="0" fontId="6" fillId="0" borderId="0" xfId="1" applyAlignment="1">
      <alignment vertical="top" wrapText="1"/>
    </xf>
    <xf numFmtId="0" fontId="17" fillId="0" borderId="0" xfId="1" applyFont="1" applyAlignment="1">
      <alignment horizontal="justify" vertical="top" wrapText="1"/>
    </xf>
    <xf numFmtId="0" fontId="18" fillId="0" borderId="0" xfId="1" applyFont="1"/>
    <xf numFmtId="0" fontId="10" fillId="0" borderId="0" xfId="1" applyFont="1" applyAlignment="1">
      <alignment horizontal="center" vertical="center" wrapText="1"/>
    </xf>
    <xf numFmtId="0" fontId="19" fillId="0" borderId="0" xfId="1" applyFont="1"/>
    <xf numFmtId="0" fontId="7" fillId="0" borderId="3" xfId="1" applyFont="1" applyBorder="1"/>
    <xf numFmtId="1" fontId="7" fillId="0" borderId="4" xfId="1" applyNumberFormat="1" applyFont="1" applyBorder="1" applyAlignment="1">
      <alignment horizontal="center" vertical="center"/>
    </xf>
    <xf numFmtId="166" fontId="7" fillId="0" borderId="4" xfId="2" applyNumberFormat="1" applyFont="1" applyBorder="1" applyAlignment="1">
      <alignment vertical="center" wrapText="1"/>
    </xf>
    <xf numFmtId="166" fontId="7" fillId="0" borderId="11" xfId="2" applyNumberFormat="1" applyFont="1" applyBorder="1" applyAlignment="1">
      <alignment horizontal="center" vertical="center"/>
    </xf>
    <xf numFmtId="1" fontId="7" fillId="0" borderId="11" xfId="1" applyNumberFormat="1" applyFont="1" applyBorder="1" applyAlignment="1">
      <alignment horizontal="center" vertical="center"/>
    </xf>
    <xf numFmtId="1" fontId="7" fillId="0" borderId="3" xfId="1" applyNumberFormat="1" applyFont="1" applyBorder="1" applyAlignment="1">
      <alignment horizontal="center" vertical="center"/>
    </xf>
    <xf numFmtId="0" fontId="2" fillId="0" borderId="0" xfId="0" applyNumberFormat="1" applyFont="1" applyFill="1" applyBorder="1" applyAlignment="1" applyProtection="1">
      <alignment horizontal="left" vertical="top" wrapText="1"/>
    </xf>
    <xf numFmtId="0" fontId="1" fillId="0" borderId="0" xfId="0" applyNumberFormat="1" applyFont="1" applyFill="1" applyBorder="1" applyAlignment="1" applyProtection="1">
      <alignment horizontal="left" vertical="top" wrapText="1"/>
    </xf>
    <xf numFmtId="0" fontId="2" fillId="0" borderId="2" xfId="0" applyNumberFormat="1" applyFont="1" applyFill="1" applyBorder="1" applyAlignment="1" applyProtection="1">
      <alignment horizontal="left" vertical="top" wrapText="1"/>
    </xf>
    <xf numFmtId="0" fontId="1" fillId="0" borderId="10" xfId="0" applyNumberFormat="1" applyFont="1" applyFill="1" applyBorder="1" applyAlignment="1" applyProtection="1">
      <alignment horizontal="left" vertical="top" wrapText="1"/>
    </xf>
    <xf numFmtId="0" fontId="1" fillId="0" borderId="2" xfId="0" applyNumberFormat="1" applyFont="1" applyFill="1" applyBorder="1" applyAlignment="1" applyProtection="1">
      <alignment horizontal="left" vertical="top" wrapText="1"/>
    </xf>
    <xf numFmtId="0" fontId="2" fillId="0" borderId="5" xfId="0" applyNumberFormat="1" applyFont="1" applyFill="1" applyBorder="1" applyAlignment="1" applyProtection="1">
      <alignment horizontal="left" vertical="center" wrapText="1"/>
    </xf>
    <xf numFmtId="0" fontId="2" fillId="0" borderId="3" xfId="0" applyNumberFormat="1" applyFont="1" applyFill="1" applyBorder="1" applyAlignment="1" applyProtection="1">
      <alignment horizontal="left" vertical="center" wrapText="1"/>
    </xf>
    <xf numFmtId="0" fontId="2" fillId="0" borderId="6" xfId="0" applyNumberFormat="1" applyFont="1" applyFill="1" applyBorder="1" applyAlignment="1" applyProtection="1">
      <alignment horizontal="left" vertical="center" wrapText="1"/>
    </xf>
    <xf numFmtId="0" fontId="4" fillId="0" borderId="2" xfId="0" applyNumberFormat="1" applyFont="1" applyFill="1" applyBorder="1" applyAlignment="1" applyProtection="1">
      <alignment horizontal="center" vertical="top"/>
    </xf>
    <xf numFmtId="0" fontId="3" fillId="0" borderId="1" xfId="0" applyNumberFormat="1" applyFont="1" applyFill="1" applyBorder="1" applyAlignment="1" applyProtection="1">
      <alignment horizontal="center" wrapText="1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1" fillId="0" borderId="4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/>
    </xf>
    <xf numFmtId="0" fontId="4" fillId="0" borderId="2" xfId="0" applyNumberFormat="1" applyFont="1" applyFill="1" applyBorder="1" applyAlignment="1" applyProtection="1">
      <alignment horizontal="center"/>
    </xf>
    <xf numFmtId="0" fontId="1" fillId="0" borderId="4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left" vertical="top"/>
    </xf>
    <xf numFmtId="0" fontId="1" fillId="0" borderId="3" xfId="0" applyNumberFormat="1" applyFont="1" applyFill="1" applyBorder="1" applyAlignment="1" applyProtection="1">
      <alignment horizontal="center"/>
    </xf>
    <xf numFmtId="0" fontId="1" fillId="0" borderId="1" xfId="0" applyNumberFormat="1" applyFont="1" applyFill="1" applyBorder="1" applyAlignment="1" applyProtection="1">
      <alignment horizontal="center" wrapText="1"/>
    </xf>
    <xf numFmtId="0" fontId="1" fillId="0" borderId="5" xfId="0" applyNumberFormat="1" applyFont="1" applyFill="1" applyBorder="1" applyAlignment="1" applyProtection="1">
      <alignment horizontal="left" vertical="center" wrapText="1"/>
    </xf>
    <xf numFmtId="0" fontId="1" fillId="0" borderId="3" xfId="0" applyNumberFormat="1" applyFont="1" applyFill="1" applyBorder="1" applyAlignment="1" applyProtection="1">
      <alignment horizontal="left" vertical="center" wrapText="1"/>
    </xf>
    <xf numFmtId="0" fontId="1" fillId="0" borderId="6" xfId="0" applyNumberFormat="1" applyFont="1" applyFill="1" applyBorder="1" applyAlignment="1" applyProtection="1">
      <alignment horizontal="left" vertical="center" wrapText="1"/>
    </xf>
    <xf numFmtId="0" fontId="19" fillId="0" borderId="0" xfId="1" applyFont="1" applyAlignment="1">
      <alignment horizontal="center"/>
    </xf>
    <xf numFmtId="0" fontId="4" fillId="0" borderId="2" xfId="1" applyNumberFormat="1" applyFont="1" applyFill="1" applyBorder="1" applyAlignment="1" applyProtection="1">
      <alignment horizontal="center" vertical="center"/>
    </xf>
    <xf numFmtId="0" fontId="8" fillId="0" borderId="5" xfId="1" applyFont="1" applyBorder="1" applyAlignment="1">
      <alignment horizontal="right" vertical="center"/>
    </xf>
    <xf numFmtId="0" fontId="8" fillId="0" borderId="3" xfId="1" applyFont="1" applyBorder="1" applyAlignment="1">
      <alignment horizontal="right"/>
    </xf>
    <xf numFmtId="0" fontId="8" fillId="0" borderId="6" xfId="1" applyFont="1" applyBorder="1" applyAlignment="1">
      <alignment horizontal="right"/>
    </xf>
    <xf numFmtId="0" fontId="7" fillId="0" borderId="14" xfId="1" applyFont="1" applyBorder="1" applyAlignment="1">
      <alignment horizontal="left" vertical="center" wrapText="1"/>
    </xf>
    <xf numFmtId="0" fontId="7" fillId="0" borderId="13" xfId="1" applyFont="1" applyBorder="1" applyAlignment="1">
      <alignment horizontal="left" vertical="center" wrapText="1"/>
    </xf>
    <xf numFmtId="0" fontId="7" fillId="0" borderId="1" xfId="1" applyFont="1" applyBorder="1" applyAlignment="1">
      <alignment horizontal="left" vertical="center" wrapText="1"/>
    </xf>
    <xf numFmtId="0" fontId="7" fillId="0" borderId="5" xfId="1" applyFont="1" applyBorder="1" applyAlignment="1">
      <alignment horizontal="right" vertical="center" wrapText="1"/>
    </xf>
    <xf numFmtId="0" fontId="7" fillId="0" borderId="3" xfId="1" applyFont="1" applyBorder="1" applyAlignment="1">
      <alignment horizontal="right" vertical="center" wrapText="1"/>
    </xf>
    <xf numFmtId="0" fontId="7" fillId="0" borderId="6" xfId="1" applyFont="1" applyBorder="1" applyAlignment="1">
      <alignment horizontal="right" vertical="center" wrapText="1"/>
    </xf>
    <xf numFmtId="0" fontId="7" fillId="0" borderId="4" xfId="1" applyFont="1" applyBorder="1" applyAlignment="1">
      <alignment horizontal="left" vertical="top" wrapText="1"/>
    </xf>
    <xf numFmtId="0" fontId="7" fillId="0" borderId="5" xfId="1" applyFont="1" applyBorder="1" applyAlignment="1">
      <alignment horizontal="left" vertical="top" wrapText="1"/>
    </xf>
    <xf numFmtId="0" fontId="7" fillId="0" borderId="3" xfId="1" applyFont="1" applyBorder="1" applyAlignment="1">
      <alignment horizontal="left" vertical="top" wrapText="1"/>
    </xf>
    <xf numFmtId="0" fontId="7" fillId="0" borderId="6" xfId="1" applyFont="1" applyBorder="1" applyAlignment="1">
      <alignment horizontal="left" vertical="top" wrapText="1"/>
    </xf>
    <xf numFmtId="0" fontId="7" fillId="0" borderId="7" xfId="1" applyFont="1" applyBorder="1" applyAlignment="1">
      <alignment horizontal="left" vertical="top" wrapText="1"/>
    </xf>
    <xf numFmtId="0" fontId="7" fillId="0" borderId="8" xfId="1" applyFont="1" applyBorder="1" applyAlignment="1">
      <alignment horizontal="left" vertical="top" wrapText="1"/>
    </xf>
    <xf numFmtId="0" fontId="7" fillId="0" borderId="2" xfId="1" applyFont="1" applyBorder="1" applyAlignment="1">
      <alignment horizontal="left" vertical="top" wrapText="1"/>
    </xf>
    <xf numFmtId="0" fontId="7" fillId="0" borderId="9" xfId="1" applyFont="1" applyBorder="1" applyAlignment="1">
      <alignment horizontal="left" vertical="center" wrapText="1"/>
    </xf>
    <xf numFmtId="0" fontId="7" fillId="0" borderId="0" xfId="1" applyFont="1" applyAlignment="1">
      <alignment horizontal="left" vertical="center" wrapText="1"/>
    </xf>
    <xf numFmtId="0" fontId="7" fillId="0" borderId="10" xfId="1" applyFont="1" applyBorder="1" applyAlignment="1">
      <alignment horizontal="left" vertical="center" wrapText="1"/>
    </xf>
    <xf numFmtId="0" fontId="7" fillId="0" borderId="14" xfId="1" applyFont="1" applyBorder="1" applyAlignment="1">
      <alignment horizontal="center" vertical="center" wrapText="1"/>
    </xf>
    <xf numFmtId="0" fontId="7" fillId="0" borderId="13" xfId="1" applyFont="1" applyBorder="1" applyAlignment="1">
      <alignment horizontal="center" vertical="center" wrapText="1"/>
    </xf>
    <xf numFmtId="0" fontId="7" fillId="0" borderId="14" xfId="1" applyFont="1" applyBorder="1" applyAlignment="1">
      <alignment horizontal="right" vertical="center" wrapText="1"/>
    </xf>
    <xf numFmtId="0" fontId="7" fillId="0" borderId="1" xfId="1" applyFont="1" applyBorder="1" applyAlignment="1">
      <alignment horizontal="right" vertical="center" wrapText="1"/>
    </xf>
    <xf numFmtId="0" fontId="7" fillId="0" borderId="13" xfId="1" applyFont="1" applyBorder="1" applyAlignment="1">
      <alignment horizontal="right" vertical="center" wrapText="1"/>
    </xf>
    <xf numFmtId="0" fontId="7" fillId="0" borderId="5" xfId="1" applyFont="1" applyBorder="1" applyAlignment="1">
      <alignment horizontal="center" vertical="center" wrapText="1"/>
    </xf>
    <xf numFmtId="0" fontId="7" fillId="0" borderId="6" xfId="1" applyFont="1" applyBorder="1" applyAlignment="1">
      <alignment horizontal="center" vertical="center" wrapText="1"/>
    </xf>
    <xf numFmtId="0" fontId="11" fillId="0" borderId="0" xfId="1" applyFont="1" applyAlignment="1">
      <alignment horizontal="center" vertical="center" wrapText="1"/>
    </xf>
    <xf numFmtId="0" fontId="10" fillId="0" borderId="0" xfId="1" applyFont="1" applyAlignment="1">
      <alignment vertical="top" wrapText="1"/>
    </xf>
    <xf numFmtId="0" fontId="10" fillId="0" borderId="0" xfId="1" applyFont="1" applyAlignment="1">
      <alignment horizontal="left" vertical="top" wrapText="1"/>
    </xf>
    <xf numFmtId="0" fontId="17" fillId="0" borderId="1" xfId="1" applyFont="1" applyBorder="1" applyAlignment="1">
      <alignment horizontal="left" vertical="center" wrapText="1"/>
    </xf>
    <xf numFmtId="0" fontId="16" fillId="0" borderId="5" xfId="1" applyFont="1" applyBorder="1" applyAlignment="1">
      <alignment horizontal="center" vertical="center" wrapText="1"/>
    </xf>
    <xf numFmtId="0" fontId="16" fillId="0" borderId="6" xfId="1" applyFont="1" applyBorder="1" applyAlignment="1">
      <alignment horizontal="center" vertical="center" wrapText="1"/>
    </xf>
    <xf numFmtId="0" fontId="16" fillId="0" borderId="3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left" vertical="center" wrapText="1"/>
    </xf>
    <xf numFmtId="0" fontId="7" fillId="0" borderId="6" xfId="1" applyFont="1" applyBorder="1" applyAlignment="1">
      <alignment horizontal="left" vertical="center" wrapText="1"/>
    </xf>
    <xf numFmtId="0" fontId="7" fillId="0" borderId="14" xfId="1" applyFont="1" applyBorder="1" applyAlignment="1">
      <alignment horizontal="left" vertical="top" wrapText="1"/>
    </xf>
    <xf numFmtId="0" fontId="7" fillId="0" borderId="13" xfId="1" applyFont="1" applyBorder="1" applyAlignment="1">
      <alignment horizontal="left" vertical="top" wrapText="1"/>
    </xf>
  </cellXfs>
  <cellStyles count="3">
    <cellStyle name="Обычный" xfId="0" builtinId="0"/>
    <cellStyle name="Обычный 2" xfId="1"/>
    <cellStyle name="Финансовый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53"/>
  <sheetViews>
    <sheetView topLeftCell="A112" zoomScale="115" zoomScaleNormal="115" workbookViewId="0">
      <selection activeCell="A12" sqref="A12:N12"/>
    </sheetView>
  </sheetViews>
  <sheetFormatPr defaultColWidth="9.140625" defaultRowHeight="11.25" customHeight="1" x14ac:dyDescent="0.2"/>
  <cols>
    <col min="1" max="1" width="8.140625" style="1" customWidth="1"/>
    <col min="2" max="2" width="20.140625" style="1" customWidth="1"/>
    <col min="3" max="4" width="10.42578125" style="1" customWidth="1"/>
    <col min="5" max="5" width="13.28515625" style="1" customWidth="1"/>
    <col min="6" max="6" width="8.5703125" style="1" customWidth="1"/>
    <col min="7" max="7" width="7.85546875" style="1" customWidth="1"/>
    <col min="8" max="8" width="8.42578125" style="1" customWidth="1"/>
    <col min="9" max="9" width="8.7109375" style="1" customWidth="1"/>
    <col min="10" max="10" width="8.140625" style="1" customWidth="1"/>
    <col min="11" max="11" width="8.5703125" style="1" customWidth="1"/>
    <col min="12" max="12" width="10" style="1" customWidth="1"/>
    <col min="13" max="13" width="6" style="1" customWidth="1"/>
    <col min="14" max="14" width="9.7109375" style="1" customWidth="1"/>
    <col min="15" max="15" width="99.7109375" style="2" hidden="1" customWidth="1"/>
    <col min="16" max="16" width="138.42578125" style="2" hidden="1" customWidth="1"/>
    <col min="17" max="17" width="34.140625" style="2" hidden="1" customWidth="1"/>
    <col min="18" max="18" width="110.140625" style="2" hidden="1" customWidth="1"/>
    <col min="19" max="22" width="34.140625" style="2" hidden="1" customWidth="1"/>
    <col min="23" max="23" width="110.140625" style="2" hidden="1" customWidth="1"/>
    <col min="24" max="26" width="84.42578125" style="2" hidden="1" customWidth="1"/>
    <col min="27" max="16384" width="9.140625" style="1"/>
  </cols>
  <sheetData>
    <row r="1" spans="1:15" s="1" customFormat="1" x14ac:dyDescent="0.2">
      <c r="A1" s="3"/>
      <c r="N1" s="4" t="s">
        <v>0</v>
      </c>
    </row>
    <row r="2" spans="1:15" s="1" customFormat="1" x14ac:dyDescent="0.2">
      <c r="N2" s="4" t="s">
        <v>1</v>
      </c>
    </row>
    <row r="3" spans="1:15" s="1" customFormat="1" x14ac:dyDescent="0.2">
      <c r="N3" s="4"/>
    </row>
    <row r="4" spans="1:15" s="1" customFormat="1" x14ac:dyDescent="0.2">
      <c r="F4" s="5"/>
    </row>
    <row r="5" spans="1:15" s="1" customFormat="1" ht="101.25" x14ac:dyDescent="0.2">
      <c r="A5" s="6" t="s">
        <v>2</v>
      </c>
      <c r="B5" s="7"/>
      <c r="D5" s="115" t="s">
        <v>3</v>
      </c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2" t="s">
        <v>3</v>
      </c>
    </row>
    <row r="6" spans="1:15" s="1" customFormat="1" ht="15" customHeight="1" x14ac:dyDescent="0.2">
      <c r="A6" s="9" t="s">
        <v>4</v>
      </c>
      <c r="D6" s="10" t="s">
        <v>5</v>
      </c>
      <c r="E6" s="10"/>
      <c r="F6" s="11"/>
      <c r="G6" s="11"/>
      <c r="H6" s="11"/>
      <c r="I6" s="11"/>
      <c r="J6" s="11"/>
      <c r="K6" s="11"/>
      <c r="L6" s="11"/>
      <c r="M6" s="11"/>
      <c r="N6" s="11"/>
    </row>
    <row r="7" spans="1:15" s="1" customFormat="1" ht="43.5" customHeight="1" x14ac:dyDescent="0.2">
      <c r="A7" s="123" t="s">
        <v>6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</row>
    <row r="8" spans="1:15" s="1" customFormat="1" x14ac:dyDescent="0.2">
      <c r="A8" s="122" t="s">
        <v>7</v>
      </c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22"/>
      <c r="M8" s="122"/>
      <c r="N8" s="122"/>
    </row>
    <row r="9" spans="1:15" s="1" customFormat="1" ht="30" customHeight="1" x14ac:dyDescent="0.2">
      <c r="A9" s="123" t="s">
        <v>6</v>
      </c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123"/>
    </row>
    <row r="10" spans="1:15" s="1" customFormat="1" x14ac:dyDescent="0.2">
      <c r="A10" s="122" t="s">
        <v>8</v>
      </c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</row>
    <row r="11" spans="1:15" s="1" customFormat="1" ht="28.5" customHeight="1" x14ac:dyDescent="0.25">
      <c r="A11" s="126" t="s">
        <v>2705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</row>
    <row r="12" spans="1:15" s="1" customFormat="1" ht="29.25" customHeight="1" x14ac:dyDescent="0.2">
      <c r="A12" s="123" t="s">
        <v>715</v>
      </c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</row>
    <row r="13" spans="1:15" s="1" customFormat="1" ht="33.75" customHeight="1" x14ac:dyDescent="0.2">
      <c r="A13" s="122" t="s">
        <v>10</v>
      </c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</row>
    <row r="14" spans="1:15" s="1" customFormat="1" ht="18" customHeight="1" x14ac:dyDescent="0.2">
      <c r="A14" s="3" t="s">
        <v>11</v>
      </c>
      <c r="B14" s="12" t="s">
        <v>12</v>
      </c>
      <c r="C14" s="3" t="s">
        <v>13</v>
      </c>
      <c r="F14" s="2"/>
      <c r="G14" s="2"/>
      <c r="H14" s="2"/>
      <c r="I14" s="2"/>
      <c r="J14" s="2"/>
      <c r="K14" s="2"/>
      <c r="L14" s="2"/>
      <c r="M14" s="2"/>
      <c r="N14" s="2"/>
    </row>
    <row r="15" spans="1:15" s="1" customFormat="1" ht="30.75" customHeight="1" x14ac:dyDescent="0.2">
      <c r="A15" s="3" t="s">
        <v>14</v>
      </c>
      <c r="B15" s="131" t="s">
        <v>716</v>
      </c>
      <c r="C15" s="131"/>
      <c r="D15" s="131"/>
      <c r="E15" s="131"/>
      <c r="F15" s="131"/>
      <c r="G15" s="2"/>
      <c r="H15" s="2"/>
      <c r="I15" s="2"/>
      <c r="J15" s="2"/>
      <c r="K15" s="2"/>
      <c r="L15" s="2"/>
      <c r="M15" s="2"/>
      <c r="N15" s="2"/>
    </row>
    <row r="16" spans="1:15" s="1" customFormat="1" x14ac:dyDescent="0.2">
      <c r="B16" s="127" t="s">
        <v>16</v>
      </c>
      <c r="C16" s="127"/>
      <c r="D16" s="127"/>
      <c r="E16" s="127"/>
      <c r="F16" s="127"/>
      <c r="G16" s="13"/>
      <c r="H16" s="13"/>
      <c r="I16" s="13"/>
      <c r="J16" s="13"/>
      <c r="K16" s="13"/>
      <c r="L16" s="13"/>
      <c r="M16" s="14"/>
      <c r="N16" s="13"/>
    </row>
    <row r="17" spans="1:17" s="1" customFormat="1" ht="25.5" customHeight="1" x14ac:dyDescent="0.2">
      <c r="D17" s="15"/>
      <c r="E17" s="15"/>
      <c r="F17" s="15"/>
      <c r="G17" s="15"/>
      <c r="H17" s="15"/>
      <c r="I17" s="15"/>
      <c r="J17" s="15"/>
      <c r="K17" s="15"/>
      <c r="L17" s="15"/>
      <c r="M17" s="13"/>
      <c r="N17" s="13"/>
    </row>
    <row r="18" spans="1:17" s="1" customFormat="1" x14ac:dyDescent="0.2">
      <c r="A18" s="16" t="s">
        <v>17</v>
      </c>
      <c r="D18" s="10" t="s">
        <v>717</v>
      </c>
      <c r="F18" s="17"/>
      <c r="G18" s="17"/>
      <c r="H18" s="17"/>
      <c r="I18" s="17"/>
      <c r="J18" s="17"/>
      <c r="K18" s="17"/>
      <c r="L18" s="17"/>
      <c r="M18" s="17"/>
      <c r="N18" s="17"/>
    </row>
    <row r="19" spans="1:17" s="1" customFormat="1" ht="25.5" customHeight="1" x14ac:dyDescent="0.2"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7" s="1" customFormat="1" ht="12.75" customHeight="1" x14ac:dyDescent="0.2">
      <c r="A20" s="16" t="s">
        <v>19</v>
      </c>
      <c r="C20" s="18">
        <v>287.75</v>
      </c>
      <c r="D20" s="19" t="s">
        <v>718</v>
      </c>
      <c r="E20" s="6" t="s">
        <v>21</v>
      </c>
      <c r="L20" s="20"/>
      <c r="M20" s="20"/>
    </row>
    <row r="21" spans="1:17" s="1" customFormat="1" ht="12.75" customHeight="1" x14ac:dyDescent="0.2">
      <c r="B21" s="3" t="s">
        <v>22</v>
      </c>
      <c r="C21" s="21"/>
      <c r="D21" s="22"/>
      <c r="E21" s="6"/>
    </row>
    <row r="22" spans="1:17" s="1" customFormat="1" ht="12.75" customHeight="1" x14ac:dyDescent="0.2">
      <c r="B22" s="3" t="s">
        <v>23</v>
      </c>
      <c r="C22" s="18">
        <v>287.75</v>
      </c>
      <c r="D22" s="19" t="s">
        <v>718</v>
      </c>
      <c r="E22" s="6" t="s">
        <v>21</v>
      </c>
      <c r="G22" s="3" t="s">
        <v>24</v>
      </c>
      <c r="L22" s="18">
        <v>101.39</v>
      </c>
      <c r="M22" s="19" t="s">
        <v>719</v>
      </c>
      <c r="N22" s="6" t="s">
        <v>21</v>
      </c>
    </row>
    <row r="23" spans="1:17" s="1" customFormat="1" ht="12.75" customHeight="1" x14ac:dyDescent="0.2">
      <c r="B23" s="3" t="s">
        <v>26</v>
      </c>
      <c r="C23" s="18">
        <v>0</v>
      </c>
      <c r="D23" s="23" t="s">
        <v>27</v>
      </c>
      <c r="E23" s="6" t="s">
        <v>21</v>
      </c>
      <c r="G23" s="3" t="s">
        <v>28</v>
      </c>
      <c r="L23" s="24"/>
      <c r="M23" s="24">
        <v>692.77</v>
      </c>
      <c r="N23" s="9" t="s">
        <v>29</v>
      </c>
    </row>
    <row r="24" spans="1:17" s="1" customFormat="1" ht="12.75" customHeight="1" x14ac:dyDescent="0.2">
      <c r="B24" s="3" t="s">
        <v>30</v>
      </c>
      <c r="C24" s="18">
        <v>0</v>
      </c>
      <c r="D24" s="23" t="s">
        <v>27</v>
      </c>
      <c r="E24" s="6" t="s">
        <v>21</v>
      </c>
      <c r="G24" s="3" t="s">
        <v>31</v>
      </c>
      <c r="L24" s="24"/>
      <c r="M24" s="24">
        <v>24.9</v>
      </c>
      <c r="N24" s="9" t="s">
        <v>29</v>
      </c>
    </row>
    <row r="25" spans="1:17" s="1" customFormat="1" ht="12.75" customHeight="1" x14ac:dyDescent="0.2">
      <c r="B25" s="3" t="s">
        <v>32</v>
      </c>
      <c r="C25" s="18">
        <v>0</v>
      </c>
      <c r="D25" s="19" t="s">
        <v>27</v>
      </c>
      <c r="E25" s="6" t="s">
        <v>21</v>
      </c>
      <c r="G25" s="3" t="s">
        <v>33</v>
      </c>
      <c r="L25" s="130" t="s">
        <v>34</v>
      </c>
      <c r="M25" s="130"/>
    </row>
    <row r="26" spans="1:17" s="1" customFormat="1" x14ac:dyDescent="0.2">
      <c r="A26" s="25"/>
    </row>
    <row r="27" spans="1:17" s="1" customFormat="1" ht="36" customHeight="1" x14ac:dyDescent="0.2">
      <c r="A27" s="128" t="s">
        <v>35</v>
      </c>
      <c r="B27" s="128" t="s">
        <v>36</v>
      </c>
      <c r="C27" s="128" t="s">
        <v>37</v>
      </c>
      <c r="D27" s="128"/>
      <c r="E27" s="128"/>
      <c r="F27" s="128" t="s">
        <v>38</v>
      </c>
      <c r="G27" s="128" t="s">
        <v>39</v>
      </c>
      <c r="H27" s="128"/>
      <c r="I27" s="128"/>
      <c r="J27" s="128" t="s">
        <v>40</v>
      </c>
      <c r="K27" s="128"/>
      <c r="L27" s="128"/>
      <c r="M27" s="128" t="s">
        <v>41</v>
      </c>
      <c r="N27" s="128" t="s">
        <v>42</v>
      </c>
    </row>
    <row r="28" spans="1:17" s="1" customFormat="1" ht="36.75" customHeight="1" x14ac:dyDescent="0.2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</row>
    <row r="29" spans="1:17" s="1" customFormat="1" ht="42.75" customHeight="1" x14ac:dyDescent="0.2">
      <c r="A29" s="128"/>
      <c r="B29" s="128"/>
      <c r="C29" s="128"/>
      <c r="D29" s="128"/>
      <c r="E29" s="128"/>
      <c r="F29" s="128"/>
      <c r="G29" s="26" t="s">
        <v>43</v>
      </c>
      <c r="H29" s="26" t="s">
        <v>44</v>
      </c>
      <c r="I29" s="26" t="s">
        <v>45</v>
      </c>
      <c r="J29" s="26" t="s">
        <v>43</v>
      </c>
      <c r="K29" s="26" t="s">
        <v>44</v>
      </c>
      <c r="L29" s="26" t="s">
        <v>46</v>
      </c>
      <c r="M29" s="128"/>
      <c r="N29" s="128"/>
    </row>
    <row r="30" spans="1:17" s="1" customFormat="1" x14ac:dyDescent="0.2">
      <c r="A30" s="27">
        <v>1</v>
      </c>
      <c r="B30" s="27">
        <v>2</v>
      </c>
      <c r="C30" s="125">
        <v>3</v>
      </c>
      <c r="D30" s="125"/>
      <c r="E30" s="125"/>
      <c r="F30" s="27">
        <v>4</v>
      </c>
      <c r="G30" s="27">
        <v>5</v>
      </c>
      <c r="H30" s="27">
        <v>6</v>
      </c>
      <c r="I30" s="27">
        <v>7</v>
      </c>
      <c r="J30" s="27">
        <v>8</v>
      </c>
      <c r="K30" s="27">
        <v>9</v>
      </c>
      <c r="L30" s="27">
        <v>10</v>
      </c>
      <c r="M30" s="27">
        <v>11</v>
      </c>
      <c r="N30" s="27">
        <v>12</v>
      </c>
    </row>
    <row r="31" spans="1:17" s="1" customFormat="1" x14ac:dyDescent="0.2">
      <c r="A31" s="119" t="s">
        <v>720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1"/>
      <c r="P31" s="2" t="s">
        <v>720</v>
      </c>
    </row>
    <row r="32" spans="1:17" s="1" customFormat="1" ht="33.75" x14ac:dyDescent="0.2">
      <c r="A32" s="28" t="s">
        <v>48</v>
      </c>
      <c r="B32" s="29" t="s">
        <v>721</v>
      </c>
      <c r="C32" s="118" t="s">
        <v>722</v>
      </c>
      <c r="D32" s="118"/>
      <c r="E32" s="118"/>
      <c r="F32" s="30" t="s">
        <v>723</v>
      </c>
      <c r="G32" s="30" t="s">
        <v>34</v>
      </c>
      <c r="H32" s="30" t="s">
        <v>34</v>
      </c>
      <c r="I32" s="30" t="s">
        <v>724</v>
      </c>
      <c r="J32" s="31" t="s">
        <v>34</v>
      </c>
      <c r="K32" s="30" t="s">
        <v>34</v>
      </c>
      <c r="L32" s="31" t="s">
        <v>34</v>
      </c>
      <c r="M32" s="32" t="s">
        <v>34</v>
      </c>
      <c r="N32" s="33" t="s">
        <v>34</v>
      </c>
      <c r="Q32" s="2" t="s">
        <v>722</v>
      </c>
    </row>
    <row r="33" spans="1:22" s="1" customFormat="1" x14ac:dyDescent="0.2">
      <c r="A33" s="34"/>
      <c r="B33" s="8"/>
      <c r="C33" s="115" t="s">
        <v>725</v>
      </c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7"/>
      <c r="R33" s="2" t="s">
        <v>725</v>
      </c>
    </row>
    <row r="34" spans="1:22" s="1" customFormat="1" x14ac:dyDescent="0.2">
      <c r="A34" s="35"/>
      <c r="B34" s="36" t="s">
        <v>48</v>
      </c>
      <c r="C34" s="115" t="s">
        <v>81</v>
      </c>
      <c r="D34" s="115"/>
      <c r="E34" s="115"/>
      <c r="F34" s="37" t="s">
        <v>34</v>
      </c>
      <c r="G34" s="37" t="s">
        <v>34</v>
      </c>
      <c r="H34" s="37" t="s">
        <v>34</v>
      </c>
      <c r="I34" s="37" t="s">
        <v>34</v>
      </c>
      <c r="J34" s="38">
        <v>182.78</v>
      </c>
      <c r="K34" s="37" t="s">
        <v>34</v>
      </c>
      <c r="L34" s="38">
        <v>558.21</v>
      </c>
      <c r="M34" s="39">
        <v>14.41</v>
      </c>
      <c r="N34" s="40">
        <v>8044</v>
      </c>
      <c r="S34" s="2" t="s">
        <v>81</v>
      </c>
    </row>
    <row r="35" spans="1:22" s="1" customFormat="1" x14ac:dyDescent="0.2">
      <c r="A35" s="35"/>
      <c r="B35" s="36" t="s">
        <v>54</v>
      </c>
      <c r="C35" s="115" t="s">
        <v>55</v>
      </c>
      <c r="D35" s="115"/>
      <c r="E35" s="115"/>
      <c r="F35" s="37" t="s">
        <v>34</v>
      </c>
      <c r="G35" s="37" t="s">
        <v>34</v>
      </c>
      <c r="H35" s="37" t="s">
        <v>34</v>
      </c>
      <c r="I35" s="37" t="s">
        <v>34</v>
      </c>
      <c r="J35" s="38">
        <v>587.26</v>
      </c>
      <c r="K35" s="37" t="s">
        <v>34</v>
      </c>
      <c r="L35" s="38">
        <v>1793.49</v>
      </c>
      <c r="M35" s="39">
        <v>7.88</v>
      </c>
      <c r="N35" s="40">
        <v>14133</v>
      </c>
      <c r="S35" s="2" t="s">
        <v>55</v>
      </c>
    </row>
    <row r="36" spans="1:22" s="1" customFormat="1" x14ac:dyDescent="0.2">
      <c r="A36" s="35"/>
      <c r="B36" s="36" t="s">
        <v>56</v>
      </c>
      <c r="C36" s="115" t="s">
        <v>57</v>
      </c>
      <c r="D36" s="115"/>
      <c r="E36" s="115"/>
      <c r="F36" s="37" t="s">
        <v>34</v>
      </c>
      <c r="G36" s="37" t="s">
        <v>34</v>
      </c>
      <c r="H36" s="37" t="s">
        <v>34</v>
      </c>
      <c r="I36" s="37" t="s">
        <v>34</v>
      </c>
      <c r="J36" s="38">
        <v>71.38</v>
      </c>
      <c r="K36" s="37" t="s">
        <v>34</v>
      </c>
      <c r="L36" s="38">
        <v>217.99</v>
      </c>
      <c r="M36" s="39">
        <v>14.41</v>
      </c>
      <c r="N36" s="40">
        <v>3141</v>
      </c>
      <c r="S36" s="2" t="s">
        <v>57</v>
      </c>
    </row>
    <row r="37" spans="1:22" s="1" customFormat="1" x14ac:dyDescent="0.2">
      <c r="A37" s="35"/>
      <c r="B37" s="36" t="s">
        <v>34</v>
      </c>
      <c r="C37" s="115" t="s">
        <v>84</v>
      </c>
      <c r="D37" s="115"/>
      <c r="E37" s="115"/>
      <c r="F37" s="37" t="s">
        <v>59</v>
      </c>
      <c r="G37" s="37" t="s">
        <v>726</v>
      </c>
      <c r="H37" s="37" t="s">
        <v>34</v>
      </c>
      <c r="I37" s="37" t="s">
        <v>727</v>
      </c>
      <c r="J37" s="38" t="s">
        <v>34</v>
      </c>
      <c r="K37" s="37" t="s">
        <v>34</v>
      </c>
      <c r="L37" s="38" t="s">
        <v>34</v>
      </c>
      <c r="M37" s="39" t="s">
        <v>34</v>
      </c>
      <c r="N37" s="40" t="s">
        <v>34</v>
      </c>
      <c r="T37" s="2" t="s">
        <v>84</v>
      </c>
    </row>
    <row r="38" spans="1:22" s="1" customFormat="1" x14ac:dyDescent="0.2">
      <c r="A38" s="35"/>
      <c r="B38" s="36" t="s">
        <v>34</v>
      </c>
      <c r="C38" s="115" t="s">
        <v>58</v>
      </c>
      <c r="D38" s="115"/>
      <c r="E38" s="115"/>
      <c r="F38" s="37" t="s">
        <v>59</v>
      </c>
      <c r="G38" s="37" t="s">
        <v>728</v>
      </c>
      <c r="H38" s="37" t="s">
        <v>34</v>
      </c>
      <c r="I38" s="37" t="s">
        <v>729</v>
      </c>
      <c r="J38" s="38" t="s">
        <v>34</v>
      </c>
      <c r="K38" s="37" t="s">
        <v>34</v>
      </c>
      <c r="L38" s="38" t="s">
        <v>34</v>
      </c>
      <c r="M38" s="39" t="s">
        <v>34</v>
      </c>
      <c r="N38" s="40" t="s">
        <v>34</v>
      </c>
      <c r="T38" s="2" t="s">
        <v>58</v>
      </c>
    </row>
    <row r="39" spans="1:22" s="1" customFormat="1" x14ac:dyDescent="0.2">
      <c r="A39" s="35"/>
      <c r="B39" s="36" t="s">
        <v>34</v>
      </c>
      <c r="C39" s="118" t="s">
        <v>62</v>
      </c>
      <c r="D39" s="118"/>
      <c r="E39" s="118"/>
      <c r="F39" s="30" t="s">
        <v>34</v>
      </c>
      <c r="G39" s="30" t="s">
        <v>34</v>
      </c>
      <c r="H39" s="30" t="s">
        <v>34</v>
      </c>
      <c r="I39" s="30" t="s">
        <v>34</v>
      </c>
      <c r="J39" s="31">
        <v>770.04</v>
      </c>
      <c r="K39" s="30" t="s">
        <v>34</v>
      </c>
      <c r="L39" s="31">
        <v>2351.6999999999998</v>
      </c>
      <c r="M39" s="32" t="s">
        <v>34</v>
      </c>
      <c r="N39" s="33" t="s">
        <v>34</v>
      </c>
      <c r="U39" s="2" t="s">
        <v>62</v>
      </c>
    </row>
    <row r="40" spans="1:22" s="1" customFormat="1" x14ac:dyDescent="0.2">
      <c r="A40" s="35"/>
      <c r="B40" s="36" t="s">
        <v>34</v>
      </c>
      <c r="C40" s="115" t="s">
        <v>63</v>
      </c>
      <c r="D40" s="115"/>
      <c r="E40" s="115"/>
      <c r="F40" s="37" t="s">
        <v>34</v>
      </c>
      <c r="G40" s="37" t="s">
        <v>34</v>
      </c>
      <c r="H40" s="37" t="s">
        <v>34</v>
      </c>
      <c r="I40" s="37" t="s">
        <v>34</v>
      </c>
      <c r="J40" s="38" t="s">
        <v>34</v>
      </c>
      <c r="K40" s="37" t="s">
        <v>34</v>
      </c>
      <c r="L40" s="38">
        <v>776.2</v>
      </c>
      <c r="M40" s="39" t="s">
        <v>34</v>
      </c>
      <c r="N40" s="40">
        <v>11185</v>
      </c>
      <c r="T40" s="2" t="s">
        <v>63</v>
      </c>
    </row>
    <row r="41" spans="1:22" s="1" customFormat="1" ht="22.5" x14ac:dyDescent="0.2">
      <c r="A41" s="35"/>
      <c r="B41" s="36" t="s">
        <v>730</v>
      </c>
      <c r="C41" s="115" t="s">
        <v>731</v>
      </c>
      <c r="D41" s="115"/>
      <c r="E41" s="115"/>
      <c r="F41" s="37" t="s">
        <v>66</v>
      </c>
      <c r="G41" s="37" t="s">
        <v>732</v>
      </c>
      <c r="H41" s="37" t="s">
        <v>34</v>
      </c>
      <c r="I41" s="37" t="s">
        <v>732</v>
      </c>
      <c r="J41" s="38" t="s">
        <v>34</v>
      </c>
      <c r="K41" s="37" t="s">
        <v>34</v>
      </c>
      <c r="L41" s="38">
        <v>807.25</v>
      </c>
      <c r="M41" s="39" t="s">
        <v>34</v>
      </c>
      <c r="N41" s="40">
        <v>11632</v>
      </c>
      <c r="T41" s="2" t="s">
        <v>731</v>
      </c>
    </row>
    <row r="42" spans="1:22" s="1" customFormat="1" ht="22.5" x14ac:dyDescent="0.2">
      <c r="A42" s="35"/>
      <c r="B42" s="36" t="s">
        <v>733</v>
      </c>
      <c r="C42" s="115" t="s">
        <v>734</v>
      </c>
      <c r="D42" s="115"/>
      <c r="E42" s="115"/>
      <c r="F42" s="37" t="s">
        <v>66</v>
      </c>
      <c r="G42" s="37" t="s">
        <v>257</v>
      </c>
      <c r="H42" s="37" t="s">
        <v>34</v>
      </c>
      <c r="I42" s="37" t="s">
        <v>257</v>
      </c>
      <c r="J42" s="38" t="s">
        <v>34</v>
      </c>
      <c r="K42" s="37" t="s">
        <v>34</v>
      </c>
      <c r="L42" s="38">
        <v>465.72</v>
      </c>
      <c r="M42" s="39" t="s">
        <v>34</v>
      </c>
      <c r="N42" s="40">
        <v>6711</v>
      </c>
      <c r="T42" s="2" t="s">
        <v>734</v>
      </c>
    </row>
    <row r="43" spans="1:22" s="1" customFormat="1" x14ac:dyDescent="0.2">
      <c r="A43" s="41"/>
      <c r="B43" s="42"/>
      <c r="C43" s="116" t="s">
        <v>71</v>
      </c>
      <c r="D43" s="116"/>
      <c r="E43" s="116"/>
      <c r="F43" s="43" t="s">
        <v>34</v>
      </c>
      <c r="G43" s="43" t="s">
        <v>34</v>
      </c>
      <c r="H43" s="43" t="s">
        <v>34</v>
      </c>
      <c r="I43" s="43" t="s">
        <v>34</v>
      </c>
      <c r="J43" s="44" t="s">
        <v>34</v>
      </c>
      <c r="K43" s="43" t="s">
        <v>34</v>
      </c>
      <c r="L43" s="44">
        <v>3624.67</v>
      </c>
      <c r="M43" s="32" t="s">
        <v>34</v>
      </c>
      <c r="N43" s="45">
        <v>40520</v>
      </c>
      <c r="V43" s="2" t="s">
        <v>71</v>
      </c>
    </row>
    <row r="44" spans="1:22" s="1" customFormat="1" ht="22.5" x14ac:dyDescent="0.2">
      <c r="A44" s="28" t="s">
        <v>54</v>
      </c>
      <c r="B44" s="29" t="s">
        <v>735</v>
      </c>
      <c r="C44" s="118" t="s">
        <v>736</v>
      </c>
      <c r="D44" s="118"/>
      <c r="E44" s="118"/>
      <c r="F44" s="30" t="s">
        <v>51</v>
      </c>
      <c r="G44" s="30" t="s">
        <v>34</v>
      </c>
      <c r="H44" s="30" t="s">
        <v>34</v>
      </c>
      <c r="I44" s="30" t="s">
        <v>737</v>
      </c>
      <c r="J44" s="31" t="s">
        <v>34</v>
      </c>
      <c r="K44" s="30" t="s">
        <v>34</v>
      </c>
      <c r="L44" s="31" t="s">
        <v>34</v>
      </c>
      <c r="M44" s="32" t="s">
        <v>34</v>
      </c>
      <c r="N44" s="33" t="s">
        <v>34</v>
      </c>
      <c r="Q44" s="2" t="s">
        <v>736</v>
      </c>
    </row>
    <row r="45" spans="1:22" s="1" customFormat="1" x14ac:dyDescent="0.2">
      <c r="A45" s="34"/>
      <c r="B45" s="8"/>
      <c r="C45" s="115" t="s">
        <v>738</v>
      </c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7"/>
      <c r="R45" s="2" t="s">
        <v>738</v>
      </c>
    </row>
    <row r="46" spans="1:22" s="1" customFormat="1" x14ac:dyDescent="0.2">
      <c r="A46" s="35"/>
      <c r="B46" s="36" t="s">
        <v>54</v>
      </c>
      <c r="C46" s="115" t="s">
        <v>55</v>
      </c>
      <c r="D46" s="115"/>
      <c r="E46" s="115"/>
      <c r="F46" s="37" t="s">
        <v>34</v>
      </c>
      <c r="G46" s="37" t="s">
        <v>34</v>
      </c>
      <c r="H46" s="37" t="s">
        <v>34</v>
      </c>
      <c r="I46" s="37" t="s">
        <v>34</v>
      </c>
      <c r="J46" s="38">
        <v>809.08</v>
      </c>
      <c r="K46" s="37" t="s">
        <v>34</v>
      </c>
      <c r="L46" s="38">
        <v>247.09</v>
      </c>
      <c r="M46" s="39">
        <v>7.88</v>
      </c>
      <c r="N46" s="40">
        <v>1947</v>
      </c>
      <c r="S46" s="2" t="s">
        <v>55</v>
      </c>
    </row>
    <row r="47" spans="1:22" s="1" customFormat="1" x14ac:dyDescent="0.2">
      <c r="A47" s="35"/>
      <c r="B47" s="36" t="s">
        <v>56</v>
      </c>
      <c r="C47" s="115" t="s">
        <v>57</v>
      </c>
      <c r="D47" s="115"/>
      <c r="E47" s="115"/>
      <c r="F47" s="37" t="s">
        <v>34</v>
      </c>
      <c r="G47" s="37" t="s">
        <v>34</v>
      </c>
      <c r="H47" s="37" t="s">
        <v>34</v>
      </c>
      <c r="I47" s="37" t="s">
        <v>34</v>
      </c>
      <c r="J47" s="38">
        <v>158.85</v>
      </c>
      <c r="K47" s="37" t="s">
        <v>34</v>
      </c>
      <c r="L47" s="38">
        <v>48.51</v>
      </c>
      <c r="M47" s="39">
        <v>14.41</v>
      </c>
      <c r="N47" s="40">
        <v>699</v>
      </c>
      <c r="S47" s="2" t="s">
        <v>57</v>
      </c>
    </row>
    <row r="48" spans="1:22" s="1" customFormat="1" x14ac:dyDescent="0.2">
      <c r="A48" s="35"/>
      <c r="B48" s="36" t="s">
        <v>34</v>
      </c>
      <c r="C48" s="115" t="s">
        <v>58</v>
      </c>
      <c r="D48" s="115"/>
      <c r="E48" s="115"/>
      <c r="F48" s="37" t="s">
        <v>59</v>
      </c>
      <c r="G48" s="37" t="s">
        <v>739</v>
      </c>
      <c r="H48" s="37" t="s">
        <v>34</v>
      </c>
      <c r="I48" s="37" t="s">
        <v>740</v>
      </c>
      <c r="J48" s="38" t="s">
        <v>34</v>
      </c>
      <c r="K48" s="37" t="s">
        <v>34</v>
      </c>
      <c r="L48" s="38" t="s">
        <v>34</v>
      </c>
      <c r="M48" s="39" t="s">
        <v>34</v>
      </c>
      <c r="N48" s="40" t="s">
        <v>34</v>
      </c>
      <c r="T48" s="2" t="s">
        <v>58</v>
      </c>
    </row>
    <row r="49" spans="1:22" s="1" customFormat="1" x14ac:dyDescent="0.2">
      <c r="A49" s="35"/>
      <c r="B49" s="36" t="s">
        <v>34</v>
      </c>
      <c r="C49" s="118" t="s">
        <v>62</v>
      </c>
      <c r="D49" s="118"/>
      <c r="E49" s="118"/>
      <c r="F49" s="30" t="s">
        <v>34</v>
      </c>
      <c r="G49" s="30" t="s">
        <v>34</v>
      </c>
      <c r="H49" s="30" t="s">
        <v>34</v>
      </c>
      <c r="I49" s="30" t="s">
        <v>34</v>
      </c>
      <c r="J49" s="31">
        <v>809.08</v>
      </c>
      <c r="K49" s="30" t="s">
        <v>34</v>
      </c>
      <c r="L49" s="31">
        <v>247.09</v>
      </c>
      <c r="M49" s="32" t="s">
        <v>34</v>
      </c>
      <c r="N49" s="33" t="s">
        <v>34</v>
      </c>
      <c r="U49" s="2" t="s">
        <v>62</v>
      </c>
    </row>
    <row r="50" spans="1:22" s="1" customFormat="1" x14ac:dyDescent="0.2">
      <c r="A50" s="35"/>
      <c r="B50" s="36" t="s">
        <v>34</v>
      </c>
      <c r="C50" s="115" t="s">
        <v>63</v>
      </c>
      <c r="D50" s="115"/>
      <c r="E50" s="115"/>
      <c r="F50" s="37" t="s">
        <v>34</v>
      </c>
      <c r="G50" s="37" t="s">
        <v>34</v>
      </c>
      <c r="H50" s="37" t="s">
        <v>34</v>
      </c>
      <c r="I50" s="37" t="s">
        <v>34</v>
      </c>
      <c r="J50" s="38" t="s">
        <v>34</v>
      </c>
      <c r="K50" s="37" t="s">
        <v>34</v>
      </c>
      <c r="L50" s="38">
        <v>48.51</v>
      </c>
      <c r="M50" s="39" t="s">
        <v>34</v>
      </c>
      <c r="N50" s="40">
        <v>699</v>
      </c>
      <c r="T50" s="2" t="s">
        <v>63</v>
      </c>
    </row>
    <row r="51" spans="1:22" s="1" customFormat="1" ht="33.75" x14ac:dyDescent="0.2">
      <c r="A51" s="35"/>
      <c r="B51" s="36" t="s">
        <v>64</v>
      </c>
      <c r="C51" s="115" t="s">
        <v>65</v>
      </c>
      <c r="D51" s="115"/>
      <c r="E51" s="115"/>
      <c r="F51" s="37" t="s">
        <v>66</v>
      </c>
      <c r="G51" s="37" t="s">
        <v>67</v>
      </c>
      <c r="H51" s="37" t="s">
        <v>34</v>
      </c>
      <c r="I51" s="37" t="s">
        <v>67</v>
      </c>
      <c r="J51" s="38" t="s">
        <v>34</v>
      </c>
      <c r="K51" s="37" t="s">
        <v>34</v>
      </c>
      <c r="L51" s="38">
        <v>46.08</v>
      </c>
      <c r="M51" s="39" t="s">
        <v>34</v>
      </c>
      <c r="N51" s="40">
        <v>664</v>
      </c>
      <c r="T51" s="2" t="s">
        <v>65</v>
      </c>
    </row>
    <row r="52" spans="1:22" s="1" customFormat="1" ht="22.5" x14ac:dyDescent="0.2">
      <c r="A52" s="35"/>
      <c r="B52" s="36" t="s">
        <v>68</v>
      </c>
      <c r="C52" s="115" t="s">
        <v>69</v>
      </c>
      <c r="D52" s="115"/>
      <c r="E52" s="115"/>
      <c r="F52" s="37" t="s">
        <v>66</v>
      </c>
      <c r="G52" s="37" t="s">
        <v>70</v>
      </c>
      <c r="H52" s="37" t="s">
        <v>34</v>
      </c>
      <c r="I52" s="37" t="s">
        <v>70</v>
      </c>
      <c r="J52" s="38" t="s">
        <v>34</v>
      </c>
      <c r="K52" s="37" t="s">
        <v>34</v>
      </c>
      <c r="L52" s="38">
        <v>24.26</v>
      </c>
      <c r="M52" s="39" t="s">
        <v>34</v>
      </c>
      <c r="N52" s="40">
        <v>350</v>
      </c>
      <c r="T52" s="2" t="s">
        <v>69</v>
      </c>
    </row>
    <row r="53" spans="1:22" s="1" customFormat="1" x14ac:dyDescent="0.2">
      <c r="A53" s="41"/>
      <c r="B53" s="42"/>
      <c r="C53" s="116" t="s">
        <v>71</v>
      </c>
      <c r="D53" s="116"/>
      <c r="E53" s="116"/>
      <c r="F53" s="43" t="s">
        <v>34</v>
      </c>
      <c r="G53" s="43" t="s">
        <v>34</v>
      </c>
      <c r="H53" s="43" t="s">
        <v>34</v>
      </c>
      <c r="I53" s="43" t="s">
        <v>34</v>
      </c>
      <c r="J53" s="44" t="s">
        <v>34</v>
      </c>
      <c r="K53" s="43" t="s">
        <v>34</v>
      </c>
      <c r="L53" s="44">
        <v>317.43</v>
      </c>
      <c r="M53" s="32" t="s">
        <v>34</v>
      </c>
      <c r="N53" s="45">
        <v>2961</v>
      </c>
      <c r="V53" s="2" t="s">
        <v>71</v>
      </c>
    </row>
    <row r="54" spans="1:22" s="1" customFormat="1" ht="45" x14ac:dyDescent="0.2">
      <c r="A54" s="28" t="s">
        <v>56</v>
      </c>
      <c r="B54" s="29" t="s">
        <v>741</v>
      </c>
      <c r="C54" s="118" t="s">
        <v>742</v>
      </c>
      <c r="D54" s="118"/>
      <c r="E54" s="118"/>
      <c r="F54" s="30" t="s">
        <v>98</v>
      </c>
      <c r="G54" s="30" t="s">
        <v>34</v>
      </c>
      <c r="H54" s="30" t="s">
        <v>34</v>
      </c>
      <c r="I54" s="30" t="s">
        <v>724</v>
      </c>
      <c r="J54" s="31" t="s">
        <v>34</v>
      </c>
      <c r="K54" s="30" t="s">
        <v>34</v>
      </c>
      <c r="L54" s="31" t="s">
        <v>34</v>
      </c>
      <c r="M54" s="32" t="s">
        <v>34</v>
      </c>
      <c r="N54" s="33" t="s">
        <v>34</v>
      </c>
      <c r="Q54" s="2" t="s">
        <v>742</v>
      </c>
    </row>
    <row r="55" spans="1:22" s="1" customFormat="1" x14ac:dyDescent="0.2">
      <c r="A55" s="34"/>
      <c r="B55" s="8"/>
      <c r="C55" s="115" t="s">
        <v>725</v>
      </c>
      <c r="D55" s="115"/>
      <c r="E55" s="115"/>
      <c r="F55" s="115"/>
      <c r="G55" s="115"/>
      <c r="H55" s="115"/>
      <c r="I55" s="115"/>
      <c r="J55" s="115"/>
      <c r="K55" s="115"/>
      <c r="L55" s="115"/>
      <c r="M55" s="115"/>
      <c r="N55" s="117"/>
      <c r="R55" s="2" t="s">
        <v>725</v>
      </c>
    </row>
    <row r="56" spans="1:22" s="1" customFormat="1" x14ac:dyDescent="0.2">
      <c r="A56" s="35"/>
      <c r="B56" s="36" t="s">
        <v>48</v>
      </c>
      <c r="C56" s="115" t="s">
        <v>81</v>
      </c>
      <c r="D56" s="115"/>
      <c r="E56" s="115"/>
      <c r="F56" s="37" t="s">
        <v>34</v>
      </c>
      <c r="G56" s="37" t="s">
        <v>34</v>
      </c>
      <c r="H56" s="37" t="s">
        <v>34</v>
      </c>
      <c r="I56" s="37" t="s">
        <v>34</v>
      </c>
      <c r="J56" s="38">
        <v>921.46</v>
      </c>
      <c r="K56" s="37" t="s">
        <v>34</v>
      </c>
      <c r="L56" s="38">
        <v>2814.14</v>
      </c>
      <c r="M56" s="39">
        <v>14.41</v>
      </c>
      <c r="N56" s="40">
        <v>40552</v>
      </c>
      <c r="S56" s="2" t="s">
        <v>81</v>
      </c>
    </row>
    <row r="57" spans="1:22" s="1" customFormat="1" x14ac:dyDescent="0.2">
      <c r="A57" s="35"/>
      <c r="B57" s="36" t="s">
        <v>34</v>
      </c>
      <c r="C57" s="115" t="s">
        <v>84</v>
      </c>
      <c r="D57" s="115"/>
      <c r="E57" s="115"/>
      <c r="F57" s="37" t="s">
        <v>59</v>
      </c>
      <c r="G57" s="37" t="s">
        <v>743</v>
      </c>
      <c r="H57" s="37" t="s">
        <v>34</v>
      </c>
      <c r="I57" s="37" t="s">
        <v>744</v>
      </c>
      <c r="J57" s="38" t="s">
        <v>34</v>
      </c>
      <c r="K57" s="37" t="s">
        <v>34</v>
      </c>
      <c r="L57" s="38" t="s">
        <v>34</v>
      </c>
      <c r="M57" s="39" t="s">
        <v>34</v>
      </c>
      <c r="N57" s="40" t="s">
        <v>34</v>
      </c>
      <c r="T57" s="2" t="s">
        <v>84</v>
      </c>
    </row>
    <row r="58" spans="1:22" s="1" customFormat="1" x14ac:dyDescent="0.2">
      <c r="A58" s="35"/>
      <c r="B58" s="36" t="s">
        <v>34</v>
      </c>
      <c r="C58" s="118" t="s">
        <v>62</v>
      </c>
      <c r="D58" s="118"/>
      <c r="E58" s="118"/>
      <c r="F58" s="30" t="s">
        <v>34</v>
      </c>
      <c r="G58" s="30" t="s">
        <v>34</v>
      </c>
      <c r="H58" s="30" t="s">
        <v>34</v>
      </c>
      <c r="I58" s="30" t="s">
        <v>34</v>
      </c>
      <c r="J58" s="31">
        <v>921.46</v>
      </c>
      <c r="K58" s="30" t="s">
        <v>34</v>
      </c>
      <c r="L58" s="31">
        <v>2814.14</v>
      </c>
      <c r="M58" s="32" t="s">
        <v>34</v>
      </c>
      <c r="N58" s="33" t="s">
        <v>34</v>
      </c>
      <c r="U58" s="2" t="s">
        <v>62</v>
      </c>
    </row>
    <row r="59" spans="1:22" s="1" customFormat="1" x14ac:dyDescent="0.2">
      <c r="A59" s="35"/>
      <c r="B59" s="36" t="s">
        <v>34</v>
      </c>
      <c r="C59" s="115" t="s">
        <v>63</v>
      </c>
      <c r="D59" s="115"/>
      <c r="E59" s="115"/>
      <c r="F59" s="37" t="s">
        <v>34</v>
      </c>
      <c r="G59" s="37" t="s">
        <v>34</v>
      </c>
      <c r="H59" s="37" t="s">
        <v>34</v>
      </c>
      <c r="I59" s="37" t="s">
        <v>34</v>
      </c>
      <c r="J59" s="38" t="s">
        <v>34</v>
      </c>
      <c r="K59" s="37" t="s">
        <v>34</v>
      </c>
      <c r="L59" s="38">
        <v>2814.14</v>
      </c>
      <c r="M59" s="39" t="s">
        <v>34</v>
      </c>
      <c r="N59" s="40">
        <v>40552</v>
      </c>
      <c r="T59" s="2" t="s">
        <v>63</v>
      </c>
    </row>
    <row r="60" spans="1:22" s="1" customFormat="1" ht="22.5" x14ac:dyDescent="0.2">
      <c r="A60" s="35"/>
      <c r="B60" s="36" t="s">
        <v>106</v>
      </c>
      <c r="C60" s="115" t="s">
        <v>107</v>
      </c>
      <c r="D60" s="115"/>
      <c r="E60" s="115"/>
      <c r="F60" s="37" t="s">
        <v>66</v>
      </c>
      <c r="G60" s="37" t="s">
        <v>108</v>
      </c>
      <c r="H60" s="37" t="s">
        <v>34</v>
      </c>
      <c r="I60" s="37" t="s">
        <v>108</v>
      </c>
      <c r="J60" s="38" t="s">
        <v>34</v>
      </c>
      <c r="K60" s="37" t="s">
        <v>34</v>
      </c>
      <c r="L60" s="38">
        <v>2251.31</v>
      </c>
      <c r="M60" s="39" t="s">
        <v>34</v>
      </c>
      <c r="N60" s="40">
        <v>32442</v>
      </c>
      <c r="T60" s="2" t="s">
        <v>107</v>
      </c>
    </row>
    <row r="61" spans="1:22" s="1" customFormat="1" ht="22.5" x14ac:dyDescent="0.2">
      <c r="A61" s="35"/>
      <c r="B61" s="36" t="s">
        <v>109</v>
      </c>
      <c r="C61" s="115" t="s">
        <v>110</v>
      </c>
      <c r="D61" s="115"/>
      <c r="E61" s="115"/>
      <c r="F61" s="37" t="s">
        <v>66</v>
      </c>
      <c r="G61" s="37" t="s">
        <v>111</v>
      </c>
      <c r="H61" s="37" t="s">
        <v>34</v>
      </c>
      <c r="I61" s="37" t="s">
        <v>111</v>
      </c>
      <c r="J61" s="38" t="s">
        <v>34</v>
      </c>
      <c r="K61" s="37" t="s">
        <v>34</v>
      </c>
      <c r="L61" s="38">
        <v>1266.3599999999999</v>
      </c>
      <c r="M61" s="39" t="s">
        <v>34</v>
      </c>
      <c r="N61" s="40">
        <v>18248</v>
      </c>
      <c r="T61" s="2" t="s">
        <v>110</v>
      </c>
    </row>
    <row r="62" spans="1:22" s="1" customFormat="1" x14ac:dyDescent="0.2">
      <c r="A62" s="41"/>
      <c r="B62" s="42"/>
      <c r="C62" s="116" t="s">
        <v>71</v>
      </c>
      <c r="D62" s="116"/>
      <c r="E62" s="116"/>
      <c r="F62" s="43" t="s">
        <v>34</v>
      </c>
      <c r="G62" s="43" t="s">
        <v>34</v>
      </c>
      <c r="H62" s="43" t="s">
        <v>34</v>
      </c>
      <c r="I62" s="43" t="s">
        <v>34</v>
      </c>
      <c r="J62" s="44" t="s">
        <v>34</v>
      </c>
      <c r="K62" s="43" t="s">
        <v>34</v>
      </c>
      <c r="L62" s="44">
        <v>6331.81</v>
      </c>
      <c r="M62" s="32" t="s">
        <v>34</v>
      </c>
      <c r="N62" s="45">
        <v>91242</v>
      </c>
      <c r="V62" s="2" t="s">
        <v>71</v>
      </c>
    </row>
    <row r="63" spans="1:22" s="1" customFormat="1" ht="1.5" customHeight="1" x14ac:dyDescent="0.2">
      <c r="A63" s="47"/>
      <c r="B63" s="42"/>
      <c r="C63" s="42"/>
      <c r="D63" s="42"/>
      <c r="E63" s="42"/>
      <c r="F63" s="47"/>
      <c r="G63" s="47"/>
      <c r="H63" s="47"/>
      <c r="I63" s="47"/>
      <c r="J63" s="48"/>
      <c r="K63" s="47"/>
      <c r="L63" s="48"/>
      <c r="M63" s="37"/>
      <c r="N63" s="48"/>
    </row>
    <row r="64" spans="1:22" s="1" customFormat="1" x14ac:dyDescent="0.2">
      <c r="A64" s="119" t="s">
        <v>745</v>
      </c>
      <c r="B64" s="120"/>
      <c r="C64" s="120"/>
      <c r="D64" s="120"/>
      <c r="E64" s="120"/>
      <c r="F64" s="120"/>
      <c r="G64" s="120"/>
      <c r="H64" s="120"/>
      <c r="I64" s="120"/>
      <c r="J64" s="120"/>
      <c r="K64" s="120"/>
      <c r="L64" s="120"/>
      <c r="M64" s="120"/>
      <c r="N64" s="121"/>
      <c r="P64" s="2" t="s">
        <v>745</v>
      </c>
    </row>
    <row r="65" spans="1:23" s="1" customFormat="1" ht="22.5" x14ac:dyDescent="0.2">
      <c r="A65" s="28" t="s">
        <v>82</v>
      </c>
      <c r="B65" s="29" t="s">
        <v>746</v>
      </c>
      <c r="C65" s="118" t="s">
        <v>747</v>
      </c>
      <c r="D65" s="118"/>
      <c r="E65" s="118"/>
      <c r="F65" s="30" t="s">
        <v>748</v>
      </c>
      <c r="G65" s="30" t="s">
        <v>34</v>
      </c>
      <c r="H65" s="30" t="s">
        <v>34</v>
      </c>
      <c r="I65" s="30" t="s">
        <v>749</v>
      </c>
      <c r="J65" s="31" t="s">
        <v>34</v>
      </c>
      <c r="K65" s="30" t="s">
        <v>34</v>
      </c>
      <c r="L65" s="31" t="s">
        <v>34</v>
      </c>
      <c r="M65" s="32" t="s">
        <v>34</v>
      </c>
      <c r="N65" s="33" t="s">
        <v>34</v>
      </c>
      <c r="Q65" s="2" t="s">
        <v>747</v>
      </c>
    </row>
    <row r="66" spans="1:23" s="1" customFormat="1" x14ac:dyDescent="0.2">
      <c r="A66" s="34"/>
      <c r="B66" s="8"/>
      <c r="C66" s="115" t="s">
        <v>750</v>
      </c>
      <c r="D66" s="115"/>
      <c r="E66" s="115"/>
      <c r="F66" s="115"/>
      <c r="G66" s="115"/>
      <c r="H66" s="115"/>
      <c r="I66" s="115"/>
      <c r="J66" s="115"/>
      <c r="K66" s="115"/>
      <c r="L66" s="115"/>
      <c r="M66" s="115"/>
      <c r="N66" s="117"/>
      <c r="R66" s="2" t="s">
        <v>750</v>
      </c>
    </row>
    <row r="67" spans="1:23" s="1" customFormat="1" x14ac:dyDescent="0.2">
      <c r="A67" s="46"/>
      <c r="B67" s="36" t="s">
        <v>751</v>
      </c>
      <c r="C67" s="115" t="s">
        <v>752</v>
      </c>
      <c r="D67" s="115"/>
      <c r="E67" s="115"/>
      <c r="F67" s="115"/>
      <c r="G67" s="115"/>
      <c r="H67" s="115"/>
      <c r="I67" s="115"/>
      <c r="J67" s="115"/>
      <c r="K67" s="115"/>
      <c r="L67" s="115"/>
      <c r="M67" s="115"/>
      <c r="N67" s="117"/>
      <c r="W67" s="2" t="s">
        <v>752</v>
      </c>
    </row>
    <row r="68" spans="1:23" s="1" customFormat="1" x14ac:dyDescent="0.2">
      <c r="A68" s="35"/>
      <c r="B68" s="36" t="s">
        <v>48</v>
      </c>
      <c r="C68" s="115" t="s">
        <v>81</v>
      </c>
      <c r="D68" s="115"/>
      <c r="E68" s="115"/>
      <c r="F68" s="37" t="s">
        <v>34</v>
      </c>
      <c r="G68" s="37" t="s">
        <v>34</v>
      </c>
      <c r="H68" s="37" t="s">
        <v>34</v>
      </c>
      <c r="I68" s="37" t="s">
        <v>34</v>
      </c>
      <c r="J68" s="38">
        <v>2075.36</v>
      </c>
      <c r="K68" s="37" t="s">
        <v>753</v>
      </c>
      <c r="L68" s="38">
        <v>1494.26</v>
      </c>
      <c r="M68" s="39">
        <v>14.41</v>
      </c>
      <c r="N68" s="40">
        <v>21532</v>
      </c>
      <c r="S68" s="2" t="s">
        <v>81</v>
      </c>
    </row>
    <row r="69" spans="1:23" s="1" customFormat="1" x14ac:dyDescent="0.2">
      <c r="A69" s="35"/>
      <c r="B69" s="36" t="s">
        <v>54</v>
      </c>
      <c r="C69" s="115" t="s">
        <v>55</v>
      </c>
      <c r="D69" s="115"/>
      <c r="E69" s="115"/>
      <c r="F69" s="37" t="s">
        <v>34</v>
      </c>
      <c r="G69" s="37" t="s">
        <v>34</v>
      </c>
      <c r="H69" s="37" t="s">
        <v>34</v>
      </c>
      <c r="I69" s="37" t="s">
        <v>34</v>
      </c>
      <c r="J69" s="38">
        <v>933.84</v>
      </c>
      <c r="K69" s="37" t="s">
        <v>753</v>
      </c>
      <c r="L69" s="38">
        <v>672.36</v>
      </c>
      <c r="M69" s="39">
        <v>7.88</v>
      </c>
      <c r="N69" s="40">
        <v>5298</v>
      </c>
      <c r="S69" s="2" t="s">
        <v>55</v>
      </c>
    </row>
    <row r="70" spans="1:23" s="1" customFormat="1" x14ac:dyDescent="0.2">
      <c r="A70" s="35"/>
      <c r="B70" s="36" t="s">
        <v>56</v>
      </c>
      <c r="C70" s="115" t="s">
        <v>57</v>
      </c>
      <c r="D70" s="115"/>
      <c r="E70" s="115"/>
      <c r="F70" s="37" t="s">
        <v>34</v>
      </c>
      <c r="G70" s="37" t="s">
        <v>34</v>
      </c>
      <c r="H70" s="37" t="s">
        <v>34</v>
      </c>
      <c r="I70" s="37" t="s">
        <v>34</v>
      </c>
      <c r="J70" s="38">
        <v>93.73</v>
      </c>
      <c r="K70" s="37" t="s">
        <v>753</v>
      </c>
      <c r="L70" s="38">
        <v>67.489999999999995</v>
      </c>
      <c r="M70" s="39">
        <v>14.41</v>
      </c>
      <c r="N70" s="40">
        <v>973</v>
      </c>
      <c r="S70" s="2" t="s">
        <v>57</v>
      </c>
    </row>
    <row r="71" spans="1:23" s="1" customFormat="1" x14ac:dyDescent="0.2">
      <c r="A71" s="35"/>
      <c r="B71" s="36" t="s">
        <v>82</v>
      </c>
      <c r="C71" s="115" t="s">
        <v>83</v>
      </c>
      <c r="D71" s="115"/>
      <c r="E71" s="115"/>
      <c r="F71" s="37" t="s">
        <v>34</v>
      </c>
      <c r="G71" s="37" t="s">
        <v>34</v>
      </c>
      <c r="H71" s="37" t="s">
        <v>34</v>
      </c>
      <c r="I71" s="37" t="s">
        <v>34</v>
      </c>
      <c r="J71" s="38">
        <v>5240.75</v>
      </c>
      <c r="K71" s="37" t="s">
        <v>754</v>
      </c>
      <c r="L71" s="38">
        <v>0</v>
      </c>
      <c r="M71" s="39">
        <v>4.22</v>
      </c>
      <c r="N71" s="40" t="s">
        <v>34</v>
      </c>
      <c r="S71" s="2" t="s">
        <v>83</v>
      </c>
    </row>
    <row r="72" spans="1:23" s="1" customFormat="1" x14ac:dyDescent="0.2">
      <c r="A72" s="35"/>
      <c r="B72" s="36" t="s">
        <v>34</v>
      </c>
      <c r="C72" s="115" t="s">
        <v>84</v>
      </c>
      <c r="D72" s="115"/>
      <c r="E72" s="115"/>
      <c r="F72" s="37" t="s">
        <v>59</v>
      </c>
      <c r="G72" s="37" t="s">
        <v>755</v>
      </c>
      <c r="H72" s="37" t="s">
        <v>753</v>
      </c>
      <c r="I72" s="37" t="s">
        <v>756</v>
      </c>
      <c r="J72" s="38" t="s">
        <v>34</v>
      </c>
      <c r="K72" s="37" t="s">
        <v>34</v>
      </c>
      <c r="L72" s="38" t="s">
        <v>34</v>
      </c>
      <c r="M72" s="39" t="s">
        <v>34</v>
      </c>
      <c r="N72" s="40" t="s">
        <v>34</v>
      </c>
      <c r="T72" s="2" t="s">
        <v>84</v>
      </c>
    </row>
    <row r="73" spans="1:23" s="1" customFormat="1" x14ac:dyDescent="0.2">
      <c r="A73" s="35"/>
      <c r="B73" s="36" t="s">
        <v>34</v>
      </c>
      <c r="C73" s="115" t="s">
        <v>58</v>
      </c>
      <c r="D73" s="115"/>
      <c r="E73" s="115"/>
      <c r="F73" s="37" t="s">
        <v>59</v>
      </c>
      <c r="G73" s="37" t="s">
        <v>757</v>
      </c>
      <c r="H73" s="37" t="s">
        <v>753</v>
      </c>
      <c r="I73" s="37" t="s">
        <v>758</v>
      </c>
      <c r="J73" s="38" t="s">
        <v>34</v>
      </c>
      <c r="K73" s="37" t="s">
        <v>34</v>
      </c>
      <c r="L73" s="38" t="s">
        <v>34</v>
      </c>
      <c r="M73" s="39" t="s">
        <v>34</v>
      </c>
      <c r="N73" s="40" t="s">
        <v>34</v>
      </c>
      <c r="T73" s="2" t="s">
        <v>58</v>
      </c>
    </row>
    <row r="74" spans="1:23" s="1" customFormat="1" x14ac:dyDescent="0.2">
      <c r="A74" s="35"/>
      <c r="B74" s="36" t="s">
        <v>34</v>
      </c>
      <c r="C74" s="118" t="s">
        <v>62</v>
      </c>
      <c r="D74" s="118"/>
      <c r="E74" s="118"/>
      <c r="F74" s="30" t="s">
        <v>34</v>
      </c>
      <c r="G74" s="30" t="s">
        <v>34</v>
      </c>
      <c r="H74" s="30" t="s">
        <v>34</v>
      </c>
      <c r="I74" s="30" t="s">
        <v>34</v>
      </c>
      <c r="J74" s="31">
        <v>8249.9500000000007</v>
      </c>
      <c r="K74" s="30" t="s">
        <v>34</v>
      </c>
      <c r="L74" s="31">
        <v>2166.62</v>
      </c>
      <c r="M74" s="32" t="s">
        <v>34</v>
      </c>
      <c r="N74" s="33" t="s">
        <v>34</v>
      </c>
      <c r="U74" s="2" t="s">
        <v>62</v>
      </c>
    </row>
    <row r="75" spans="1:23" s="1" customFormat="1" x14ac:dyDescent="0.2">
      <c r="A75" s="35"/>
      <c r="B75" s="36" t="s">
        <v>34</v>
      </c>
      <c r="C75" s="115" t="s">
        <v>63</v>
      </c>
      <c r="D75" s="115"/>
      <c r="E75" s="115"/>
      <c r="F75" s="37" t="s">
        <v>34</v>
      </c>
      <c r="G75" s="37" t="s">
        <v>34</v>
      </c>
      <c r="H75" s="37" t="s">
        <v>34</v>
      </c>
      <c r="I75" s="37" t="s">
        <v>34</v>
      </c>
      <c r="J75" s="38" t="s">
        <v>34</v>
      </c>
      <c r="K75" s="37" t="s">
        <v>34</v>
      </c>
      <c r="L75" s="38">
        <v>1561.75</v>
      </c>
      <c r="M75" s="39" t="s">
        <v>34</v>
      </c>
      <c r="N75" s="40">
        <v>22505</v>
      </c>
      <c r="T75" s="2" t="s">
        <v>63</v>
      </c>
    </row>
    <row r="76" spans="1:23" s="1" customFormat="1" ht="22.5" x14ac:dyDescent="0.2">
      <c r="A76" s="35"/>
      <c r="B76" s="36" t="s">
        <v>759</v>
      </c>
      <c r="C76" s="115" t="s">
        <v>760</v>
      </c>
      <c r="D76" s="115"/>
      <c r="E76" s="115"/>
      <c r="F76" s="37" t="s">
        <v>66</v>
      </c>
      <c r="G76" s="37" t="s">
        <v>761</v>
      </c>
      <c r="H76" s="37" t="s">
        <v>34</v>
      </c>
      <c r="I76" s="37" t="s">
        <v>761</v>
      </c>
      <c r="J76" s="38" t="s">
        <v>34</v>
      </c>
      <c r="K76" s="37" t="s">
        <v>34</v>
      </c>
      <c r="L76" s="38">
        <v>1842.87</v>
      </c>
      <c r="M76" s="39" t="s">
        <v>34</v>
      </c>
      <c r="N76" s="40">
        <v>26556</v>
      </c>
      <c r="T76" s="2" t="s">
        <v>760</v>
      </c>
    </row>
    <row r="77" spans="1:23" s="1" customFormat="1" ht="22.5" x14ac:dyDescent="0.2">
      <c r="A77" s="35"/>
      <c r="B77" s="36" t="s">
        <v>762</v>
      </c>
      <c r="C77" s="115" t="s">
        <v>763</v>
      </c>
      <c r="D77" s="115"/>
      <c r="E77" s="115"/>
      <c r="F77" s="37" t="s">
        <v>66</v>
      </c>
      <c r="G77" s="37" t="s">
        <v>764</v>
      </c>
      <c r="H77" s="37" t="s">
        <v>34</v>
      </c>
      <c r="I77" s="37" t="s">
        <v>764</v>
      </c>
      <c r="J77" s="38" t="s">
        <v>34</v>
      </c>
      <c r="K77" s="37" t="s">
        <v>34</v>
      </c>
      <c r="L77" s="38">
        <v>983.9</v>
      </c>
      <c r="M77" s="39" t="s">
        <v>34</v>
      </c>
      <c r="N77" s="40">
        <v>14178</v>
      </c>
      <c r="T77" s="2" t="s">
        <v>763</v>
      </c>
    </row>
    <row r="78" spans="1:23" s="1" customFormat="1" x14ac:dyDescent="0.2">
      <c r="A78" s="41"/>
      <c r="B78" s="42"/>
      <c r="C78" s="116" t="s">
        <v>71</v>
      </c>
      <c r="D78" s="116"/>
      <c r="E78" s="116"/>
      <c r="F78" s="43" t="s">
        <v>34</v>
      </c>
      <c r="G78" s="43" t="s">
        <v>34</v>
      </c>
      <c r="H78" s="43" t="s">
        <v>34</v>
      </c>
      <c r="I78" s="43" t="s">
        <v>34</v>
      </c>
      <c r="J78" s="44" t="s">
        <v>34</v>
      </c>
      <c r="K78" s="43" t="s">
        <v>34</v>
      </c>
      <c r="L78" s="44">
        <v>4993.3900000000003</v>
      </c>
      <c r="M78" s="32" t="s">
        <v>34</v>
      </c>
      <c r="N78" s="45">
        <v>67564</v>
      </c>
      <c r="V78" s="2" t="s">
        <v>71</v>
      </c>
    </row>
    <row r="79" spans="1:23" s="1" customFormat="1" ht="33.75" x14ac:dyDescent="0.2">
      <c r="A79" s="28" t="s">
        <v>95</v>
      </c>
      <c r="B79" s="29" t="s">
        <v>765</v>
      </c>
      <c r="C79" s="118" t="s">
        <v>766</v>
      </c>
      <c r="D79" s="118"/>
      <c r="E79" s="118"/>
      <c r="F79" s="30" t="s">
        <v>74</v>
      </c>
      <c r="G79" s="30" t="s">
        <v>34</v>
      </c>
      <c r="H79" s="30" t="s">
        <v>34</v>
      </c>
      <c r="I79" s="30" t="s">
        <v>767</v>
      </c>
      <c r="J79" s="31">
        <v>13.82</v>
      </c>
      <c r="K79" s="30" t="s">
        <v>34</v>
      </c>
      <c r="L79" s="31">
        <v>14.93</v>
      </c>
      <c r="M79" s="32">
        <v>7.88</v>
      </c>
      <c r="N79" s="33">
        <v>118</v>
      </c>
      <c r="Q79" s="2" t="s">
        <v>766</v>
      </c>
    </row>
    <row r="80" spans="1:23" s="1" customFormat="1" x14ac:dyDescent="0.2">
      <c r="A80" s="34"/>
      <c r="B80" s="8"/>
      <c r="C80" s="115" t="s">
        <v>768</v>
      </c>
      <c r="D80" s="115"/>
      <c r="E80" s="115"/>
      <c r="F80" s="115"/>
      <c r="G80" s="115"/>
      <c r="H80" s="115"/>
      <c r="I80" s="115"/>
      <c r="J80" s="115"/>
      <c r="K80" s="115"/>
      <c r="L80" s="115"/>
      <c r="M80" s="115"/>
      <c r="N80" s="117"/>
      <c r="R80" s="2" t="s">
        <v>768</v>
      </c>
    </row>
    <row r="81" spans="1:22" s="1" customFormat="1" ht="45" x14ac:dyDescent="0.2">
      <c r="A81" s="28" t="s">
        <v>112</v>
      </c>
      <c r="B81" s="29" t="s">
        <v>769</v>
      </c>
      <c r="C81" s="118" t="s">
        <v>770</v>
      </c>
      <c r="D81" s="118"/>
      <c r="E81" s="118"/>
      <c r="F81" s="30" t="s">
        <v>74</v>
      </c>
      <c r="G81" s="30" t="s">
        <v>34</v>
      </c>
      <c r="H81" s="30" t="s">
        <v>34</v>
      </c>
      <c r="I81" s="30" t="s">
        <v>767</v>
      </c>
      <c r="J81" s="31">
        <v>29.89</v>
      </c>
      <c r="K81" s="30" t="s">
        <v>34</v>
      </c>
      <c r="L81" s="31">
        <v>32.28</v>
      </c>
      <c r="M81" s="32">
        <v>7.88</v>
      </c>
      <c r="N81" s="33">
        <v>254</v>
      </c>
      <c r="Q81" s="2" t="s">
        <v>770</v>
      </c>
    </row>
    <row r="82" spans="1:22" s="1" customFormat="1" x14ac:dyDescent="0.2">
      <c r="A82" s="34"/>
      <c r="B82" s="8"/>
      <c r="C82" s="115" t="s">
        <v>768</v>
      </c>
      <c r="D82" s="115"/>
      <c r="E82" s="115"/>
      <c r="F82" s="115"/>
      <c r="G82" s="115"/>
      <c r="H82" s="115"/>
      <c r="I82" s="115"/>
      <c r="J82" s="115"/>
      <c r="K82" s="115"/>
      <c r="L82" s="115"/>
      <c r="M82" s="115"/>
      <c r="N82" s="117"/>
      <c r="R82" s="2" t="s">
        <v>768</v>
      </c>
    </row>
    <row r="83" spans="1:22" s="1" customFormat="1" ht="33.75" x14ac:dyDescent="0.2">
      <c r="A83" s="28" t="s">
        <v>120</v>
      </c>
      <c r="B83" s="29" t="s">
        <v>771</v>
      </c>
      <c r="C83" s="118" t="s">
        <v>772</v>
      </c>
      <c r="D83" s="118"/>
      <c r="E83" s="118"/>
      <c r="F83" s="30" t="s">
        <v>74</v>
      </c>
      <c r="G83" s="30" t="s">
        <v>34</v>
      </c>
      <c r="H83" s="30" t="s">
        <v>34</v>
      </c>
      <c r="I83" s="30" t="s">
        <v>767</v>
      </c>
      <c r="J83" s="31">
        <v>13.82</v>
      </c>
      <c r="K83" s="30" t="s">
        <v>34</v>
      </c>
      <c r="L83" s="31">
        <v>14.93</v>
      </c>
      <c r="M83" s="32">
        <v>7.88</v>
      </c>
      <c r="N83" s="33">
        <v>118</v>
      </c>
      <c r="Q83" s="2" t="s">
        <v>772</v>
      </c>
    </row>
    <row r="84" spans="1:22" s="1" customFormat="1" x14ac:dyDescent="0.2">
      <c r="A84" s="34"/>
      <c r="B84" s="8"/>
      <c r="C84" s="115" t="s">
        <v>768</v>
      </c>
      <c r="D84" s="115"/>
      <c r="E84" s="115"/>
      <c r="F84" s="115"/>
      <c r="G84" s="115"/>
      <c r="H84" s="115"/>
      <c r="I84" s="115"/>
      <c r="J84" s="115"/>
      <c r="K84" s="115"/>
      <c r="L84" s="115"/>
      <c r="M84" s="115"/>
      <c r="N84" s="117"/>
      <c r="R84" s="2" t="s">
        <v>768</v>
      </c>
    </row>
    <row r="85" spans="1:22" s="1" customFormat="1" ht="1.5" customHeight="1" x14ac:dyDescent="0.2">
      <c r="A85" s="47"/>
      <c r="B85" s="42"/>
      <c r="C85" s="42"/>
      <c r="D85" s="42"/>
      <c r="E85" s="42"/>
      <c r="F85" s="47"/>
      <c r="G85" s="47"/>
      <c r="H85" s="47"/>
      <c r="I85" s="47"/>
      <c r="J85" s="48"/>
      <c r="K85" s="47"/>
      <c r="L85" s="48"/>
      <c r="M85" s="37"/>
      <c r="N85" s="48"/>
    </row>
    <row r="86" spans="1:22" s="1" customFormat="1" x14ac:dyDescent="0.2">
      <c r="A86" s="119" t="s">
        <v>773</v>
      </c>
      <c r="B86" s="120"/>
      <c r="C86" s="120"/>
      <c r="D86" s="120"/>
      <c r="E86" s="120"/>
      <c r="F86" s="120"/>
      <c r="G86" s="120"/>
      <c r="H86" s="120"/>
      <c r="I86" s="120"/>
      <c r="J86" s="120"/>
      <c r="K86" s="120"/>
      <c r="L86" s="120"/>
      <c r="M86" s="120"/>
      <c r="N86" s="121"/>
      <c r="P86" s="2" t="s">
        <v>773</v>
      </c>
    </row>
    <row r="87" spans="1:22" s="1" customFormat="1" x14ac:dyDescent="0.2">
      <c r="A87" s="28" t="s">
        <v>134</v>
      </c>
      <c r="B87" s="29" t="s">
        <v>774</v>
      </c>
      <c r="C87" s="118" t="s">
        <v>775</v>
      </c>
      <c r="D87" s="118"/>
      <c r="E87" s="118"/>
      <c r="F87" s="30" t="s">
        <v>630</v>
      </c>
      <c r="G87" s="30" t="s">
        <v>34</v>
      </c>
      <c r="H87" s="30" t="s">
        <v>34</v>
      </c>
      <c r="I87" s="30" t="s">
        <v>776</v>
      </c>
      <c r="J87" s="31" t="s">
        <v>34</v>
      </c>
      <c r="K87" s="30" t="s">
        <v>34</v>
      </c>
      <c r="L87" s="31" t="s">
        <v>34</v>
      </c>
      <c r="M87" s="32" t="s">
        <v>34</v>
      </c>
      <c r="N87" s="33" t="s">
        <v>34</v>
      </c>
      <c r="Q87" s="2" t="s">
        <v>775</v>
      </c>
    </row>
    <row r="88" spans="1:22" s="1" customFormat="1" x14ac:dyDescent="0.2">
      <c r="A88" s="34"/>
      <c r="B88" s="8"/>
      <c r="C88" s="115" t="s">
        <v>777</v>
      </c>
      <c r="D88" s="115"/>
      <c r="E88" s="115"/>
      <c r="F88" s="115"/>
      <c r="G88" s="115"/>
      <c r="H88" s="115"/>
      <c r="I88" s="115"/>
      <c r="J88" s="115"/>
      <c r="K88" s="115"/>
      <c r="L88" s="115"/>
      <c r="M88" s="115"/>
      <c r="N88" s="117"/>
      <c r="R88" s="2" t="s">
        <v>777</v>
      </c>
    </row>
    <row r="89" spans="1:22" s="1" customFormat="1" x14ac:dyDescent="0.2">
      <c r="A89" s="35"/>
      <c r="B89" s="36" t="s">
        <v>48</v>
      </c>
      <c r="C89" s="115" t="s">
        <v>81</v>
      </c>
      <c r="D89" s="115"/>
      <c r="E89" s="115"/>
      <c r="F89" s="37" t="s">
        <v>34</v>
      </c>
      <c r="G89" s="37" t="s">
        <v>34</v>
      </c>
      <c r="H89" s="37" t="s">
        <v>34</v>
      </c>
      <c r="I89" s="37" t="s">
        <v>34</v>
      </c>
      <c r="J89" s="38">
        <v>38.549999999999997</v>
      </c>
      <c r="K89" s="37" t="s">
        <v>34</v>
      </c>
      <c r="L89" s="38">
        <v>593.66999999999996</v>
      </c>
      <c r="M89" s="39">
        <v>14.41</v>
      </c>
      <c r="N89" s="40">
        <v>8555</v>
      </c>
      <c r="S89" s="2" t="s">
        <v>81</v>
      </c>
    </row>
    <row r="90" spans="1:22" s="1" customFormat="1" x14ac:dyDescent="0.2">
      <c r="A90" s="35"/>
      <c r="B90" s="36" t="s">
        <v>34</v>
      </c>
      <c r="C90" s="115" t="s">
        <v>84</v>
      </c>
      <c r="D90" s="115"/>
      <c r="E90" s="115"/>
      <c r="F90" s="37" t="s">
        <v>59</v>
      </c>
      <c r="G90" s="37" t="s">
        <v>778</v>
      </c>
      <c r="H90" s="37" t="s">
        <v>34</v>
      </c>
      <c r="I90" s="37" t="s">
        <v>779</v>
      </c>
      <c r="J90" s="38" t="s">
        <v>34</v>
      </c>
      <c r="K90" s="37" t="s">
        <v>34</v>
      </c>
      <c r="L90" s="38" t="s">
        <v>34</v>
      </c>
      <c r="M90" s="39" t="s">
        <v>34</v>
      </c>
      <c r="N90" s="40" t="s">
        <v>34</v>
      </c>
      <c r="T90" s="2" t="s">
        <v>84</v>
      </c>
    </row>
    <row r="91" spans="1:22" s="1" customFormat="1" x14ac:dyDescent="0.2">
      <c r="A91" s="35"/>
      <c r="B91" s="36" t="s">
        <v>34</v>
      </c>
      <c r="C91" s="118" t="s">
        <v>62</v>
      </c>
      <c r="D91" s="118"/>
      <c r="E91" s="118"/>
      <c r="F91" s="30" t="s">
        <v>34</v>
      </c>
      <c r="G91" s="30" t="s">
        <v>34</v>
      </c>
      <c r="H91" s="30" t="s">
        <v>34</v>
      </c>
      <c r="I91" s="30" t="s">
        <v>34</v>
      </c>
      <c r="J91" s="31">
        <v>38.549999999999997</v>
      </c>
      <c r="K91" s="30" t="s">
        <v>34</v>
      </c>
      <c r="L91" s="31">
        <v>593.66999999999996</v>
      </c>
      <c r="M91" s="32" t="s">
        <v>34</v>
      </c>
      <c r="N91" s="33" t="s">
        <v>34</v>
      </c>
      <c r="U91" s="2" t="s">
        <v>62</v>
      </c>
    </row>
    <row r="92" spans="1:22" s="1" customFormat="1" x14ac:dyDescent="0.2">
      <c r="A92" s="35"/>
      <c r="B92" s="36" t="s">
        <v>34</v>
      </c>
      <c r="C92" s="115" t="s">
        <v>63</v>
      </c>
      <c r="D92" s="115"/>
      <c r="E92" s="115"/>
      <c r="F92" s="37" t="s">
        <v>34</v>
      </c>
      <c r="G92" s="37" t="s">
        <v>34</v>
      </c>
      <c r="H92" s="37" t="s">
        <v>34</v>
      </c>
      <c r="I92" s="37" t="s">
        <v>34</v>
      </c>
      <c r="J92" s="38" t="s">
        <v>34</v>
      </c>
      <c r="K92" s="37" t="s">
        <v>34</v>
      </c>
      <c r="L92" s="38">
        <v>593.66999999999996</v>
      </c>
      <c r="M92" s="39" t="s">
        <v>34</v>
      </c>
      <c r="N92" s="40">
        <v>8555</v>
      </c>
      <c r="T92" s="2" t="s">
        <v>63</v>
      </c>
    </row>
    <row r="93" spans="1:22" s="1" customFormat="1" ht="22.5" x14ac:dyDescent="0.2">
      <c r="A93" s="35"/>
      <c r="B93" s="36" t="s">
        <v>637</v>
      </c>
      <c r="C93" s="115" t="s">
        <v>638</v>
      </c>
      <c r="D93" s="115"/>
      <c r="E93" s="115"/>
      <c r="F93" s="37" t="s">
        <v>66</v>
      </c>
      <c r="G93" s="37" t="s">
        <v>231</v>
      </c>
      <c r="H93" s="37" t="s">
        <v>34</v>
      </c>
      <c r="I93" s="37" t="s">
        <v>231</v>
      </c>
      <c r="J93" s="38" t="s">
        <v>34</v>
      </c>
      <c r="K93" s="37" t="s">
        <v>34</v>
      </c>
      <c r="L93" s="38">
        <v>682.72</v>
      </c>
      <c r="M93" s="39" t="s">
        <v>34</v>
      </c>
      <c r="N93" s="40">
        <v>9838</v>
      </c>
      <c r="T93" s="2" t="s">
        <v>638</v>
      </c>
    </row>
    <row r="94" spans="1:22" s="1" customFormat="1" ht="22.5" x14ac:dyDescent="0.2">
      <c r="A94" s="35"/>
      <c r="B94" s="36" t="s">
        <v>639</v>
      </c>
      <c r="C94" s="115" t="s">
        <v>640</v>
      </c>
      <c r="D94" s="115"/>
      <c r="E94" s="115"/>
      <c r="F94" s="37" t="s">
        <v>66</v>
      </c>
      <c r="G94" s="37" t="s">
        <v>641</v>
      </c>
      <c r="H94" s="37" t="s">
        <v>34</v>
      </c>
      <c r="I94" s="37" t="s">
        <v>641</v>
      </c>
      <c r="J94" s="38" t="s">
        <v>34</v>
      </c>
      <c r="K94" s="37" t="s">
        <v>34</v>
      </c>
      <c r="L94" s="38">
        <v>534.29999999999995</v>
      </c>
      <c r="M94" s="39" t="s">
        <v>34</v>
      </c>
      <c r="N94" s="40">
        <v>7700</v>
      </c>
      <c r="T94" s="2" t="s">
        <v>640</v>
      </c>
    </row>
    <row r="95" spans="1:22" s="1" customFormat="1" x14ac:dyDescent="0.2">
      <c r="A95" s="41"/>
      <c r="B95" s="42"/>
      <c r="C95" s="116" t="s">
        <v>71</v>
      </c>
      <c r="D95" s="116"/>
      <c r="E95" s="116"/>
      <c r="F95" s="43" t="s">
        <v>34</v>
      </c>
      <c r="G95" s="43" t="s">
        <v>34</v>
      </c>
      <c r="H95" s="43" t="s">
        <v>34</v>
      </c>
      <c r="I95" s="43" t="s">
        <v>34</v>
      </c>
      <c r="J95" s="44" t="s">
        <v>34</v>
      </c>
      <c r="K95" s="43" t="s">
        <v>34</v>
      </c>
      <c r="L95" s="44">
        <v>1810.69</v>
      </c>
      <c r="M95" s="32" t="s">
        <v>34</v>
      </c>
      <c r="N95" s="45">
        <v>26093</v>
      </c>
      <c r="V95" s="2" t="s">
        <v>71</v>
      </c>
    </row>
    <row r="96" spans="1:22" s="1" customFormat="1" ht="22.5" x14ac:dyDescent="0.2">
      <c r="A96" s="28" t="s">
        <v>150</v>
      </c>
      <c r="B96" s="29" t="s">
        <v>780</v>
      </c>
      <c r="C96" s="118" t="s">
        <v>781</v>
      </c>
      <c r="D96" s="118"/>
      <c r="E96" s="118"/>
      <c r="F96" s="30" t="s">
        <v>630</v>
      </c>
      <c r="G96" s="30" t="s">
        <v>34</v>
      </c>
      <c r="H96" s="30" t="s">
        <v>34</v>
      </c>
      <c r="I96" s="30" t="s">
        <v>627</v>
      </c>
      <c r="J96" s="31" t="s">
        <v>34</v>
      </c>
      <c r="K96" s="30" t="s">
        <v>34</v>
      </c>
      <c r="L96" s="31" t="s">
        <v>34</v>
      </c>
      <c r="M96" s="32" t="s">
        <v>34</v>
      </c>
      <c r="N96" s="33" t="s">
        <v>34</v>
      </c>
      <c r="Q96" s="2" t="s">
        <v>781</v>
      </c>
    </row>
    <row r="97" spans="1:22" s="1" customFormat="1" x14ac:dyDescent="0.2">
      <c r="A97" s="34"/>
      <c r="B97" s="8"/>
      <c r="C97" s="115" t="s">
        <v>782</v>
      </c>
      <c r="D97" s="115"/>
      <c r="E97" s="115"/>
      <c r="F97" s="115"/>
      <c r="G97" s="115"/>
      <c r="H97" s="115"/>
      <c r="I97" s="115"/>
      <c r="J97" s="115"/>
      <c r="K97" s="115"/>
      <c r="L97" s="115"/>
      <c r="M97" s="115"/>
      <c r="N97" s="117"/>
      <c r="R97" s="2" t="s">
        <v>782</v>
      </c>
    </row>
    <row r="98" spans="1:22" s="1" customFormat="1" x14ac:dyDescent="0.2">
      <c r="A98" s="35"/>
      <c r="B98" s="36" t="s">
        <v>48</v>
      </c>
      <c r="C98" s="115" t="s">
        <v>81</v>
      </c>
      <c r="D98" s="115"/>
      <c r="E98" s="115"/>
      <c r="F98" s="37" t="s">
        <v>34</v>
      </c>
      <c r="G98" s="37" t="s">
        <v>34</v>
      </c>
      <c r="H98" s="37" t="s">
        <v>34</v>
      </c>
      <c r="I98" s="37" t="s">
        <v>34</v>
      </c>
      <c r="J98" s="38">
        <v>47.76</v>
      </c>
      <c r="K98" s="37" t="s">
        <v>34</v>
      </c>
      <c r="L98" s="38">
        <v>1576.08</v>
      </c>
      <c r="M98" s="39">
        <v>14.41</v>
      </c>
      <c r="N98" s="40">
        <v>22711</v>
      </c>
      <c r="S98" s="2" t="s">
        <v>81</v>
      </c>
    </row>
    <row r="99" spans="1:22" s="1" customFormat="1" x14ac:dyDescent="0.2">
      <c r="A99" s="35"/>
      <c r="B99" s="36" t="s">
        <v>34</v>
      </c>
      <c r="C99" s="115" t="s">
        <v>84</v>
      </c>
      <c r="D99" s="115"/>
      <c r="E99" s="115"/>
      <c r="F99" s="37" t="s">
        <v>59</v>
      </c>
      <c r="G99" s="37" t="s">
        <v>783</v>
      </c>
      <c r="H99" s="37" t="s">
        <v>34</v>
      </c>
      <c r="I99" s="37" t="s">
        <v>784</v>
      </c>
      <c r="J99" s="38" t="s">
        <v>34</v>
      </c>
      <c r="K99" s="37" t="s">
        <v>34</v>
      </c>
      <c r="L99" s="38" t="s">
        <v>34</v>
      </c>
      <c r="M99" s="39" t="s">
        <v>34</v>
      </c>
      <c r="N99" s="40" t="s">
        <v>34</v>
      </c>
      <c r="T99" s="2" t="s">
        <v>84</v>
      </c>
    </row>
    <row r="100" spans="1:22" s="1" customFormat="1" x14ac:dyDescent="0.2">
      <c r="A100" s="35"/>
      <c r="B100" s="36" t="s">
        <v>34</v>
      </c>
      <c r="C100" s="118" t="s">
        <v>62</v>
      </c>
      <c r="D100" s="118"/>
      <c r="E100" s="118"/>
      <c r="F100" s="30" t="s">
        <v>34</v>
      </c>
      <c r="G100" s="30" t="s">
        <v>34</v>
      </c>
      <c r="H100" s="30" t="s">
        <v>34</v>
      </c>
      <c r="I100" s="30" t="s">
        <v>34</v>
      </c>
      <c r="J100" s="31">
        <v>47.76</v>
      </c>
      <c r="K100" s="30" t="s">
        <v>34</v>
      </c>
      <c r="L100" s="31">
        <v>1576.08</v>
      </c>
      <c r="M100" s="32" t="s">
        <v>34</v>
      </c>
      <c r="N100" s="33" t="s">
        <v>34</v>
      </c>
      <c r="U100" s="2" t="s">
        <v>62</v>
      </c>
    </row>
    <row r="101" spans="1:22" s="1" customFormat="1" x14ac:dyDescent="0.2">
      <c r="A101" s="35"/>
      <c r="B101" s="36" t="s">
        <v>34</v>
      </c>
      <c r="C101" s="115" t="s">
        <v>63</v>
      </c>
      <c r="D101" s="115"/>
      <c r="E101" s="115"/>
      <c r="F101" s="37" t="s">
        <v>34</v>
      </c>
      <c r="G101" s="37" t="s">
        <v>34</v>
      </c>
      <c r="H101" s="37" t="s">
        <v>34</v>
      </c>
      <c r="I101" s="37" t="s">
        <v>34</v>
      </c>
      <c r="J101" s="38" t="s">
        <v>34</v>
      </c>
      <c r="K101" s="37" t="s">
        <v>34</v>
      </c>
      <c r="L101" s="38">
        <v>1576.08</v>
      </c>
      <c r="M101" s="39" t="s">
        <v>34</v>
      </c>
      <c r="N101" s="40">
        <v>22711</v>
      </c>
      <c r="T101" s="2" t="s">
        <v>63</v>
      </c>
    </row>
    <row r="102" spans="1:22" s="1" customFormat="1" ht="33.75" x14ac:dyDescent="0.2">
      <c r="A102" s="35"/>
      <c r="B102" s="36" t="s">
        <v>696</v>
      </c>
      <c r="C102" s="115" t="s">
        <v>697</v>
      </c>
      <c r="D102" s="115"/>
      <c r="E102" s="115"/>
      <c r="F102" s="37" t="s">
        <v>66</v>
      </c>
      <c r="G102" s="37" t="s">
        <v>108</v>
      </c>
      <c r="H102" s="37" t="s">
        <v>34</v>
      </c>
      <c r="I102" s="37" t="s">
        <v>108</v>
      </c>
      <c r="J102" s="38" t="s">
        <v>34</v>
      </c>
      <c r="K102" s="37" t="s">
        <v>34</v>
      </c>
      <c r="L102" s="38">
        <v>1260.8599999999999</v>
      </c>
      <c r="M102" s="39" t="s">
        <v>34</v>
      </c>
      <c r="N102" s="40">
        <v>18169</v>
      </c>
      <c r="T102" s="2" t="s">
        <v>697</v>
      </c>
    </row>
    <row r="103" spans="1:22" s="1" customFormat="1" ht="33.75" x14ac:dyDescent="0.2">
      <c r="A103" s="35"/>
      <c r="B103" s="36" t="s">
        <v>698</v>
      </c>
      <c r="C103" s="115" t="s">
        <v>699</v>
      </c>
      <c r="D103" s="115"/>
      <c r="E103" s="115"/>
      <c r="F103" s="37" t="s">
        <v>66</v>
      </c>
      <c r="G103" s="37" t="s">
        <v>111</v>
      </c>
      <c r="H103" s="37" t="s">
        <v>34</v>
      </c>
      <c r="I103" s="37" t="s">
        <v>111</v>
      </c>
      <c r="J103" s="38" t="s">
        <v>34</v>
      </c>
      <c r="K103" s="37" t="s">
        <v>34</v>
      </c>
      <c r="L103" s="38">
        <v>709.24</v>
      </c>
      <c r="M103" s="39" t="s">
        <v>34</v>
      </c>
      <c r="N103" s="40">
        <v>10220</v>
      </c>
      <c r="T103" s="2" t="s">
        <v>699</v>
      </c>
    </row>
    <row r="104" spans="1:22" s="1" customFormat="1" x14ac:dyDescent="0.2">
      <c r="A104" s="41"/>
      <c r="B104" s="42"/>
      <c r="C104" s="116" t="s">
        <v>71</v>
      </c>
      <c r="D104" s="116"/>
      <c r="E104" s="116"/>
      <c r="F104" s="43" t="s">
        <v>34</v>
      </c>
      <c r="G104" s="43" t="s">
        <v>34</v>
      </c>
      <c r="H104" s="43" t="s">
        <v>34</v>
      </c>
      <c r="I104" s="43" t="s">
        <v>34</v>
      </c>
      <c r="J104" s="44" t="s">
        <v>34</v>
      </c>
      <c r="K104" s="43" t="s">
        <v>34</v>
      </c>
      <c r="L104" s="44">
        <v>3546.18</v>
      </c>
      <c r="M104" s="32" t="s">
        <v>34</v>
      </c>
      <c r="N104" s="45">
        <v>51100</v>
      </c>
      <c r="V104" s="2" t="s">
        <v>71</v>
      </c>
    </row>
    <row r="105" spans="1:22" s="1" customFormat="1" ht="45" x14ac:dyDescent="0.2">
      <c r="A105" s="28" t="s">
        <v>156</v>
      </c>
      <c r="B105" s="29" t="s">
        <v>785</v>
      </c>
      <c r="C105" s="118" t="s">
        <v>786</v>
      </c>
      <c r="D105" s="118"/>
      <c r="E105" s="118"/>
      <c r="F105" s="30" t="s">
        <v>689</v>
      </c>
      <c r="G105" s="30" t="s">
        <v>34</v>
      </c>
      <c r="H105" s="30" t="s">
        <v>34</v>
      </c>
      <c r="I105" s="30" t="s">
        <v>211</v>
      </c>
      <c r="J105" s="31" t="s">
        <v>34</v>
      </c>
      <c r="K105" s="30" t="s">
        <v>34</v>
      </c>
      <c r="L105" s="31" t="s">
        <v>34</v>
      </c>
      <c r="M105" s="32" t="s">
        <v>34</v>
      </c>
      <c r="N105" s="33" t="s">
        <v>34</v>
      </c>
      <c r="Q105" s="2" t="s">
        <v>786</v>
      </c>
    </row>
    <row r="106" spans="1:22" s="1" customFormat="1" x14ac:dyDescent="0.2">
      <c r="A106" s="34"/>
      <c r="B106" s="8"/>
      <c r="C106" s="115" t="s">
        <v>787</v>
      </c>
      <c r="D106" s="115"/>
      <c r="E106" s="115"/>
      <c r="F106" s="115"/>
      <c r="G106" s="115"/>
      <c r="H106" s="115"/>
      <c r="I106" s="115"/>
      <c r="J106" s="115"/>
      <c r="K106" s="115"/>
      <c r="L106" s="115"/>
      <c r="M106" s="115"/>
      <c r="N106" s="117"/>
      <c r="R106" s="2" t="s">
        <v>787</v>
      </c>
    </row>
    <row r="107" spans="1:22" s="1" customFormat="1" x14ac:dyDescent="0.2">
      <c r="A107" s="35"/>
      <c r="B107" s="36" t="s">
        <v>54</v>
      </c>
      <c r="C107" s="115" t="s">
        <v>55</v>
      </c>
      <c r="D107" s="115"/>
      <c r="E107" s="115"/>
      <c r="F107" s="37" t="s">
        <v>34</v>
      </c>
      <c r="G107" s="37" t="s">
        <v>34</v>
      </c>
      <c r="H107" s="37" t="s">
        <v>34</v>
      </c>
      <c r="I107" s="37" t="s">
        <v>34</v>
      </c>
      <c r="J107" s="38">
        <v>108.75</v>
      </c>
      <c r="K107" s="37" t="s">
        <v>34</v>
      </c>
      <c r="L107" s="38">
        <v>358.88</v>
      </c>
      <c r="M107" s="39">
        <v>7.88</v>
      </c>
      <c r="N107" s="40">
        <v>2828</v>
      </c>
      <c r="S107" s="2" t="s">
        <v>55</v>
      </c>
    </row>
    <row r="108" spans="1:22" s="1" customFormat="1" x14ac:dyDescent="0.2">
      <c r="A108" s="35"/>
      <c r="B108" s="36" t="s">
        <v>56</v>
      </c>
      <c r="C108" s="115" t="s">
        <v>57</v>
      </c>
      <c r="D108" s="115"/>
      <c r="E108" s="115"/>
      <c r="F108" s="37" t="s">
        <v>34</v>
      </c>
      <c r="G108" s="37" t="s">
        <v>34</v>
      </c>
      <c r="H108" s="37" t="s">
        <v>34</v>
      </c>
      <c r="I108" s="37" t="s">
        <v>34</v>
      </c>
      <c r="J108" s="38">
        <v>15.35</v>
      </c>
      <c r="K108" s="37" t="s">
        <v>34</v>
      </c>
      <c r="L108" s="38">
        <v>50.66</v>
      </c>
      <c r="M108" s="39">
        <v>14.41</v>
      </c>
      <c r="N108" s="40">
        <v>730</v>
      </c>
      <c r="S108" s="2" t="s">
        <v>57</v>
      </c>
    </row>
    <row r="109" spans="1:22" s="1" customFormat="1" x14ac:dyDescent="0.2">
      <c r="A109" s="35"/>
      <c r="B109" s="36" t="s">
        <v>34</v>
      </c>
      <c r="C109" s="115" t="s">
        <v>58</v>
      </c>
      <c r="D109" s="115"/>
      <c r="E109" s="115"/>
      <c r="F109" s="37" t="s">
        <v>59</v>
      </c>
      <c r="G109" s="37" t="s">
        <v>788</v>
      </c>
      <c r="H109" s="37" t="s">
        <v>34</v>
      </c>
      <c r="I109" s="37" t="s">
        <v>789</v>
      </c>
      <c r="J109" s="38" t="s">
        <v>34</v>
      </c>
      <c r="K109" s="37" t="s">
        <v>34</v>
      </c>
      <c r="L109" s="38" t="s">
        <v>34</v>
      </c>
      <c r="M109" s="39" t="s">
        <v>34</v>
      </c>
      <c r="N109" s="40" t="s">
        <v>34</v>
      </c>
      <c r="T109" s="2" t="s">
        <v>58</v>
      </c>
    </row>
    <row r="110" spans="1:22" s="1" customFormat="1" x14ac:dyDescent="0.2">
      <c r="A110" s="35"/>
      <c r="B110" s="36" t="s">
        <v>34</v>
      </c>
      <c r="C110" s="118" t="s">
        <v>62</v>
      </c>
      <c r="D110" s="118"/>
      <c r="E110" s="118"/>
      <c r="F110" s="30" t="s">
        <v>34</v>
      </c>
      <c r="G110" s="30" t="s">
        <v>34</v>
      </c>
      <c r="H110" s="30" t="s">
        <v>34</v>
      </c>
      <c r="I110" s="30" t="s">
        <v>34</v>
      </c>
      <c r="J110" s="31">
        <v>108.75</v>
      </c>
      <c r="K110" s="30" t="s">
        <v>34</v>
      </c>
      <c r="L110" s="31">
        <v>358.88</v>
      </c>
      <c r="M110" s="32" t="s">
        <v>34</v>
      </c>
      <c r="N110" s="33" t="s">
        <v>34</v>
      </c>
      <c r="U110" s="2" t="s">
        <v>62</v>
      </c>
    </row>
    <row r="111" spans="1:22" s="1" customFormat="1" x14ac:dyDescent="0.2">
      <c r="A111" s="35"/>
      <c r="B111" s="36" t="s">
        <v>34</v>
      </c>
      <c r="C111" s="115" t="s">
        <v>63</v>
      </c>
      <c r="D111" s="115"/>
      <c r="E111" s="115"/>
      <c r="F111" s="37" t="s">
        <v>34</v>
      </c>
      <c r="G111" s="37" t="s">
        <v>34</v>
      </c>
      <c r="H111" s="37" t="s">
        <v>34</v>
      </c>
      <c r="I111" s="37" t="s">
        <v>34</v>
      </c>
      <c r="J111" s="38" t="s">
        <v>34</v>
      </c>
      <c r="K111" s="37" t="s">
        <v>34</v>
      </c>
      <c r="L111" s="38">
        <v>50.66</v>
      </c>
      <c r="M111" s="39" t="s">
        <v>34</v>
      </c>
      <c r="N111" s="40">
        <v>730</v>
      </c>
      <c r="T111" s="2" t="s">
        <v>63</v>
      </c>
    </row>
    <row r="112" spans="1:22" s="1" customFormat="1" ht="33.75" x14ac:dyDescent="0.2">
      <c r="A112" s="35"/>
      <c r="B112" s="36" t="s">
        <v>696</v>
      </c>
      <c r="C112" s="115" t="s">
        <v>697</v>
      </c>
      <c r="D112" s="115"/>
      <c r="E112" s="115"/>
      <c r="F112" s="37" t="s">
        <v>66</v>
      </c>
      <c r="G112" s="37" t="s">
        <v>108</v>
      </c>
      <c r="H112" s="37" t="s">
        <v>34</v>
      </c>
      <c r="I112" s="37" t="s">
        <v>108</v>
      </c>
      <c r="J112" s="38" t="s">
        <v>34</v>
      </c>
      <c r="K112" s="37" t="s">
        <v>34</v>
      </c>
      <c r="L112" s="38">
        <v>40.53</v>
      </c>
      <c r="M112" s="39" t="s">
        <v>34</v>
      </c>
      <c r="N112" s="40">
        <v>584</v>
      </c>
      <c r="T112" s="2" t="s">
        <v>697</v>
      </c>
    </row>
    <row r="113" spans="1:25" s="1" customFormat="1" ht="33.75" x14ac:dyDescent="0.2">
      <c r="A113" s="35"/>
      <c r="B113" s="36" t="s">
        <v>698</v>
      </c>
      <c r="C113" s="115" t="s">
        <v>699</v>
      </c>
      <c r="D113" s="115"/>
      <c r="E113" s="115"/>
      <c r="F113" s="37" t="s">
        <v>66</v>
      </c>
      <c r="G113" s="37" t="s">
        <v>111</v>
      </c>
      <c r="H113" s="37" t="s">
        <v>34</v>
      </c>
      <c r="I113" s="37" t="s">
        <v>111</v>
      </c>
      <c r="J113" s="38" t="s">
        <v>34</v>
      </c>
      <c r="K113" s="37" t="s">
        <v>34</v>
      </c>
      <c r="L113" s="38">
        <v>22.8</v>
      </c>
      <c r="M113" s="39" t="s">
        <v>34</v>
      </c>
      <c r="N113" s="40">
        <v>329</v>
      </c>
      <c r="T113" s="2" t="s">
        <v>699</v>
      </c>
    </row>
    <row r="114" spans="1:25" s="1" customFormat="1" x14ac:dyDescent="0.2">
      <c r="A114" s="41"/>
      <c r="B114" s="42"/>
      <c r="C114" s="116" t="s">
        <v>71</v>
      </c>
      <c r="D114" s="116"/>
      <c r="E114" s="116"/>
      <c r="F114" s="43" t="s">
        <v>34</v>
      </c>
      <c r="G114" s="43" t="s">
        <v>34</v>
      </c>
      <c r="H114" s="43" t="s">
        <v>34</v>
      </c>
      <c r="I114" s="43" t="s">
        <v>34</v>
      </c>
      <c r="J114" s="44" t="s">
        <v>34</v>
      </c>
      <c r="K114" s="43" t="s">
        <v>34</v>
      </c>
      <c r="L114" s="44">
        <v>422.21</v>
      </c>
      <c r="M114" s="32" t="s">
        <v>34</v>
      </c>
      <c r="N114" s="45">
        <v>3741</v>
      </c>
      <c r="V114" s="2" t="s">
        <v>71</v>
      </c>
    </row>
    <row r="115" spans="1:25" s="1" customFormat="1" ht="67.5" x14ac:dyDescent="0.2">
      <c r="A115" s="28" t="s">
        <v>165</v>
      </c>
      <c r="B115" s="29" t="s">
        <v>765</v>
      </c>
      <c r="C115" s="118" t="s">
        <v>790</v>
      </c>
      <c r="D115" s="118"/>
      <c r="E115" s="118"/>
      <c r="F115" s="30" t="s">
        <v>74</v>
      </c>
      <c r="G115" s="30" t="s">
        <v>34</v>
      </c>
      <c r="H115" s="30" t="s">
        <v>34</v>
      </c>
      <c r="I115" s="30" t="s">
        <v>791</v>
      </c>
      <c r="J115" s="31">
        <v>13.82</v>
      </c>
      <c r="K115" s="30" t="s">
        <v>34</v>
      </c>
      <c r="L115" s="31">
        <v>123.14</v>
      </c>
      <c r="M115" s="32">
        <v>7.88</v>
      </c>
      <c r="N115" s="33">
        <v>970</v>
      </c>
      <c r="Q115" s="2" t="s">
        <v>790</v>
      </c>
    </row>
    <row r="116" spans="1:25" s="1" customFormat="1" x14ac:dyDescent="0.2">
      <c r="A116" s="34"/>
      <c r="B116" s="8"/>
      <c r="C116" s="115" t="s">
        <v>792</v>
      </c>
      <c r="D116" s="115"/>
      <c r="E116" s="115"/>
      <c r="F116" s="115"/>
      <c r="G116" s="115"/>
      <c r="H116" s="115"/>
      <c r="I116" s="115"/>
      <c r="J116" s="115"/>
      <c r="K116" s="115"/>
      <c r="L116" s="115"/>
      <c r="M116" s="115"/>
      <c r="N116" s="117"/>
      <c r="R116" s="2" t="s">
        <v>792</v>
      </c>
    </row>
    <row r="117" spans="1:25" s="1" customFormat="1" ht="33.75" x14ac:dyDescent="0.2">
      <c r="A117" s="28" t="s">
        <v>170</v>
      </c>
      <c r="B117" s="29" t="s">
        <v>771</v>
      </c>
      <c r="C117" s="118" t="s">
        <v>772</v>
      </c>
      <c r="D117" s="118"/>
      <c r="E117" s="118"/>
      <c r="F117" s="30" t="s">
        <v>74</v>
      </c>
      <c r="G117" s="30" t="s">
        <v>34</v>
      </c>
      <c r="H117" s="30" t="s">
        <v>34</v>
      </c>
      <c r="I117" s="30" t="s">
        <v>791</v>
      </c>
      <c r="J117" s="31">
        <v>13.82</v>
      </c>
      <c r="K117" s="30" t="s">
        <v>34</v>
      </c>
      <c r="L117" s="31">
        <v>123.14</v>
      </c>
      <c r="M117" s="32">
        <v>7.88</v>
      </c>
      <c r="N117" s="33">
        <v>970</v>
      </c>
      <c r="Q117" s="2" t="s">
        <v>772</v>
      </c>
    </row>
    <row r="118" spans="1:25" s="1" customFormat="1" x14ac:dyDescent="0.2">
      <c r="A118" s="34"/>
      <c r="B118" s="8"/>
      <c r="C118" s="115" t="s">
        <v>792</v>
      </c>
      <c r="D118" s="115"/>
      <c r="E118" s="115"/>
      <c r="F118" s="115"/>
      <c r="G118" s="115"/>
      <c r="H118" s="115"/>
      <c r="I118" s="115"/>
      <c r="J118" s="115"/>
      <c r="K118" s="115"/>
      <c r="L118" s="115"/>
      <c r="M118" s="115"/>
      <c r="N118" s="117"/>
      <c r="R118" s="2" t="s">
        <v>792</v>
      </c>
    </row>
    <row r="119" spans="1:25" s="1" customFormat="1" ht="45" x14ac:dyDescent="0.2">
      <c r="A119" s="28" t="s">
        <v>176</v>
      </c>
      <c r="B119" s="29" t="s">
        <v>769</v>
      </c>
      <c r="C119" s="118" t="s">
        <v>770</v>
      </c>
      <c r="D119" s="118"/>
      <c r="E119" s="118"/>
      <c r="F119" s="30" t="s">
        <v>74</v>
      </c>
      <c r="G119" s="30" t="s">
        <v>34</v>
      </c>
      <c r="H119" s="30" t="s">
        <v>34</v>
      </c>
      <c r="I119" s="30" t="s">
        <v>791</v>
      </c>
      <c r="J119" s="31">
        <v>29.89</v>
      </c>
      <c r="K119" s="30" t="s">
        <v>34</v>
      </c>
      <c r="L119" s="31">
        <v>266.32</v>
      </c>
      <c r="M119" s="32">
        <v>7.88</v>
      </c>
      <c r="N119" s="33">
        <v>2099</v>
      </c>
      <c r="Q119" s="2" t="s">
        <v>770</v>
      </c>
    </row>
    <row r="120" spans="1:25" s="1" customFormat="1" x14ac:dyDescent="0.2">
      <c r="A120" s="34"/>
      <c r="B120" s="8"/>
      <c r="C120" s="115" t="s">
        <v>792</v>
      </c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7"/>
      <c r="R120" s="2" t="s">
        <v>792</v>
      </c>
    </row>
    <row r="121" spans="1:25" s="1" customFormat="1" ht="1.5" customHeight="1" x14ac:dyDescent="0.2">
      <c r="A121" s="47"/>
      <c r="B121" s="42"/>
      <c r="C121" s="42"/>
      <c r="D121" s="42"/>
      <c r="E121" s="42"/>
      <c r="F121" s="47"/>
      <c r="G121" s="47"/>
      <c r="H121" s="47"/>
      <c r="I121" s="47"/>
      <c r="J121" s="48"/>
      <c r="K121" s="47"/>
      <c r="L121" s="48"/>
      <c r="M121" s="37"/>
      <c r="N121" s="48"/>
    </row>
    <row r="122" spans="1:25" s="1" customFormat="1" ht="2.25" customHeight="1" x14ac:dyDescent="0.2"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49"/>
      <c r="M122" s="50"/>
      <c r="N122" s="51"/>
    </row>
    <row r="123" spans="1:25" s="1" customFormat="1" x14ac:dyDescent="0.2">
      <c r="A123" s="52"/>
      <c r="B123" s="53" t="s">
        <v>34</v>
      </c>
      <c r="C123" s="116" t="s">
        <v>289</v>
      </c>
      <c r="D123" s="116"/>
      <c r="E123" s="116"/>
      <c r="F123" s="116"/>
      <c r="G123" s="116"/>
      <c r="H123" s="116"/>
      <c r="I123" s="116"/>
      <c r="J123" s="116"/>
      <c r="K123" s="116"/>
      <c r="L123" s="54" t="s">
        <v>34</v>
      </c>
      <c r="M123" s="55" t="s">
        <v>34</v>
      </c>
      <c r="N123" s="56" t="s">
        <v>34</v>
      </c>
      <c r="X123" s="2" t="s">
        <v>289</v>
      </c>
    </row>
    <row r="124" spans="1:25" s="1" customFormat="1" x14ac:dyDescent="0.2">
      <c r="A124" s="57"/>
      <c r="B124" s="36" t="s">
        <v>34</v>
      </c>
      <c r="C124" s="115" t="s">
        <v>290</v>
      </c>
      <c r="D124" s="115"/>
      <c r="E124" s="115"/>
      <c r="F124" s="115"/>
      <c r="G124" s="115"/>
      <c r="H124" s="115"/>
      <c r="I124" s="115"/>
      <c r="J124" s="115"/>
      <c r="K124" s="115"/>
      <c r="L124" s="58">
        <v>21621.119999999999</v>
      </c>
      <c r="M124" s="59" t="s">
        <v>34</v>
      </c>
      <c r="N124" s="60">
        <v>287750</v>
      </c>
      <c r="Y124" s="2" t="s">
        <v>290</v>
      </c>
    </row>
    <row r="125" spans="1:25" s="1" customFormat="1" x14ac:dyDescent="0.2">
      <c r="A125" s="57"/>
      <c r="B125" s="36" t="s">
        <v>34</v>
      </c>
      <c r="C125" s="115" t="s">
        <v>291</v>
      </c>
      <c r="D125" s="115"/>
      <c r="E125" s="115"/>
      <c r="F125" s="115"/>
      <c r="G125" s="115"/>
      <c r="H125" s="115"/>
      <c r="I125" s="115"/>
      <c r="J125" s="115"/>
      <c r="K125" s="115"/>
      <c r="L125" s="58" t="s">
        <v>34</v>
      </c>
      <c r="M125" s="59" t="s">
        <v>34</v>
      </c>
      <c r="N125" s="60" t="s">
        <v>34</v>
      </c>
      <c r="Y125" s="2" t="s">
        <v>291</v>
      </c>
    </row>
    <row r="126" spans="1:25" s="1" customFormat="1" x14ac:dyDescent="0.2">
      <c r="A126" s="57"/>
      <c r="B126" s="36" t="s">
        <v>34</v>
      </c>
      <c r="C126" s="115" t="s">
        <v>292</v>
      </c>
      <c r="D126" s="115"/>
      <c r="E126" s="115"/>
      <c r="F126" s="115"/>
      <c r="G126" s="115"/>
      <c r="H126" s="115"/>
      <c r="I126" s="115"/>
      <c r="J126" s="115"/>
      <c r="K126" s="115"/>
      <c r="L126" s="58">
        <v>7036.36</v>
      </c>
      <c r="M126" s="59" t="s">
        <v>34</v>
      </c>
      <c r="N126" s="60">
        <v>101394</v>
      </c>
      <c r="Y126" s="2" t="s">
        <v>292</v>
      </c>
    </row>
    <row r="127" spans="1:25" s="1" customFormat="1" x14ac:dyDescent="0.2">
      <c r="A127" s="57"/>
      <c r="B127" s="36" t="s">
        <v>34</v>
      </c>
      <c r="C127" s="115" t="s">
        <v>293</v>
      </c>
      <c r="D127" s="115"/>
      <c r="E127" s="115"/>
      <c r="F127" s="115"/>
      <c r="G127" s="115"/>
      <c r="H127" s="115"/>
      <c r="I127" s="115"/>
      <c r="J127" s="115"/>
      <c r="K127" s="115"/>
      <c r="L127" s="58">
        <v>3646.56</v>
      </c>
      <c r="M127" s="59" t="s">
        <v>34</v>
      </c>
      <c r="N127" s="60">
        <v>28735</v>
      </c>
      <c r="Y127" s="2" t="s">
        <v>293</v>
      </c>
    </row>
    <row r="128" spans="1:25" s="1" customFormat="1" x14ac:dyDescent="0.2">
      <c r="A128" s="57"/>
      <c r="B128" s="36" t="s">
        <v>34</v>
      </c>
      <c r="C128" s="115" t="s">
        <v>295</v>
      </c>
      <c r="D128" s="115"/>
      <c r="E128" s="115"/>
      <c r="F128" s="115"/>
      <c r="G128" s="115"/>
      <c r="H128" s="115"/>
      <c r="I128" s="115"/>
      <c r="J128" s="115"/>
      <c r="K128" s="115"/>
      <c r="L128" s="58">
        <v>6931.62</v>
      </c>
      <c r="M128" s="59" t="s">
        <v>34</v>
      </c>
      <c r="N128" s="60">
        <v>99885</v>
      </c>
      <c r="Y128" s="2" t="s">
        <v>295</v>
      </c>
    </row>
    <row r="129" spans="1:26" x14ac:dyDescent="0.2">
      <c r="A129" s="57"/>
      <c r="B129" s="36" t="s">
        <v>34</v>
      </c>
      <c r="C129" s="115" t="s">
        <v>296</v>
      </c>
      <c r="D129" s="115"/>
      <c r="E129" s="115"/>
      <c r="F129" s="115"/>
      <c r="G129" s="115"/>
      <c r="H129" s="115"/>
      <c r="I129" s="115"/>
      <c r="J129" s="115"/>
      <c r="K129" s="115"/>
      <c r="L129" s="58">
        <v>4006.58</v>
      </c>
      <c r="M129" s="59" t="s">
        <v>34</v>
      </c>
      <c r="N129" s="60">
        <v>57736</v>
      </c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2" t="s">
        <v>296</v>
      </c>
      <c r="Z129" s="1"/>
    </row>
    <row r="130" spans="1:26" x14ac:dyDescent="0.2">
      <c r="A130" s="57"/>
      <c r="B130" s="36" t="s">
        <v>34</v>
      </c>
      <c r="C130" s="115" t="s">
        <v>297</v>
      </c>
      <c r="D130" s="115"/>
      <c r="E130" s="115"/>
      <c r="F130" s="115"/>
      <c r="G130" s="115"/>
      <c r="H130" s="115"/>
      <c r="I130" s="115"/>
      <c r="J130" s="115"/>
      <c r="K130" s="115"/>
      <c r="L130" s="58">
        <v>7421.01</v>
      </c>
      <c r="M130" s="59" t="s">
        <v>34</v>
      </c>
      <c r="N130" s="60">
        <v>106937</v>
      </c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2" t="s">
        <v>297</v>
      </c>
      <c r="Z130" s="1"/>
    </row>
    <row r="131" spans="1:26" x14ac:dyDescent="0.2">
      <c r="A131" s="57"/>
      <c r="B131" s="36" t="s">
        <v>34</v>
      </c>
      <c r="C131" s="115" t="s">
        <v>298</v>
      </c>
      <c r="D131" s="115"/>
      <c r="E131" s="115"/>
      <c r="F131" s="115"/>
      <c r="G131" s="115"/>
      <c r="H131" s="115"/>
      <c r="I131" s="115"/>
      <c r="J131" s="115"/>
      <c r="K131" s="115"/>
      <c r="L131" s="58">
        <v>6931.62</v>
      </c>
      <c r="M131" s="59" t="s">
        <v>34</v>
      </c>
      <c r="N131" s="60">
        <v>99885</v>
      </c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2" t="s">
        <v>298</v>
      </c>
      <c r="Z131" s="1"/>
    </row>
    <row r="132" spans="1:26" x14ac:dyDescent="0.2">
      <c r="A132" s="57"/>
      <c r="B132" s="36" t="s">
        <v>34</v>
      </c>
      <c r="C132" s="115" t="s">
        <v>299</v>
      </c>
      <c r="D132" s="115"/>
      <c r="E132" s="115"/>
      <c r="F132" s="115"/>
      <c r="G132" s="115"/>
      <c r="H132" s="115"/>
      <c r="I132" s="115"/>
      <c r="J132" s="115"/>
      <c r="K132" s="115"/>
      <c r="L132" s="58">
        <v>4006.58</v>
      </c>
      <c r="M132" s="59" t="s">
        <v>34</v>
      </c>
      <c r="N132" s="60">
        <v>57736</v>
      </c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2" t="s">
        <v>299</v>
      </c>
      <c r="Z132" s="1"/>
    </row>
    <row r="133" spans="1:26" x14ac:dyDescent="0.2">
      <c r="A133" s="57"/>
      <c r="B133" s="48" t="s">
        <v>34</v>
      </c>
      <c r="C133" s="114" t="s">
        <v>300</v>
      </c>
      <c r="D133" s="114"/>
      <c r="E133" s="114"/>
      <c r="F133" s="114"/>
      <c r="G133" s="114"/>
      <c r="H133" s="114"/>
      <c r="I133" s="114"/>
      <c r="J133" s="114"/>
      <c r="K133" s="114"/>
      <c r="L133" s="61">
        <v>21621.119999999999</v>
      </c>
      <c r="M133" s="62" t="s">
        <v>34</v>
      </c>
      <c r="N133" s="63">
        <v>287750</v>
      </c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2" t="s">
        <v>300</v>
      </c>
    </row>
    <row r="134" spans="1:26" ht="1.5" customHeight="1" x14ac:dyDescent="0.2">
      <c r="B134" s="48"/>
      <c r="C134" s="42"/>
      <c r="D134" s="42"/>
      <c r="E134" s="42"/>
      <c r="F134" s="42"/>
      <c r="G134" s="42"/>
      <c r="H134" s="42"/>
      <c r="I134" s="42"/>
      <c r="J134" s="42"/>
      <c r="K134" s="42"/>
      <c r="L134" s="61"/>
      <c r="M134" s="62"/>
      <c r="N134" s="64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53.25" customHeight="1" x14ac:dyDescent="0.2">
      <c r="A135" s="65"/>
      <c r="B135" s="65"/>
      <c r="C135" s="65"/>
      <c r="D135" s="65"/>
      <c r="E135" s="65"/>
      <c r="F135" s="65"/>
      <c r="G135" s="65"/>
      <c r="H135" s="65"/>
      <c r="I135" s="65"/>
      <c r="J135" s="65"/>
      <c r="K135" s="65"/>
      <c r="L135" s="65"/>
      <c r="M135" s="65"/>
      <c r="N135" s="65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x14ac:dyDescent="0.2">
      <c r="B136" s="66" t="s">
        <v>301</v>
      </c>
      <c r="C136" s="129" t="s">
        <v>793</v>
      </c>
      <c r="D136" s="129"/>
      <c r="E136" s="129"/>
      <c r="F136" s="129"/>
      <c r="G136" s="129"/>
      <c r="H136" s="129"/>
      <c r="I136" s="129"/>
      <c r="J136" s="129"/>
      <c r="K136" s="129"/>
      <c r="L136" s="129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3.5" customHeight="1" x14ac:dyDescent="0.2">
      <c r="B137" s="4"/>
      <c r="C137" s="124" t="s">
        <v>303</v>
      </c>
      <c r="D137" s="124"/>
      <c r="E137" s="124"/>
      <c r="F137" s="124"/>
      <c r="G137" s="124"/>
      <c r="H137" s="124"/>
      <c r="I137" s="124"/>
      <c r="J137" s="124"/>
      <c r="K137" s="124"/>
      <c r="L137" s="124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B138" s="66" t="s">
        <v>304</v>
      </c>
      <c r="C138" s="129" t="s">
        <v>305</v>
      </c>
      <c r="D138" s="129"/>
      <c r="E138" s="129"/>
      <c r="F138" s="129"/>
      <c r="G138" s="129"/>
      <c r="H138" s="129"/>
      <c r="I138" s="129"/>
      <c r="J138" s="129"/>
      <c r="K138" s="129"/>
      <c r="L138" s="129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3.5" customHeight="1" x14ac:dyDescent="0.2">
      <c r="C139" s="124" t="s">
        <v>303</v>
      </c>
      <c r="D139" s="124"/>
      <c r="E139" s="124"/>
      <c r="F139" s="124"/>
      <c r="G139" s="124"/>
      <c r="H139" s="124"/>
      <c r="I139" s="124"/>
      <c r="J139" s="124"/>
      <c r="K139" s="124"/>
      <c r="L139" s="124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53" spans="4:4" s="1" customFormat="1" x14ac:dyDescent="0.2">
      <c r="D153" s="3"/>
    </row>
  </sheetData>
  <mergeCells count="123">
    <mergeCell ref="C139:L139"/>
    <mergeCell ref="C30:E30"/>
    <mergeCell ref="A11:N11"/>
    <mergeCell ref="A13:N13"/>
    <mergeCell ref="B16:F16"/>
    <mergeCell ref="C27:E29"/>
    <mergeCell ref="N27:N29"/>
    <mergeCell ref="J27:L28"/>
    <mergeCell ref="B27:B29"/>
    <mergeCell ref="F27:F29"/>
    <mergeCell ref="A27:A29"/>
    <mergeCell ref="M27:M29"/>
    <mergeCell ref="G27:I28"/>
    <mergeCell ref="C136:L136"/>
    <mergeCell ref="L25:M25"/>
    <mergeCell ref="C138:L138"/>
    <mergeCell ref="B15:F15"/>
    <mergeCell ref="A12:N12"/>
    <mergeCell ref="C137:L137"/>
    <mergeCell ref="C35:E35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  <mergeCell ref="C45:N45"/>
    <mergeCell ref="C46:E46"/>
    <mergeCell ref="C47:E47"/>
    <mergeCell ref="C48:E48"/>
    <mergeCell ref="D5:N5"/>
    <mergeCell ref="A31:N31"/>
    <mergeCell ref="C32:E32"/>
    <mergeCell ref="C33:N33"/>
    <mergeCell ref="C34:E34"/>
    <mergeCell ref="A10:N10"/>
    <mergeCell ref="A8:N8"/>
    <mergeCell ref="A9:N9"/>
    <mergeCell ref="A7:N7"/>
    <mergeCell ref="C54:E54"/>
    <mergeCell ref="C55:N55"/>
    <mergeCell ref="C56:E56"/>
    <mergeCell ref="C57:E57"/>
    <mergeCell ref="C58:E58"/>
    <mergeCell ref="C49:E49"/>
    <mergeCell ref="C50:E50"/>
    <mergeCell ref="C51:E51"/>
    <mergeCell ref="C52:E52"/>
    <mergeCell ref="C53:E53"/>
    <mergeCell ref="C65:E65"/>
    <mergeCell ref="C66:N66"/>
    <mergeCell ref="C67:N67"/>
    <mergeCell ref="C68:E68"/>
    <mergeCell ref="C69:E69"/>
    <mergeCell ref="C59:E59"/>
    <mergeCell ref="C60:E60"/>
    <mergeCell ref="C61:E61"/>
    <mergeCell ref="C62:E62"/>
    <mergeCell ref="A64:N6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A86:N86"/>
    <mergeCell ref="C87:E87"/>
    <mergeCell ref="C88:N88"/>
    <mergeCell ref="C89:E89"/>
    <mergeCell ref="C90:E90"/>
    <mergeCell ref="C80:N80"/>
    <mergeCell ref="C81:E81"/>
    <mergeCell ref="C82:N82"/>
    <mergeCell ref="C83:E83"/>
    <mergeCell ref="C84:N84"/>
    <mergeCell ref="C96:E96"/>
    <mergeCell ref="C97:N97"/>
    <mergeCell ref="C98:E98"/>
    <mergeCell ref="C99:E99"/>
    <mergeCell ref="C100:E100"/>
    <mergeCell ref="C91:E91"/>
    <mergeCell ref="C92:E92"/>
    <mergeCell ref="C93:E93"/>
    <mergeCell ref="C94:E94"/>
    <mergeCell ref="C95:E95"/>
    <mergeCell ref="C106:N106"/>
    <mergeCell ref="C107:E107"/>
    <mergeCell ref="C108:E108"/>
    <mergeCell ref="C109:E109"/>
    <mergeCell ref="C110:E110"/>
    <mergeCell ref="C101:E101"/>
    <mergeCell ref="C102:E102"/>
    <mergeCell ref="C103:E103"/>
    <mergeCell ref="C104:E104"/>
    <mergeCell ref="C105:E105"/>
    <mergeCell ref="C116:N116"/>
    <mergeCell ref="C117:E117"/>
    <mergeCell ref="C118:N118"/>
    <mergeCell ref="C119:E119"/>
    <mergeCell ref="C120:N120"/>
    <mergeCell ref="C111:E111"/>
    <mergeCell ref="C112:E112"/>
    <mergeCell ref="C113:E113"/>
    <mergeCell ref="C114:E114"/>
    <mergeCell ref="C115:E115"/>
    <mergeCell ref="C133:K133"/>
    <mergeCell ref="C128:K128"/>
    <mergeCell ref="C129:K129"/>
    <mergeCell ref="C130:K130"/>
    <mergeCell ref="C131:K131"/>
    <mergeCell ref="C132:K132"/>
    <mergeCell ref="C123:K123"/>
    <mergeCell ref="C124:K124"/>
    <mergeCell ref="C125:K125"/>
    <mergeCell ref="C126:K126"/>
    <mergeCell ref="C127:K127"/>
  </mergeCells>
  <printOptions horizontalCentered="1"/>
  <pageMargins left="0.39370077848434398" right="0.39370077848434398" top="0.78740155696868896" bottom="0.74803149700164795" header="0.118110239505768" footer="0.118110239505768"/>
  <pageSetup paperSize="9" orientation="landscape" r:id="rId1"/>
  <headerFooter>
    <oddHeader>&amp;LГРАНД-Смета 2021</oddHeader>
  </headerFooter>
  <rowBreaks count="1" manualBreakCount="1">
    <brk id="26" max="152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31"/>
  <sheetViews>
    <sheetView view="pageBreakPreview" topLeftCell="A10" zoomScale="60" zoomScaleNormal="130" workbookViewId="0">
      <selection activeCell="I22" sqref="I22"/>
    </sheetView>
  </sheetViews>
  <sheetFormatPr defaultRowHeight="12.75" x14ac:dyDescent="0.2"/>
  <cols>
    <col min="1" max="1" width="7.7109375" style="73" customWidth="1"/>
    <col min="2" max="2" width="9" style="73" customWidth="1"/>
    <col min="3" max="3" width="20.5703125" style="73" customWidth="1"/>
    <col min="4" max="5" width="9.140625" style="73" customWidth="1"/>
    <col min="6" max="6" width="17.140625" style="73" customWidth="1"/>
    <col min="7" max="7" width="8.7109375" style="73" customWidth="1"/>
    <col min="8" max="8" width="10.28515625" style="73" customWidth="1"/>
    <col min="9" max="9" width="12.28515625" style="73" customWidth="1"/>
    <col min="10" max="16384" width="9.140625" style="67"/>
  </cols>
  <sheetData>
    <row r="1" spans="1:9" s="105" customFormat="1" ht="15" customHeight="1" x14ac:dyDescent="0.25">
      <c r="A1" s="135" t="s">
        <v>2750</v>
      </c>
      <c r="B1" s="135"/>
      <c r="C1" s="135"/>
      <c r="D1" s="135"/>
      <c r="E1" s="135"/>
      <c r="F1" s="135"/>
      <c r="G1" s="135"/>
      <c r="H1" s="135"/>
      <c r="I1" s="135"/>
    </row>
    <row r="2" spans="1:9" s="105" customFormat="1" ht="30" customHeight="1" x14ac:dyDescent="0.2">
      <c r="A2" s="163" t="s">
        <v>2749</v>
      </c>
      <c r="B2" s="163"/>
      <c r="C2" s="163"/>
      <c r="D2" s="163"/>
      <c r="E2" s="163"/>
      <c r="F2" s="163"/>
      <c r="G2" s="163"/>
      <c r="H2" s="163"/>
      <c r="I2" s="163"/>
    </row>
    <row r="3" spans="1:9" s="105" customFormat="1" ht="12.75" customHeight="1" x14ac:dyDescent="0.2">
      <c r="A3" s="106"/>
      <c r="B3" s="106"/>
      <c r="C3" s="106"/>
      <c r="D3" s="106"/>
      <c r="E3" s="106"/>
      <c r="F3" s="106"/>
      <c r="G3" s="106"/>
      <c r="H3" s="106"/>
      <c r="I3" s="106"/>
    </row>
    <row r="4" spans="1:9" s="103" customFormat="1" ht="18" customHeight="1" x14ac:dyDescent="0.25">
      <c r="A4" s="104" t="s">
        <v>2748</v>
      </c>
      <c r="B4" s="164" t="s">
        <v>2747</v>
      </c>
      <c r="C4" s="164"/>
      <c r="D4" s="164"/>
      <c r="E4" s="164"/>
      <c r="F4" s="164"/>
      <c r="G4" s="164"/>
      <c r="H4" s="164"/>
      <c r="I4" s="164"/>
    </row>
    <row r="5" spans="1:9" s="103" customFormat="1" ht="18.75" customHeight="1" x14ac:dyDescent="0.25">
      <c r="A5" s="165" t="s">
        <v>2746</v>
      </c>
      <c r="B5" s="165"/>
      <c r="C5" s="165"/>
      <c r="D5" s="165"/>
      <c r="E5" s="165"/>
      <c r="F5" s="165"/>
      <c r="G5" s="165"/>
      <c r="H5" s="165"/>
      <c r="I5" s="165"/>
    </row>
    <row r="6" spans="1:9" s="102" customFormat="1" ht="18" customHeight="1" x14ac:dyDescent="0.25">
      <c r="A6" s="166"/>
      <c r="B6" s="166"/>
      <c r="C6" s="166"/>
      <c r="D6" s="166"/>
      <c r="E6" s="166"/>
      <c r="F6" s="166"/>
      <c r="G6" s="166"/>
      <c r="H6" s="166"/>
      <c r="I6" s="166"/>
    </row>
    <row r="7" spans="1:9" ht="69.75" customHeight="1" x14ac:dyDescent="0.2">
      <c r="A7" s="100" t="s">
        <v>2704</v>
      </c>
      <c r="B7" s="167" t="s">
        <v>2745</v>
      </c>
      <c r="C7" s="168"/>
      <c r="D7" s="167" t="s">
        <v>37</v>
      </c>
      <c r="E7" s="169"/>
      <c r="F7" s="168"/>
      <c r="G7" s="101" t="s">
        <v>2744</v>
      </c>
      <c r="H7" s="100" t="s">
        <v>2743</v>
      </c>
      <c r="I7" s="100" t="s">
        <v>2742</v>
      </c>
    </row>
    <row r="8" spans="1:9" ht="64.5" customHeight="1" x14ac:dyDescent="0.2">
      <c r="A8" s="70">
        <v>1</v>
      </c>
      <c r="B8" s="150" t="s">
        <v>2741</v>
      </c>
      <c r="C8" s="152"/>
      <c r="D8" s="150" t="s">
        <v>2740</v>
      </c>
      <c r="E8" s="152"/>
      <c r="F8" s="151"/>
      <c r="G8" s="70">
        <v>6</v>
      </c>
      <c r="H8" s="99">
        <f>ROUND(5983*0.7*1.3*0.85*0.4,0)</f>
        <v>1851</v>
      </c>
      <c r="I8" s="93">
        <f>G8*H8</f>
        <v>11106</v>
      </c>
    </row>
    <row r="9" spans="1:9" ht="18" customHeight="1" x14ac:dyDescent="0.2">
      <c r="A9" s="98"/>
      <c r="B9" s="153" t="s">
        <v>2739</v>
      </c>
      <c r="C9" s="154"/>
      <c r="D9" s="153" t="s">
        <v>2738</v>
      </c>
      <c r="E9" s="154"/>
      <c r="F9" s="155"/>
      <c r="G9" s="98">
        <v>6</v>
      </c>
      <c r="H9" s="97">
        <f>ROUND(2360*0.4,0)</f>
        <v>944</v>
      </c>
      <c r="I9" s="96">
        <f>6*H9</f>
        <v>5664</v>
      </c>
    </row>
    <row r="10" spans="1:9" ht="60.75" customHeight="1" x14ac:dyDescent="0.2">
      <c r="A10" s="69">
        <v>2</v>
      </c>
      <c r="B10" s="147" t="s">
        <v>2737</v>
      </c>
      <c r="C10" s="149"/>
      <c r="D10" s="147" t="s">
        <v>2736</v>
      </c>
      <c r="E10" s="148"/>
      <c r="F10" s="149"/>
      <c r="G10" s="69">
        <v>3.2</v>
      </c>
      <c r="H10" s="95">
        <f>1683*1.2*0.85</f>
        <v>1716.6599999999999</v>
      </c>
      <c r="I10" s="88">
        <f>3.2*1717</f>
        <v>5494.4000000000005</v>
      </c>
    </row>
    <row r="11" spans="1:9" ht="15.75" customHeight="1" x14ac:dyDescent="0.2">
      <c r="A11" s="92"/>
      <c r="B11" s="156"/>
      <c r="C11" s="157"/>
      <c r="D11" s="158" t="s">
        <v>2703</v>
      </c>
      <c r="E11" s="159"/>
      <c r="F11" s="159"/>
      <c r="G11" s="159"/>
      <c r="H11" s="160"/>
      <c r="I11" s="91">
        <f>I8+I10</f>
        <v>16600.400000000001</v>
      </c>
    </row>
    <row r="12" spans="1:9" ht="13.5" customHeight="1" x14ac:dyDescent="0.2">
      <c r="A12" s="69"/>
      <c r="B12" s="161"/>
      <c r="C12" s="162"/>
      <c r="D12" s="143" t="s">
        <v>2702</v>
      </c>
      <c r="E12" s="144"/>
      <c r="F12" s="144"/>
      <c r="G12" s="144"/>
      <c r="H12" s="145"/>
      <c r="I12" s="88">
        <f>I9</f>
        <v>5664</v>
      </c>
    </row>
    <row r="13" spans="1:9" ht="29.25" customHeight="1" x14ac:dyDescent="0.2">
      <c r="A13" s="92">
        <v>3</v>
      </c>
      <c r="B13" s="147" t="s">
        <v>2735</v>
      </c>
      <c r="C13" s="149"/>
      <c r="D13" s="147" t="s">
        <v>2734</v>
      </c>
      <c r="E13" s="148"/>
      <c r="F13" s="149"/>
      <c r="G13" s="92">
        <v>63</v>
      </c>
      <c r="H13" s="94">
        <v>30</v>
      </c>
      <c r="I13" s="91">
        <f>G13*H13</f>
        <v>1890</v>
      </c>
    </row>
    <row r="14" spans="1:9" ht="15.75" customHeight="1" x14ac:dyDescent="0.2">
      <c r="A14" s="70">
        <v>4</v>
      </c>
      <c r="B14" s="150" t="s">
        <v>2733</v>
      </c>
      <c r="C14" s="151"/>
      <c r="D14" s="150" t="s">
        <v>2732</v>
      </c>
      <c r="E14" s="152"/>
      <c r="F14" s="152"/>
      <c r="G14" s="152"/>
      <c r="H14" s="151"/>
      <c r="I14" s="93"/>
    </row>
    <row r="15" spans="1:9" ht="12.75" customHeight="1" x14ac:dyDescent="0.2">
      <c r="A15" s="92"/>
      <c r="B15" s="140" t="s">
        <v>2731</v>
      </c>
      <c r="C15" s="141"/>
      <c r="D15" s="140" t="s">
        <v>2730</v>
      </c>
      <c r="E15" s="142"/>
      <c r="F15" s="142"/>
      <c r="G15" s="142"/>
      <c r="H15" s="141"/>
      <c r="I15" s="91">
        <f>I11*0.1125</f>
        <v>1867.5450000000003</v>
      </c>
    </row>
    <row r="16" spans="1:9" ht="17.25" customHeight="1" x14ac:dyDescent="0.2">
      <c r="A16" s="70">
        <v>5</v>
      </c>
      <c r="B16" s="150" t="s">
        <v>2729</v>
      </c>
      <c r="C16" s="151"/>
      <c r="D16" s="150" t="s">
        <v>2728</v>
      </c>
      <c r="E16" s="152"/>
      <c r="F16" s="152"/>
      <c r="G16" s="152"/>
      <c r="H16" s="151"/>
      <c r="I16" s="93"/>
    </row>
    <row r="17" spans="1:9" ht="12.75" customHeight="1" x14ac:dyDescent="0.2">
      <c r="A17" s="92"/>
      <c r="B17" s="140" t="s">
        <v>2727</v>
      </c>
      <c r="C17" s="141"/>
      <c r="D17" s="140" t="s">
        <v>2726</v>
      </c>
      <c r="E17" s="142"/>
      <c r="F17" s="142"/>
      <c r="G17" s="142"/>
      <c r="H17" s="141"/>
      <c r="I17" s="91">
        <f>(I11+I15)*0.06*2</f>
        <v>2216.1534000000001</v>
      </c>
    </row>
    <row r="18" spans="1:9" s="87" customFormat="1" ht="12.75" customHeight="1" x14ac:dyDescent="0.2">
      <c r="A18" s="90"/>
      <c r="B18" s="89"/>
      <c r="C18" s="68"/>
      <c r="D18" s="143" t="s">
        <v>2725</v>
      </c>
      <c r="E18" s="144"/>
      <c r="F18" s="144"/>
      <c r="G18" s="144"/>
      <c r="H18" s="145"/>
      <c r="I18" s="88">
        <f>SUM(I11:I17)</f>
        <v>28238.098400000003</v>
      </c>
    </row>
    <row r="19" spans="1:9" ht="18" customHeight="1" x14ac:dyDescent="0.2">
      <c r="A19" s="69">
        <v>6</v>
      </c>
      <c r="B19" s="146" t="s">
        <v>2724</v>
      </c>
      <c r="C19" s="146"/>
      <c r="D19" s="146"/>
      <c r="E19" s="146"/>
      <c r="F19" s="146"/>
      <c r="G19" s="86">
        <f>I18</f>
        <v>28238.098400000003</v>
      </c>
      <c r="H19" s="71" t="s">
        <v>2723</v>
      </c>
      <c r="I19" s="85">
        <f>ROUND(I18*1.08,0)</f>
        <v>30497</v>
      </c>
    </row>
    <row r="20" spans="1:9" ht="29.25" customHeight="1" x14ac:dyDescent="0.2">
      <c r="A20" s="69">
        <v>7</v>
      </c>
      <c r="B20" s="147" t="s">
        <v>2722</v>
      </c>
      <c r="C20" s="148"/>
      <c r="D20" s="148"/>
      <c r="E20" s="148"/>
      <c r="F20" s="149"/>
      <c r="G20" s="86">
        <f>I19</f>
        <v>30497</v>
      </c>
      <c r="H20" s="71" t="s">
        <v>2721</v>
      </c>
      <c r="I20" s="85">
        <f>ROUND(I19*4.6,0)</f>
        <v>140286</v>
      </c>
    </row>
    <row r="21" spans="1:9" s="73" customFormat="1" ht="18.75" customHeight="1" x14ac:dyDescent="0.2">
      <c r="A21" s="137" t="s">
        <v>2720</v>
      </c>
      <c r="B21" s="138"/>
      <c r="C21" s="138"/>
      <c r="D21" s="138"/>
      <c r="E21" s="138"/>
      <c r="F21" s="138"/>
      <c r="G21" s="138"/>
      <c r="H21" s="139"/>
      <c r="I21" s="84">
        <f>I20</f>
        <v>140286</v>
      </c>
    </row>
    <row r="22" spans="1:9" s="82" customFormat="1" ht="24" customHeight="1" x14ac:dyDescent="0.25">
      <c r="A22" s="83"/>
      <c r="B22" s="83"/>
      <c r="C22" s="83"/>
      <c r="D22" s="83"/>
      <c r="E22" s="83"/>
      <c r="F22" s="83"/>
      <c r="G22" s="83"/>
      <c r="H22" s="83"/>
      <c r="I22" s="83"/>
    </row>
    <row r="23" spans="1:9" s="82" customFormat="1" ht="14.25" customHeight="1" x14ac:dyDescent="0.2">
      <c r="A23" s="80" t="s">
        <v>301</v>
      </c>
      <c r="B23" s="79" t="s">
        <v>2719</v>
      </c>
      <c r="C23" s="79"/>
      <c r="D23" s="79"/>
      <c r="E23" s="79"/>
      <c r="F23" s="79"/>
      <c r="G23" s="79"/>
      <c r="H23" s="79"/>
      <c r="I23" s="78" t="s">
        <v>2718</v>
      </c>
    </row>
    <row r="24" spans="1:9" ht="15" customHeight="1" x14ac:dyDescent="0.2">
      <c r="A24" s="81"/>
      <c r="B24" s="136" t="s">
        <v>303</v>
      </c>
      <c r="C24" s="136"/>
      <c r="D24" s="136"/>
      <c r="E24" s="136"/>
      <c r="F24" s="136"/>
      <c r="G24" s="136"/>
      <c r="H24" s="136"/>
      <c r="I24" s="136"/>
    </row>
    <row r="25" spans="1:9" ht="12" customHeight="1" x14ac:dyDescent="0.2">
      <c r="A25" s="80" t="s">
        <v>304</v>
      </c>
      <c r="B25" s="79" t="s">
        <v>2717</v>
      </c>
      <c r="C25" s="79"/>
      <c r="D25" s="79"/>
      <c r="E25" s="79"/>
      <c r="F25" s="79"/>
      <c r="G25" s="79"/>
      <c r="H25" s="79"/>
      <c r="I25" s="78" t="s">
        <v>2716</v>
      </c>
    </row>
    <row r="26" spans="1:9" ht="18.75" customHeight="1" x14ac:dyDescent="0.2">
      <c r="A26" s="77"/>
      <c r="B26" s="136" t="s">
        <v>303</v>
      </c>
      <c r="C26" s="136"/>
      <c r="D26" s="136"/>
      <c r="E26" s="136"/>
      <c r="F26" s="136"/>
      <c r="G26" s="136"/>
      <c r="H26" s="136"/>
      <c r="I26" s="136"/>
    </row>
    <row r="27" spans="1:9" ht="12" customHeight="1" x14ac:dyDescent="0.2">
      <c r="D27" s="67"/>
      <c r="E27" s="67"/>
      <c r="F27" s="67"/>
      <c r="G27" s="76"/>
      <c r="I27" s="74"/>
    </row>
    <row r="28" spans="1:9" ht="12" customHeight="1" x14ac:dyDescent="0.2">
      <c r="D28" s="67"/>
      <c r="E28" s="67"/>
      <c r="F28" s="67"/>
      <c r="H28" s="75"/>
      <c r="I28" s="74"/>
    </row>
    <row r="29" spans="1:9" ht="12" customHeight="1" x14ac:dyDescent="0.2">
      <c r="D29" s="67"/>
      <c r="E29" s="67"/>
      <c r="F29" s="67"/>
      <c r="H29" s="75"/>
      <c r="I29" s="74"/>
    </row>
    <row r="30" spans="1:9" ht="12" customHeight="1" x14ac:dyDescent="0.2">
      <c r="D30" s="67"/>
      <c r="E30" s="67"/>
      <c r="F30" s="67"/>
      <c r="H30" s="75"/>
      <c r="I30" s="74"/>
    </row>
    <row r="31" spans="1:9" ht="12" customHeight="1" x14ac:dyDescent="0.2">
      <c r="D31" s="67"/>
      <c r="E31" s="67"/>
      <c r="F31" s="67"/>
      <c r="H31" s="75"/>
      <c r="I31" s="74"/>
    </row>
  </sheetData>
  <mergeCells count="33">
    <mergeCell ref="A2:I2"/>
    <mergeCell ref="B4:I4"/>
    <mergeCell ref="A5:I5"/>
    <mergeCell ref="A6:I6"/>
    <mergeCell ref="B7:C7"/>
    <mergeCell ref="D7:F7"/>
    <mergeCell ref="B11:C11"/>
    <mergeCell ref="D11:H11"/>
    <mergeCell ref="B12:C12"/>
    <mergeCell ref="D12:H12"/>
    <mergeCell ref="B13:C13"/>
    <mergeCell ref="B8:C8"/>
    <mergeCell ref="D8:F8"/>
    <mergeCell ref="B9:C9"/>
    <mergeCell ref="D9:F9"/>
    <mergeCell ref="B10:C10"/>
    <mergeCell ref="D10:F10"/>
    <mergeCell ref="A1:I1"/>
    <mergeCell ref="B24:I24"/>
    <mergeCell ref="B26:I26"/>
    <mergeCell ref="A21:H21"/>
    <mergeCell ref="B17:C17"/>
    <mergeCell ref="D17:H17"/>
    <mergeCell ref="D18:H18"/>
    <mergeCell ref="B19:F19"/>
    <mergeCell ref="B20:F20"/>
    <mergeCell ref="B14:C14"/>
    <mergeCell ref="D14:H14"/>
    <mergeCell ref="B15:C15"/>
    <mergeCell ref="D15:H15"/>
    <mergeCell ref="B16:C16"/>
    <mergeCell ref="D16:H16"/>
    <mergeCell ref="D13:F13"/>
  </mergeCells>
  <pageMargins left="0.82677165354330717" right="0.15748031496062992" top="0.39370078740157483" bottom="0.19685039370078741" header="0.51181102362204722" footer="0.19685039370078741"/>
  <pageSetup paperSize="9" scale="8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28"/>
  <sheetViews>
    <sheetView tabSelected="1" view="pageBreakPreview" topLeftCell="A10" zoomScale="60" zoomScaleNormal="130" workbookViewId="0">
      <selection activeCell="I23" sqref="I23"/>
    </sheetView>
  </sheetViews>
  <sheetFormatPr defaultRowHeight="12.75" x14ac:dyDescent="0.2"/>
  <cols>
    <col min="1" max="1" width="7.5703125" style="73" customWidth="1"/>
    <col min="2" max="2" width="9" style="73" customWidth="1"/>
    <col min="3" max="3" width="18.7109375" style="73" customWidth="1"/>
    <col min="4" max="5" width="9.140625" style="73" customWidth="1"/>
    <col min="6" max="6" width="17.140625" style="73" customWidth="1"/>
    <col min="7" max="7" width="6.7109375" style="73" customWidth="1"/>
    <col min="8" max="8" width="8" style="73" customWidth="1"/>
    <col min="9" max="9" width="12.140625" style="73" customWidth="1"/>
    <col min="10" max="10" width="7.85546875" style="67" customWidth="1"/>
    <col min="11" max="12" width="8" style="67" customWidth="1"/>
    <col min="13" max="16384" width="9.140625" style="67"/>
  </cols>
  <sheetData>
    <row r="1" spans="1:14" s="105" customFormat="1" ht="15" customHeight="1" x14ac:dyDescent="0.25">
      <c r="A1" s="135" t="s">
        <v>2771</v>
      </c>
      <c r="B1" s="135"/>
      <c r="C1" s="135"/>
      <c r="D1" s="135"/>
      <c r="E1" s="135"/>
      <c r="F1" s="135"/>
      <c r="G1" s="135"/>
      <c r="H1" s="135"/>
      <c r="I1" s="135"/>
    </row>
    <row r="2" spans="1:14" s="105" customFormat="1" ht="28.5" customHeight="1" x14ac:dyDescent="0.2">
      <c r="A2" s="163" t="s">
        <v>2770</v>
      </c>
      <c r="B2" s="163"/>
      <c r="C2" s="163"/>
      <c r="D2" s="163"/>
      <c r="E2" s="163"/>
      <c r="F2" s="163"/>
      <c r="G2" s="163"/>
      <c r="H2" s="163"/>
      <c r="I2" s="163"/>
    </row>
    <row r="3" spans="1:14" ht="11.25" customHeight="1" x14ac:dyDescent="0.2">
      <c r="A3" s="68"/>
      <c r="B3" s="68"/>
      <c r="C3" s="68"/>
      <c r="D3" s="68"/>
      <c r="E3" s="68"/>
      <c r="F3" s="68"/>
      <c r="G3" s="68"/>
      <c r="H3" s="68"/>
      <c r="I3" s="68"/>
    </row>
    <row r="4" spans="1:14" s="103" customFormat="1" ht="30.75" customHeight="1" x14ac:dyDescent="0.25">
      <c r="A4" s="104" t="s">
        <v>2748</v>
      </c>
      <c r="B4" s="164" t="s">
        <v>2747</v>
      </c>
      <c r="C4" s="164"/>
      <c r="D4" s="164"/>
      <c r="E4" s="164"/>
      <c r="F4" s="164"/>
      <c r="G4" s="164"/>
      <c r="H4" s="164"/>
      <c r="I4" s="164"/>
    </row>
    <row r="5" spans="1:14" s="103" customFormat="1" ht="18.75" customHeight="1" x14ac:dyDescent="0.25">
      <c r="A5" s="165" t="s">
        <v>2746</v>
      </c>
      <c r="B5" s="165"/>
      <c r="C5" s="165"/>
      <c r="D5" s="165"/>
      <c r="E5" s="165"/>
      <c r="F5" s="165"/>
      <c r="G5" s="165"/>
      <c r="H5" s="165"/>
      <c r="I5" s="165"/>
    </row>
    <row r="6" spans="1:14" s="102" customFormat="1" ht="21.75" customHeight="1" x14ac:dyDescent="0.25">
      <c r="A6" s="166"/>
      <c r="B6" s="166"/>
      <c r="C6" s="166"/>
      <c r="D6" s="166"/>
      <c r="E6" s="166"/>
      <c r="F6" s="166"/>
      <c r="G6" s="166"/>
      <c r="H6" s="166"/>
      <c r="I6" s="166"/>
    </row>
    <row r="7" spans="1:14" ht="47.25" customHeight="1" x14ac:dyDescent="0.2">
      <c r="A7" s="100" t="s">
        <v>2704</v>
      </c>
      <c r="B7" s="167" t="s">
        <v>2769</v>
      </c>
      <c r="C7" s="168"/>
      <c r="D7" s="167" t="s">
        <v>37</v>
      </c>
      <c r="E7" s="169"/>
      <c r="F7" s="168"/>
      <c r="G7" s="101" t="s">
        <v>2744</v>
      </c>
      <c r="H7" s="100" t="s">
        <v>2743</v>
      </c>
      <c r="I7" s="100" t="s">
        <v>2742</v>
      </c>
      <c r="N7" s="67" t="s">
        <v>2768</v>
      </c>
    </row>
    <row r="8" spans="1:14" ht="48.75" customHeight="1" x14ac:dyDescent="0.2">
      <c r="A8" s="69">
        <v>1</v>
      </c>
      <c r="B8" s="147" t="s">
        <v>2767</v>
      </c>
      <c r="C8" s="149"/>
      <c r="D8" s="147" t="s">
        <v>2766</v>
      </c>
      <c r="E8" s="148"/>
      <c r="F8" s="149"/>
      <c r="G8" s="69">
        <v>155</v>
      </c>
      <c r="H8" s="109">
        <f>111*1.3*0.85</f>
        <v>122.655</v>
      </c>
      <c r="I8" s="88">
        <f>155*123</f>
        <v>19065</v>
      </c>
    </row>
    <row r="9" spans="1:14" ht="45" customHeight="1" x14ac:dyDescent="0.2">
      <c r="A9" s="72">
        <v>2</v>
      </c>
      <c r="B9" s="147" t="s">
        <v>2765</v>
      </c>
      <c r="C9" s="149"/>
      <c r="D9" s="148" t="s">
        <v>2764</v>
      </c>
      <c r="E9" s="148"/>
      <c r="F9" s="148"/>
      <c r="G9" s="69">
        <v>5</v>
      </c>
      <c r="H9" s="113">
        <f>362*0.85</f>
        <v>307.7</v>
      </c>
      <c r="I9" s="88">
        <f>5*308</f>
        <v>1540</v>
      </c>
    </row>
    <row r="10" spans="1:14" ht="51.75" customHeight="1" x14ac:dyDescent="0.2">
      <c r="A10" s="70">
        <v>3</v>
      </c>
      <c r="B10" s="147" t="s">
        <v>2763</v>
      </c>
      <c r="C10" s="149"/>
      <c r="D10" s="147" t="s">
        <v>2762</v>
      </c>
      <c r="E10" s="148"/>
      <c r="F10" s="149"/>
      <c r="G10" s="112">
        <v>10</v>
      </c>
      <c r="H10" s="111">
        <f>122*1.1</f>
        <v>134.20000000000002</v>
      </c>
      <c r="I10" s="110">
        <f>10*134</f>
        <v>1340</v>
      </c>
    </row>
    <row r="11" spans="1:14" ht="42.75" customHeight="1" x14ac:dyDescent="0.2">
      <c r="A11" s="69">
        <v>4</v>
      </c>
      <c r="B11" s="172" t="s">
        <v>2761</v>
      </c>
      <c r="C11" s="173"/>
      <c r="D11" s="147" t="s">
        <v>2760</v>
      </c>
      <c r="E11" s="148"/>
      <c r="F11" s="149"/>
      <c r="G11" s="112">
        <v>10</v>
      </c>
      <c r="H11" s="111">
        <f>122*0.4*1.1</f>
        <v>53.680000000000007</v>
      </c>
      <c r="I11" s="110">
        <f>10*54</f>
        <v>540</v>
      </c>
    </row>
    <row r="12" spans="1:14" ht="27" customHeight="1" x14ac:dyDescent="0.2">
      <c r="A12" s="92">
        <v>5</v>
      </c>
      <c r="B12" s="146" t="s">
        <v>2759</v>
      </c>
      <c r="C12" s="146"/>
      <c r="D12" s="146" t="s">
        <v>2758</v>
      </c>
      <c r="E12" s="146"/>
      <c r="F12" s="146"/>
      <c r="G12" s="69">
        <v>1</v>
      </c>
      <c r="H12" s="109">
        <v>2249</v>
      </c>
      <c r="I12" s="91">
        <f>G12*H12</f>
        <v>2249</v>
      </c>
    </row>
    <row r="13" spans="1:14" ht="12.75" customHeight="1" x14ac:dyDescent="0.2">
      <c r="A13" s="69"/>
      <c r="B13" s="161"/>
      <c r="C13" s="162"/>
      <c r="D13" s="143" t="s">
        <v>2703</v>
      </c>
      <c r="E13" s="144"/>
      <c r="F13" s="144"/>
      <c r="G13" s="144"/>
      <c r="H13" s="145"/>
      <c r="I13" s="88">
        <f>ROUND(I8+I9,0)</f>
        <v>20605</v>
      </c>
    </row>
    <row r="14" spans="1:14" ht="12.75" customHeight="1" x14ac:dyDescent="0.2">
      <c r="A14" s="69"/>
      <c r="B14" s="161"/>
      <c r="C14" s="162"/>
      <c r="D14" s="143" t="s">
        <v>2702</v>
      </c>
      <c r="E14" s="144"/>
      <c r="F14" s="144"/>
      <c r="G14" s="144"/>
      <c r="H14" s="145"/>
      <c r="I14" s="88">
        <f>ROUND(I10+I11+I12,0)</f>
        <v>4129</v>
      </c>
    </row>
    <row r="15" spans="1:14" ht="15.75" customHeight="1" x14ac:dyDescent="0.2">
      <c r="A15" s="70">
        <v>6</v>
      </c>
      <c r="B15" s="150" t="s">
        <v>2757</v>
      </c>
      <c r="C15" s="151"/>
      <c r="D15" s="150" t="s">
        <v>2732</v>
      </c>
      <c r="E15" s="152"/>
      <c r="F15" s="152"/>
      <c r="G15" s="152"/>
      <c r="H15" s="151"/>
      <c r="I15" s="93"/>
    </row>
    <row r="16" spans="1:14" ht="12.75" customHeight="1" x14ac:dyDescent="0.2">
      <c r="A16" s="92"/>
      <c r="B16" s="140" t="s">
        <v>2731</v>
      </c>
      <c r="C16" s="141"/>
      <c r="D16" s="140" t="s">
        <v>2756</v>
      </c>
      <c r="E16" s="142"/>
      <c r="F16" s="142"/>
      <c r="G16" s="142"/>
      <c r="H16" s="141"/>
      <c r="I16" s="91">
        <f>ROUND(I13*0.1125,0)</f>
        <v>2318</v>
      </c>
    </row>
    <row r="17" spans="1:9" ht="17.25" customHeight="1" x14ac:dyDescent="0.2">
      <c r="A17" s="70">
        <v>7</v>
      </c>
      <c r="B17" s="150" t="s">
        <v>2729</v>
      </c>
      <c r="C17" s="151"/>
      <c r="D17" s="150" t="s">
        <v>2728</v>
      </c>
      <c r="E17" s="152"/>
      <c r="F17" s="152"/>
      <c r="G17" s="152"/>
      <c r="H17" s="151"/>
      <c r="I17" s="93"/>
    </row>
    <row r="18" spans="1:9" ht="16.5" customHeight="1" x14ac:dyDescent="0.2">
      <c r="A18" s="92"/>
      <c r="B18" s="140" t="s">
        <v>2755</v>
      </c>
      <c r="C18" s="141"/>
      <c r="D18" s="140" t="s">
        <v>2754</v>
      </c>
      <c r="E18" s="142"/>
      <c r="F18" s="142"/>
      <c r="G18" s="142"/>
      <c r="H18" s="141"/>
      <c r="I18" s="91">
        <f>ROUND((20605+2318)*0.06*2.5,0)</f>
        <v>3438</v>
      </c>
    </row>
    <row r="19" spans="1:9" x14ac:dyDescent="0.2">
      <c r="A19" s="90"/>
      <c r="B19" s="89"/>
      <c r="C19" s="108"/>
      <c r="D19" s="143" t="s">
        <v>2753</v>
      </c>
      <c r="E19" s="144"/>
      <c r="F19" s="144"/>
      <c r="G19" s="144"/>
      <c r="H19" s="145"/>
      <c r="I19" s="88">
        <f>SUM(I13:I18)</f>
        <v>30490</v>
      </c>
    </row>
    <row r="20" spans="1:9" ht="18" customHeight="1" x14ac:dyDescent="0.2">
      <c r="A20" s="69">
        <v>8</v>
      </c>
      <c r="B20" s="146" t="s">
        <v>2724</v>
      </c>
      <c r="C20" s="146"/>
      <c r="D20" s="146"/>
      <c r="E20" s="146"/>
      <c r="F20" s="146"/>
      <c r="G20" s="170" t="s">
        <v>2752</v>
      </c>
      <c r="H20" s="171"/>
      <c r="I20" s="85">
        <f>ROUND(30490*1.08,0)</f>
        <v>32929</v>
      </c>
    </row>
    <row r="21" spans="1:9" ht="28.5" customHeight="1" x14ac:dyDescent="0.2">
      <c r="A21" s="69">
        <v>9</v>
      </c>
      <c r="B21" s="147" t="s">
        <v>2722</v>
      </c>
      <c r="C21" s="148"/>
      <c r="D21" s="148"/>
      <c r="E21" s="148"/>
      <c r="F21" s="149"/>
      <c r="G21" s="170" t="s">
        <v>2751</v>
      </c>
      <c r="H21" s="171"/>
      <c r="I21" s="84">
        <f>ROUND(I20*4.6,0)</f>
        <v>151473</v>
      </c>
    </row>
    <row r="22" spans="1:9" s="73" customFormat="1" ht="15.75" customHeight="1" x14ac:dyDescent="0.2">
      <c r="A22" s="137" t="s">
        <v>2720</v>
      </c>
      <c r="B22" s="138"/>
      <c r="C22" s="138"/>
      <c r="D22" s="138"/>
      <c r="E22" s="138"/>
      <c r="F22" s="138"/>
      <c r="G22" s="138"/>
      <c r="H22" s="139"/>
      <c r="I22" s="84">
        <f>I21</f>
        <v>151473</v>
      </c>
    </row>
    <row r="23" spans="1:9" s="82" customFormat="1" ht="20.25" customHeight="1" x14ac:dyDescent="0.25">
      <c r="A23" s="107"/>
      <c r="B23" s="107"/>
      <c r="C23" s="107"/>
      <c r="D23" s="107"/>
      <c r="E23" s="107"/>
      <c r="F23" s="107"/>
      <c r="G23" s="107"/>
      <c r="H23" s="107"/>
      <c r="I23" s="107"/>
    </row>
    <row r="24" spans="1:9" ht="15" customHeight="1" x14ac:dyDescent="0.2">
      <c r="A24" s="80" t="s">
        <v>301</v>
      </c>
      <c r="B24" s="79" t="s">
        <v>2719</v>
      </c>
      <c r="C24" s="79"/>
      <c r="D24" s="79"/>
      <c r="E24" s="79"/>
      <c r="F24" s="79"/>
      <c r="G24" s="79"/>
      <c r="H24" s="79"/>
      <c r="I24" s="78" t="s">
        <v>2718</v>
      </c>
    </row>
    <row r="25" spans="1:9" ht="12" customHeight="1" x14ac:dyDescent="0.2">
      <c r="A25" s="81"/>
      <c r="B25" s="136" t="s">
        <v>303</v>
      </c>
      <c r="C25" s="136"/>
      <c r="D25" s="136"/>
      <c r="E25" s="136"/>
      <c r="F25" s="136"/>
      <c r="G25" s="136"/>
      <c r="H25" s="136"/>
      <c r="I25" s="136"/>
    </row>
    <row r="26" spans="1:9" ht="18.75" customHeight="1" x14ac:dyDescent="0.2">
      <c r="A26" s="80" t="s">
        <v>304</v>
      </c>
      <c r="B26" s="79" t="s">
        <v>2717</v>
      </c>
      <c r="C26" s="79"/>
      <c r="D26" s="79"/>
      <c r="E26" s="79"/>
      <c r="F26" s="79"/>
      <c r="G26" s="79"/>
      <c r="H26" s="79"/>
      <c r="I26" s="78" t="s">
        <v>2716</v>
      </c>
    </row>
    <row r="27" spans="1:9" ht="12" customHeight="1" x14ac:dyDescent="0.2">
      <c r="A27" s="77"/>
      <c r="B27" s="136" t="s">
        <v>303</v>
      </c>
      <c r="C27" s="136"/>
      <c r="D27" s="136"/>
      <c r="E27" s="136"/>
      <c r="F27" s="136"/>
      <c r="G27" s="136"/>
      <c r="H27" s="136"/>
      <c r="I27" s="136"/>
    </row>
    <row r="28" spans="1:9" ht="12" customHeight="1" x14ac:dyDescent="0.2">
      <c r="D28" s="67"/>
      <c r="E28" s="67"/>
      <c r="F28" s="67"/>
      <c r="H28" s="75"/>
      <c r="I28" s="74"/>
    </row>
  </sheetData>
  <mergeCells count="37">
    <mergeCell ref="A22:H22"/>
    <mergeCell ref="A2:I2"/>
    <mergeCell ref="B4:I4"/>
    <mergeCell ref="A5:I5"/>
    <mergeCell ref="A6:I6"/>
    <mergeCell ref="B7:C7"/>
    <mergeCell ref="D7:F7"/>
    <mergeCell ref="B8:C8"/>
    <mergeCell ref="D15:H15"/>
    <mergeCell ref="B16:C16"/>
    <mergeCell ref="B10:C10"/>
    <mergeCell ref="D10:F10"/>
    <mergeCell ref="D8:F8"/>
    <mergeCell ref="B9:C9"/>
    <mergeCell ref="D9:F9"/>
    <mergeCell ref="B11:C11"/>
    <mergeCell ref="D14:H14"/>
    <mergeCell ref="D16:H16"/>
    <mergeCell ref="B12:C12"/>
    <mergeCell ref="D12:F12"/>
    <mergeCell ref="B15:C15"/>
    <mergeCell ref="A1:I1"/>
    <mergeCell ref="B25:I25"/>
    <mergeCell ref="B27:I27"/>
    <mergeCell ref="D18:H18"/>
    <mergeCell ref="D19:H19"/>
    <mergeCell ref="B20:F20"/>
    <mergeCell ref="G20:H20"/>
    <mergeCell ref="B13:C13"/>
    <mergeCell ref="D13:H13"/>
    <mergeCell ref="B14:C14"/>
    <mergeCell ref="B21:F21"/>
    <mergeCell ref="G21:H21"/>
    <mergeCell ref="B17:C17"/>
    <mergeCell ref="D17:H17"/>
    <mergeCell ref="B18:C18"/>
    <mergeCell ref="D11:F11"/>
  </mergeCells>
  <pageMargins left="0.82677165354330717" right="0.15748031496062992" top="0.51181102362204722" bottom="0.35433070866141736" header="0.51181102362204722" footer="0.19685039370078741"/>
  <pageSetup paperSize="9" scale="9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003"/>
  <sheetViews>
    <sheetView zoomScale="115" zoomScaleNormal="115" workbookViewId="0">
      <selection activeCell="N962" sqref="N962"/>
    </sheetView>
  </sheetViews>
  <sheetFormatPr defaultColWidth="9.140625" defaultRowHeight="11.25" customHeight="1" x14ac:dyDescent="0.2"/>
  <cols>
    <col min="1" max="1" width="8.140625" style="1" customWidth="1"/>
    <col min="2" max="2" width="20.140625" style="1" customWidth="1"/>
    <col min="3" max="4" width="10.42578125" style="1" customWidth="1"/>
    <col min="5" max="5" width="13.28515625" style="1" customWidth="1"/>
    <col min="6" max="6" width="8.5703125" style="1" customWidth="1"/>
    <col min="7" max="7" width="7.85546875" style="1" customWidth="1"/>
    <col min="8" max="8" width="8.42578125" style="1" customWidth="1"/>
    <col min="9" max="9" width="8.7109375" style="1" customWidth="1"/>
    <col min="10" max="10" width="8.140625" style="1" customWidth="1"/>
    <col min="11" max="11" width="8.5703125" style="1" customWidth="1"/>
    <col min="12" max="12" width="10" style="1" customWidth="1"/>
    <col min="13" max="13" width="6" style="1" customWidth="1"/>
    <col min="14" max="14" width="9.7109375" style="1" customWidth="1"/>
    <col min="15" max="15" width="99.7109375" style="2" hidden="1" customWidth="1"/>
    <col min="16" max="16" width="138.42578125" style="2" hidden="1" customWidth="1"/>
    <col min="17" max="17" width="34.140625" style="2" hidden="1" customWidth="1"/>
    <col min="18" max="18" width="110.140625" style="2" hidden="1" customWidth="1"/>
    <col min="19" max="22" width="34.140625" style="2" hidden="1" customWidth="1"/>
    <col min="23" max="23" width="110.140625" style="2" hidden="1" customWidth="1"/>
    <col min="24" max="24" width="138.42578125" style="2" hidden="1" customWidth="1"/>
    <col min="25" max="25" width="110.140625" style="2" hidden="1" customWidth="1"/>
    <col min="26" max="28" width="84.42578125" style="2" hidden="1" customWidth="1"/>
    <col min="29" max="16384" width="9.140625" style="1"/>
  </cols>
  <sheetData>
    <row r="1" spans="1:15" s="1" customFormat="1" x14ac:dyDescent="0.2">
      <c r="A1" s="3"/>
      <c r="N1" s="4" t="s">
        <v>0</v>
      </c>
    </row>
    <row r="2" spans="1:15" s="1" customFormat="1" x14ac:dyDescent="0.2">
      <c r="N2" s="4" t="s">
        <v>1</v>
      </c>
    </row>
    <row r="3" spans="1:15" s="1" customFormat="1" x14ac:dyDescent="0.2">
      <c r="N3" s="4"/>
    </row>
    <row r="4" spans="1:15" s="1" customFormat="1" x14ac:dyDescent="0.2">
      <c r="F4" s="5"/>
    </row>
    <row r="5" spans="1:15" s="1" customFormat="1" ht="101.25" x14ac:dyDescent="0.2">
      <c r="A5" s="6" t="s">
        <v>2</v>
      </c>
      <c r="B5" s="7"/>
      <c r="D5" s="115" t="s">
        <v>3</v>
      </c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2" t="s">
        <v>3</v>
      </c>
    </row>
    <row r="6" spans="1:15" s="1" customFormat="1" ht="15" customHeight="1" x14ac:dyDescent="0.2">
      <c r="A6" s="9" t="s">
        <v>4</v>
      </c>
      <c r="D6" s="10" t="s">
        <v>5</v>
      </c>
      <c r="E6" s="10"/>
      <c r="F6" s="11"/>
      <c r="G6" s="11"/>
      <c r="H6" s="11"/>
      <c r="I6" s="11"/>
      <c r="J6" s="11"/>
      <c r="K6" s="11"/>
      <c r="L6" s="11"/>
      <c r="M6" s="11"/>
      <c r="N6" s="11"/>
    </row>
    <row r="7" spans="1:15" s="1" customFormat="1" ht="43.5" customHeight="1" x14ac:dyDescent="0.2">
      <c r="A7" s="123" t="s">
        <v>6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</row>
    <row r="8" spans="1:15" s="1" customFormat="1" x14ac:dyDescent="0.2">
      <c r="A8" s="122" t="s">
        <v>7</v>
      </c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22"/>
      <c r="M8" s="122"/>
      <c r="N8" s="122"/>
    </row>
    <row r="9" spans="1:15" s="1" customFormat="1" ht="30" customHeight="1" x14ac:dyDescent="0.2">
      <c r="A9" s="123" t="s">
        <v>6</v>
      </c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123"/>
    </row>
    <row r="10" spans="1:15" s="1" customFormat="1" x14ac:dyDescent="0.2">
      <c r="A10" s="122" t="s">
        <v>8</v>
      </c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</row>
    <row r="11" spans="1:15" s="1" customFormat="1" ht="28.5" customHeight="1" x14ac:dyDescent="0.25">
      <c r="A11" s="126" t="s">
        <v>2706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</row>
    <row r="12" spans="1:15" s="1" customFormat="1" ht="29.25" customHeight="1" x14ac:dyDescent="0.2">
      <c r="A12" s="123" t="s">
        <v>794</v>
      </c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</row>
    <row r="13" spans="1:15" s="1" customFormat="1" ht="33.75" customHeight="1" x14ac:dyDescent="0.2">
      <c r="A13" s="122" t="s">
        <v>10</v>
      </c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</row>
    <row r="14" spans="1:15" s="1" customFormat="1" ht="18" customHeight="1" x14ac:dyDescent="0.2">
      <c r="A14" s="3" t="s">
        <v>11</v>
      </c>
      <c r="B14" s="12" t="s">
        <v>12</v>
      </c>
      <c r="C14" s="3" t="s">
        <v>13</v>
      </c>
      <c r="F14" s="2"/>
      <c r="G14" s="2"/>
      <c r="H14" s="2"/>
      <c r="I14" s="2"/>
      <c r="J14" s="2"/>
      <c r="K14" s="2"/>
      <c r="L14" s="2"/>
      <c r="M14" s="2"/>
      <c r="N14" s="2"/>
    </row>
    <row r="15" spans="1:15" s="1" customFormat="1" ht="30.75" customHeight="1" x14ac:dyDescent="0.2">
      <c r="A15" s="3" t="s">
        <v>14</v>
      </c>
      <c r="B15" s="131" t="s">
        <v>795</v>
      </c>
      <c r="C15" s="131"/>
      <c r="D15" s="131"/>
      <c r="E15" s="131"/>
      <c r="F15" s="131"/>
      <c r="G15" s="2"/>
      <c r="H15" s="2"/>
      <c r="I15" s="2"/>
      <c r="J15" s="2"/>
      <c r="K15" s="2"/>
      <c r="L15" s="2"/>
      <c r="M15" s="2"/>
      <c r="N15" s="2"/>
    </row>
    <row r="16" spans="1:15" s="1" customFormat="1" x14ac:dyDescent="0.2">
      <c r="B16" s="127" t="s">
        <v>16</v>
      </c>
      <c r="C16" s="127"/>
      <c r="D16" s="127"/>
      <c r="E16" s="127"/>
      <c r="F16" s="127"/>
      <c r="G16" s="13"/>
      <c r="H16" s="13"/>
      <c r="I16" s="13"/>
      <c r="J16" s="13"/>
      <c r="K16" s="13"/>
      <c r="L16" s="13"/>
      <c r="M16" s="14"/>
      <c r="N16" s="13"/>
    </row>
    <row r="17" spans="1:17" s="1" customFormat="1" ht="25.5" customHeight="1" x14ac:dyDescent="0.2">
      <c r="D17" s="15"/>
      <c r="E17" s="15"/>
      <c r="F17" s="15"/>
      <c r="G17" s="15"/>
      <c r="H17" s="15"/>
      <c r="I17" s="15"/>
      <c r="J17" s="15"/>
      <c r="K17" s="15"/>
      <c r="L17" s="15"/>
      <c r="M17" s="13"/>
      <c r="N17" s="13"/>
    </row>
    <row r="18" spans="1:17" s="1" customFormat="1" x14ac:dyDescent="0.2">
      <c r="A18" s="16" t="s">
        <v>17</v>
      </c>
      <c r="D18" s="10" t="s">
        <v>18</v>
      </c>
      <c r="F18" s="17"/>
      <c r="G18" s="17"/>
      <c r="H18" s="17"/>
      <c r="I18" s="17"/>
      <c r="J18" s="17"/>
      <c r="K18" s="17"/>
      <c r="L18" s="17"/>
      <c r="M18" s="17"/>
      <c r="N18" s="17"/>
    </row>
    <row r="19" spans="1:17" s="1" customFormat="1" ht="25.5" customHeight="1" x14ac:dyDescent="0.2"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7" s="1" customFormat="1" ht="12.75" customHeight="1" x14ac:dyDescent="0.2">
      <c r="A20" s="16" t="s">
        <v>19</v>
      </c>
      <c r="C20" s="18">
        <v>3480.57</v>
      </c>
      <c r="D20" s="19" t="s">
        <v>796</v>
      </c>
      <c r="E20" s="6" t="s">
        <v>21</v>
      </c>
      <c r="L20" s="20"/>
      <c r="M20" s="20"/>
    </row>
    <row r="21" spans="1:17" s="1" customFormat="1" ht="12.75" customHeight="1" x14ac:dyDescent="0.2">
      <c r="B21" s="3" t="s">
        <v>22</v>
      </c>
      <c r="C21" s="21"/>
      <c r="D21" s="22"/>
      <c r="E21" s="6"/>
    </row>
    <row r="22" spans="1:17" s="1" customFormat="1" ht="12.75" customHeight="1" x14ac:dyDescent="0.2">
      <c r="B22" s="3" t="s">
        <v>23</v>
      </c>
      <c r="C22" s="18">
        <v>305.7</v>
      </c>
      <c r="D22" s="19" t="s">
        <v>797</v>
      </c>
      <c r="E22" s="6" t="s">
        <v>21</v>
      </c>
      <c r="G22" s="3" t="s">
        <v>24</v>
      </c>
      <c r="L22" s="18">
        <v>81.81</v>
      </c>
      <c r="M22" s="19" t="s">
        <v>798</v>
      </c>
      <c r="N22" s="6" t="s">
        <v>21</v>
      </c>
    </row>
    <row r="23" spans="1:17" s="1" customFormat="1" ht="12.75" customHeight="1" x14ac:dyDescent="0.2">
      <c r="B23" s="3" t="s">
        <v>26</v>
      </c>
      <c r="C23" s="18">
        <v>122.45</v>
      </c>
      <c r="D23" s="23" t="s">
        <v>799</v>
      </c>
      <c r="E23" s="6" t="s">
        <v>21</v>
      </c>
      <c r="G23" s="3" t="s">
        <v>28</v>
      </c>
      <c r="L23" s="24"/>
      <c r="M23" s="24">
        <v>479.89</v>
      </c>
      <c r="N23" s="9" t="s">
        <v>29</v>
      </c>
    </row>
    <row r="24" spans="1:17" s="1" customFormat="1" ht="12.75" customHeight="1" x14ac:dyDescent="0.2">
      <c r="B24" s="3" t="s">
        <v>30</v>
      </c>
      <c r="C24" s="18">
        <v>3052.42</v>
      </c>
      <c r="D24" s="23" t="s">
        <v>800</v>
      </c>
      <c r="E24" s="6" t="s">
        <v>21</v>
      </c>
      <c r="G24" s="3" t="s">
        <v>31</v>
      </c>
      <c r="L24" s="24"/>
      <c r="M24" s="24">
        <v>41.84</v>
      </c>
      <c r="N24" s="9" t="s">
        <v>29</v>
      </c>
    </row>
    <row r="25" spans="1:17" s="1" customFormat="1" ht="12.75" customHeight="1" x14ac:dyDescent="0.2">
      <c r="B25" s="3" t="s">
        <v>32</v>
      </c>
      <c r="C25" s="18">
        <v>0</v>
      </c>
      <c r="D25" s="19" t="s">
        <v>27</v>
      </c>
      <c r="E25" s="6" t="s">
        <v>21</v>
      </c>
      <c r="G25" s="3" t="s">
        <v>33</v>
      </c>
      <c r="L25" s="130" t="s">
        <v>34</v>
      </c>
      <c r="M25" s="130"/>
    </row>
    <row r="26" spans="1:17" s="1" customFormat="1" x14ac:dyDescent="0.2">
      <c r="A26" s="25"/>
    </row>
    <row r="27" spans="1:17" s="1" customFormat="1" ht="36" customHeight="1" x14ac:dyDescent="0.2">
      <c r="A27" s="128" t="s">
        <v>35</v>
      </c>
      <c r="B27" s="128" t="s">
        <v>36</v>
      </c>
      <c r="C27" s="128" t="s">
        <v>37</v>
      </c>
      <c r="D27" s="128"/>
      <c r="E27" s="128"/>
      <c r="F27" s="128" t="s">
        <v>38</v>
      </c>
      <c r="G27" s="128" t="s">
        <v>39</v>
      </c>
      <c r="H27" s="128"/>
      <c r="I27" s="128"/>
      <c r="J27" s="128" t="s">
        <v>40</v>
      </c>
      <c r="K27" s="128"/>
      <c r="L27" s="128"/>
      <c r="M27" s="128" t="s">
        <v>41</v>
      </c>
      <c r="N27" s="128" t="s">
        <v>42</v>
      </c>
    </row>
    <row r="28" spans="1:17" s="1" customFormat="1" ht="36.75" customHeight="1" x14ac:dyDescent="0.2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</row>
    <row r="29" spans="1:17" s="1" customFormat="1" ht="42.75" customHeight="1" x14ac:dyDescent="0.2">
      <c r="A29" s="128"/>
      <c r="B29" s="128"/>
      <c r="C29" s="128"/>
      <c r="D29" s="128"/>
      <c r="E29" s="128"/>
      <c r="F29" s="128"/>
      <c r="G29" s="26" t="s">
        <v>43</v>
      </c>
      <c r="H29" s="26" t="s">
        <v>44</v>
      </c>
      <c r="I29" s="26" t="s">
        <v>45</v>
      </c>
      <c r="J29" s="26" t="s">
        <v>43</v>
      </c>
      <c r="K29" s="26" t="s">
        <v>44</v>
      </c>
      <c r="L29" s="26" t="s">
        <v>46</v>
      </c>
      <c r="M29" s="128"/>
      <c r="N29" s="128"/>
    </row>
    <row r="30" spans="1:17" s="1" customFormat="1" x14ac:dyDescent="0.2">
      <c r="A30" s="27">
        <v>1</v>
      </c>
      <c r="B30" s="27">
        <v>2</v>
      </c>
      <c r="C30" s="125">
        <v>3</v>
      </c>
      <c r="D30" s="125"/>
      <c r="E30" s="125"/>
      <c r="F30" s="27">
        <v>4</v>
      </c>
      <c r="G30" s="27">
        <v>5</v>
      </c>
      <c r="H30" s="27">
        <v>6</v>
      </c>
      <c r="I30" s="27">
        <v>7</v>
      </c>
      <c r="J30" s="27">
        <v>8</v>
      </c>
      <c r="K30" s="27">
        <v>9</v>
      </c>
      <c r="L30" s="27">
        <v>10</v>
      </c>
      <c r="M30" s="27">
        <v>11</v>
      </c>
      <c r="N30" s="27">
        <v>12</v>
      </c>
    </row>
    <row r="31" spans="1:17" s="1" customFormat="1" x14ac:dyDescent="0.2">
      <c r="A31" s="119" t="s">
        <v>801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1"/>
      <c r="P31" s="2" t="s">
        <v>801</v>
      </c>
    </row>
    <row r="32" spans="1:17" s="1" customFormat="1" ht="33.75" x14ac:dyDescent="0.2">
      <c r="A32" s="28" t="s">
        <v>48</v>
      </c>
      <c r="B32" s="29" t="s">
        <v>96</v>
      </c>
      <c r="C32" s="118" t="s">
        <v>97</v>
      </c>
      <c r="D32" s="118"/>
      <c r="E32" s="118"/>
      <c r="F32" s="30" t="s">
        <v>98</v>
      </c>
      <c r="G32" s="30" t="s">
        <v>34</v>
      </c>
      <c r="H32" s="30" t="s">
        <v>34</v>
      </c>
      <c r="I32" s="30" t="s">
        <v>370</v>
      </c>
      <c r="J32" s="31" t="s">
        <v>34</v>
      </c>
      <c r="K32" s="30" t="s">
        <v>34</v>
      </c>
      <c r="L32" s="31" t="s">
        <v>34</v>
      </c>
      <c r="M32" s="32" t="s">
        <v>34</v>
      </c>
      <c r="N32" s="33" t="s">
        <v>34</v>
      </c>
      <c r="Q32" s="2" t="s">
        <v>97</v>
      </c>
    </row>
    <row r="33" spans="1:22" s="1" customFormat="1" x14ac:dyDescent="0.2">
      <c r="A33" s="34"/>
      <c r="B33" s="8"/>
      <c r="C33" s="115" t="s">
        <v>378</v>
      </c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7"/>
      <c r="R33" s="2" t="s">
        <v>378</v>
      </c>
    </row>
    <row r="34" spans="1:22" s="1" customFormat="1" x14ac:dyDescent="0.2">
      <c r="A34" s="35"/>
      <c r="B34" s="36" t="s">
        <v>48</v>
      </c>
      <c r="C34" s="115" t="s">
        <v>81</v>
      </c>
      <c r="D34" s="115"/>
      <c r="E34" s="115"/>
      <c r="F34" s="37" t="s">
        <v>34</v>
      </c>
      <c r="G34" s="37" t="s">
        <v>34</v>
      </c>
      <c r="H34" s="37" t="s">
        <v>34</v>
      </c>
      <c r="I34" s="37" t="s">
        <v>34</v>
      </c>
      <c r="J34" s="38">
        <v>2445.2800000000002</v>
      </c>
      <c r="K34" s="37" t="s">
        <v>34</v>
      </c>
      <c r="L34" s="38">
        <v>244.53</v>
      </c>
      <c r="M34" s="39">
        <v>14.41</v>
      </c>
      <c r="N34" s="40">
        <v>3524</v>
      </c>
      <c r="S34" s="2" t="s">
        <v>81</v>
      </c>
    </row>
    <row r="35" spans="1:22" s="1" customFormat="1" x14ac:dyDescent="0.2">
      <c r="A35" s="35"/>
      <c r="B35" s="36" t="s">
        <v>34</v>
      </c>
      <c r="C35" s="115" t="s">
        <v>84</v>
      </c>
      <c r="D35" s="115"/>
      <c r="E35" s="115"/>
      <c r="F35" s="37" t="s">
        <v>59</v>
      </c>
      <c r="G35" s="37" t="s">
        <v>104</v>
      </c>
      <c r="H35" s="37" t="s">
        <v>34</v>
      </c>
      <c r="I35" s="37" t="s">
        <v>802</v>
      </c>
      <c r="J35" s="38" t="s">
        <v>34</v>
      </c>
      <c r="K35" s="37" t="s">
        <v>34</v>
      </c>
      <c r="L35" s="38" t="s">
        <v>34</v>
      </c>
      <c r="M35" s="39" t="s">
        <v>34</v>
      </c>
      <c r="N35" s="40" t="s">
        <v>34</v>
      </c>
      <c r="T35" s="2" t="s">
        <v>84</v>
      </c>
    </row>
    <row r="36" spans="1:22" s="1" customFormat="1" x14ac:dyDescent="0.2">
      <c r="A36" s="35"/>
      <c r="B36" s="36" t="s">
        <v>34</v>
      </c>
      <c r="C36" s="118" t="s">
        <v>62</v>
      </c>
      <c r="D36" s="118"/>
      <c r="E36" s="118"/>
      <c r="F36" s="30" t="s">
        <v>34</v>
      </c>
      <c r="G36" s="30" t="s">
        <v>34</v>
      </c>
      <c r="H36" s="30" t="s">
        <v>34</v>
      </c>
      <c r="I36" s="30" t="s">
        <v>34</v>
      </c>
      <c r="J36" s="31">
        <v>2445.2800000000002</v>
      </c>
      <c r="K36" s="30" t="s">
        <v>34</v>
      </c>
      <c r="L36" s="31">
        <v>244.53</v>
      </c>
      <c r="M36" s="32" t="s">
        <v>34</v>
      </c>
      <c r="N36" s="33" t="s">
        <v>34</v>
      </c>
      <c r="U36" s="2" t="s">
        <v>62</v>
      </c>
    </row>
    <row r="37" spans="1:22" s="1" customFormat="1" x14ac:dyDescent="0.2">
      <c r="A37" s="35"/>
      <c r="B37" s="36" t="s">
        <v>34</v>
      </c>
      <c r="C37" s="115" t="s">
        <v>63</v>
      </c>
      <c r="D37" s="115"/>
      <c r="E37" s="115"/>
      <c r="F37" s="37" t="s">
        <v>34</v>
      </c>
      <c r="G37" s="37" t="s">
        <v>34</v>
      </c>
      <c r="H37" s="37" t="s">
        <v>34</v>
      </c>
      <c r="I37" s="37" t="s">
        <v>34</v>
      </c>
      <c r="J37" s="38" t="s">
        <v>34</v>
      </c>
      <c r="K37" s="37" t="s">
        <v>34</v>
      </c>
      <c r="L37" s="38">
        <v>244.53</v>
      </c>
      <c r="M37" s="39" t="s">
        <v>34</v>
      </c>
      <c r="N37" s="40">
        <v>3524</v>
      </c>
      <c r="T37" s="2" t="s">
        <v>63</v>
      </c>
    </row>
    <row r="38" spans="1:22" s="1" customFormat="1" ht="22.5" x14ac:dyDescent="0.2">
      <c r="A38" s="35"/>
      <c r="B38" s="36" t="s">
        <v>106</v>
      </c>
      <c r="C38" s="115" t="s">
        <v>107</v>
      </c>
      <c r="D38" s="115"/>
      <c r="E38" s="115"/>
      <c r="F38" s="37" t="s">
        <v>66</v>
      </c>
      <c r="G38" s="37" t="s">
        <v>108</v>
      </c>
      <c r="H38" s="37" t="s">
        <v>34</v>
      </c>
      <c r="I38" s="37" t="s">
        <v>108</v>
      </c>
      <c r="J38" s="38" t="s">
        <v>34</v>
      </c>
      <c r="K38" s="37" t="s">
        <v>34</v>
      </c>
      <c r="L38" s="38">
        <v>195.62</v>
      </c>
      <c r="M38" s="39" t="s">
        <v>34</v>
      </c>
      <c r="N38" s="40">
        <v>2819</v>
      </c>
      <c r="T38" s="2" t="s">
        <v>107</v>
      </c>
    </row>
    <row r="39" spans="1:22" s="1" customFormat="1" ht="22.5" x14ac:dyDescent="0.2">
      <c r="A39" s="35"/>
      <c r="B39" s="36" t="s">
        <v>109</v>
      </c>
      <c r="C39" s="115" t="s">
        <v>110</v>
      </c>
      <c r="D39" s="115"/>
      <c r="E39" s="115"/>
      <c r="F39" s="37" t="s">
        <v>66</v>
      </c>
      <c r="G39" s="37" t="s">
        <v>111</v>
      </c>
      <c r="H39" s="37" t="s">
        <v>34</v>
      </c>
      <c r="I39" s="37" t="s">
        <v>111</v>
      </c>
      <c r="J39" s="38" t="s">
        <v>34</v>
      </c>
      <c r="K39" s="37" t="s">
        <v>34</v>
      </c>
      <c r="L39" s="38">
        <v>110.04</v>
      </c>
      <c r="M39" s="39" t="s">
        <v>34</v>
      </c>
      <c r="N39" s="40">
        <v>1586</v>
      </c>
      <c r="T39" s="2" t="s">
        <v>110</v>
      </c>
    </row>
    <row r="40" spans="1:22" s="1" customFormat="1" x14ac:dyDescent="0.2">
      <c r="A40" s="41"/>
      <c r="B40" s="42"/>
      <c r="C40" s="116" t="s">
        <v>71</v>
      </c>
      <c r="D40" s="116"/>
      <c r="E40" s="116"/>
      <c r="F40" s="43" t="s">
        <v>34</v>
      </c>
      <c r="G40" s="43" t="s">
        <v>34</v>
      </c>
      <c r="H40" s="43" t="s">
        <v>34</v>
      </c>
      <c r="I40" s="43" t="s">
        <v>34</v>
      </c>
      <c r="J40" s="44" t="s">
        <v>34</v>
      </c>
      <c r="K40" s="43" t="s">
        <v>34</v>
      </c>
      <c r="L40" s="44">
        <v>550.19000000000005</v>
      </c>
      <c r="M40" s="32" t="s">
        <v>34</v>
      </c>
      <c r="N40" s="45">
        <v>7929</v>
      </c>
      <c r="V40" s="2" t="s">
        <v>71</v>
      </c>
    </row>
    <row r="41" spans="1:22" s="1" customFormat="1" ht="45" x14ac:dyDescent="0.2">
      <c r="A41" s="28" t="s">
        <v>54</v>
      </c>
      <c r="B41" s="29" t="s">
        <v>803</v>
      </c>
      <c r="C41" s="118" t="s">
        <v>804</v>
      </c>
      <c r="D41" s="118"/>
      <c r="E41" s="118"/>
      <c r="F41" s="30" t="s">
        <v>51</v>
      </c>
      <c r="G41" s="30" t="s">
        <v>34</v>
      </c>
      <c r="H41" s="30" t="s">
        <v>34</v>
      </c>
      <c r="I41" s="30" t="s">
        <v>805</v>
      </c>
      <c r="J41" s="31" t="s">
        <v>34</v>
      </c>
      <c r="K41" s="30" t="s">
        <v>34</v>
      </c>
      <c r="L41" s="31" t="s">
        <v>34</v>
      </c>
      <c r="M41" s="32" t="s">
        <v>34</v>
      </c>
      <c r="N41" s="33" t="s">
        <v>34</v>
      </c>
      <c r="Q41" s="2" t="s">
        <v>804</v>
      </c>
    </row>
    <row r="42" spans="1:22" s="1" customFormat="1" x14ac:dyDescent="0.2">
      <c r="A42" s="34"/>
      <c r="B42" s="8"/>
      <c r="C42" s="115" t="s">
        <v>806</v>
      </c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7"/>
      <c r="R42" s="2" t="s">
        <v>806</v>
      </c>
    </row>
    <row r="43" spans="1:22" s="1" customFormat="1" x14ac:dyDescent="0.2">
      <c r="A43" s="35"/>
      <c r="B43" s="36" t="s">
        <v>48</v>
      </c>
      <c r="C43" s="115" t="s">
        <v>81</v>
      </c>
      <c r="D43" s="115"/>
      <c r="E43" s="115"/>
      <c r="F43" s="37" t="s">
        <v>34</v>
      </c>
      <c r="G43" s="37" t="s">
        <v>34</v>
      </c>
      <c r="H43" s="37" t="s">
        <v>34</v>
      </c>
      <c r="I43" s="37" t="s">
        <v>34</v>
      </c>
      <c r="J43" s="38">
        <v>169.89</v>
      </c>
      <c r="K43" s="37" t="s">
        <v>34</v>
      </c>
      <c r="L43" s="38">
        <v>9.02</v>
      </c>
      <c r="M43" s="39">
        <v>14.41</v>
      </c>
      <c r="N43" s="40">
        <v>130</v>
      </c>
      <c r="S43" s="2" t="s">
        <v>81</v>
      </c>
    </row>
    <row r="44" spans="1:22" s="1" customFormat="1" x14ac:dyDescent="0.2">
      <c r="A44" s="35"/>
      <c r="B44" s="36" t="s">
        <v>54</v>
      </c>
      <c r="C44" s="115" t="s">
        <v>55</v>
      </c>
      <c r="D44" s="115"/>
      <c r="E44" s="115"/>
      <c r="F44" s="37" t="s">
        <v>34</v>
      </c>
      <c r="G44" s="37" t="s">
        <v>34</v>
      </c>
      <c r="H44" s="37" t="s">
        <v>34</v>
      </c>
      <c r="I44" s="37" t="s">
        <v>34</v>
      </c>
      <c r="J44" s="38">
        <v>4605.55</v>
      </c>
      <c r="K44" s="37" t="s">
        <v>34</v>
      </c>
      <c r="L44" s="38">
        <v>244.55</v>
      </c>
      <c r="M44" s="39">
        <v>7.88</v>
      </c>
      <c r="N44" s="40">
        <v>1927</v>
      </c>
      <c r="S44" s="2" t="s">
        <v>55</v>
      </c>
    </row>
    <row r="45" spans="1:22" s="1" customFormat="1" x14ac:dyDescent="0.2">
      <c r="A45" s="35"/>
      <c r="B45" s="36" t="s">
        <v>56</v>
      </c>
      <c r="C45" s="115" t="s">
        <v>57</v>
      </c>
      <c r="D45" s="115"/>
      <c r="E45" s="115"/>
      <c r="F45" s="37" t="s">
        <v>34</v>
      </c>
      <c r="G45" s="37" t="s">
        <v>34</v>
      </c>
      <c r="H45" s="37" t="s">
        <v>34</v>
      </c>
      <c r="I45" s="37" t="s">
        <v>34</v>
      </c>
      <c r="J45" s="38">
        <v>610.91</v>
      </c>
      <c r="K45" s="37" t="s">
        <v>34</v>
      </c>
      <c r="L45" s="38">
        <v>32.44</v>
      </c>
      <c r="M45" s="39">
        <v>14.41</v>
      </c>
      <c r="N45" s="40">
        <v>467</v>
      </c>
      <c r="S45" s="2" t="s">
        <v>57</v>
      </c>
    </row>
    <row r="46" spans="1:22" s="1" customFormat="1" x14ac:dyDescent="0.2">
      <c r="A46" s="35"/>
      <c r="B46" s="36" t="s">
        <v>34</v>
      </c>
      <c r="C46" s="115" t="s">
        <v>84</v>
      </c>
      <c r="D46" s="115"/>
      <c r="E46" s="115"/>
      <c r="F46" s="37" t="s">
        <v>59</v>
      </c>
      <c r="G46" s="37" t="s">
        <v>807</v>
      </c>
      <c r="H46" s="37" t="s">
        <v>34</v>
      </c>
      <c r="I46" s="37" t="s">
        <v>808</v>
      </c>
      <c r="J46" s="38" t="s">
        <v>34</v>
      </c>
      <c r="K46" s="37" t="s">
        <v>34</v>
      </c>
      <c r="L46" s="38" t="s">
        <v>34</v>
      </c>
      <c r="M46" s="39" t="s">
        <v>34</v>
      </c>
      <c r="N46" s="40" t="s">
        <v>34</v>
      </c>
      <c r="T46" s="2" t="s">
        <v>84</v>
      </c>
    </row>
    <row r="47" spans="1:22" s="1" customFormat="1" x14ac:dyDescent="0.2">
      <c r="A47" s="35"/>
      <c r="B47" s="36" t="s">
        <v>34</v>
      </c>
      <c r="C47" s="115" t="s">
        <v>58</v>
      </c>
      <c r="D47" s="115"/>
      <c r="E47" s="115"/>
      <c r="F47" s="37" t="s">
        <v>59</v>
      </c>
      <c r="G47" s="37" t="s">
        <v>809</v>
      </c>
      <c r="H47" s="37" t="s">
        <v>34</v>
      </c>
      <c r="I47" s="37" t="s">
        <v>810</v>
      </c>
      <c r="J47" s="38" t="s">
        <v>34</v>
      </c>
      <c r="K47" s="37" t="s">
        <v>34</v>
      </c>
      <c r="L47" s="38" t="s">
        <v>34</v>
      </c>
      <c r="M47" s="39" t="s">
        <v>34</v>
      </c>
      <c r="N47" s="40" t="s">
        <v>34</v>
      </c>
      <c r="T47" s="2" t="s">
        <v>58</v>
      </c>
    </row>
    <row r="48" spans="1:22" s="1" customFormat="1" x14ac:dyDescent="0.2">
      <c r="A48" s="35"/>
      <c r="B48" s="36" t="s">
        <v>34</v>
      </c>
      <c r="C48" s="118" t="s">
        <v>62</v>
      </c>
      <c r="D48" s="118"/>
      <c r="E48" s="118"/>
      <c r="F48" s="30" t="s">
        <v>34</v>
      </c>
      <c r="G48" s="30" t="s">
        <v>34</v>
      </c>
      <c r="H48" s="30" t="s">
        <v>34</v>
      </c>
      <c r="I48" s="30" t="s">
        <v>34</v>
      </c>
      <c r="J48" s="31">
        <v>4775.4399999999996</v>
      </c>
      <c r="K48" s="30" t="s">
        <v>34</v>
      </c>
      <c r="L48" s="31">
        <v>253.57</v>
      </c>
      <c r="M48" s="32" t="s">
        <v>34</v>
      </c>
      <c r="N48" s="33" t="s">
        <v>34</v>
      </c>
      <c r="U48" s="2" t="s">
        <v>62</v>
      </c>
    </row>
    <row r="49" spans="1:23" s="1" customFormat="1" x14ac:dyDescent="0.2">
      <c r="A49" s="35"/>
      <c r="B49" s="36" t="s">
        <v>34</v>
      </c>
      <c r="C49" s="115" t="s">
        <v>63</v>
      </c>
      <c r="D49" s="115"/>
      <c r="E49" s="115"/>
      <c r="F49" s="37" t="s">
        <v>34</v>
      </c>
      <c r="G49" s="37" t="s">
        <v>34</v>
      </c>
      <c r="H49" s="37" t="s">
        <v>34</v>
      </c>
      <c r="I49" s="37" t="s">
        <v>34</v>
      </c>
      <c r="J49" s="38" t="s">
        <v>34</v>
      </c>
      <c r="K49" s="37" t="s">
        <v>34</v>
      </c>
      <c r="L49" s="38">
        <v>41.46</v>
      </c>
      <c r="M49" s="39" t="s">
        <v>34</v>
      </c>
      <c r="N49" s="40">
        <v>597</v>
      </c>
      <c r="T49" s="2" t="s">
        <v>63</v>
      </c>
    </row>
    <row r="50" spans="1:23" s="1" customFormat="1" ht="33.75" x14ac:dyDescent="0.2">
      <c r="A50" s="35"/>
      <c r="B50" s="36" t="s">
        <v>64</v>
      </c>
      <c r="C50" s="115" t="s">
        <v>65</v>
      </c>
      <c r="D50" s="115"/>
      <c r="E50" s="115"/>
      <c r="F50" s="37" t="s">
        <v>66</v>
      </c>
      <c r="G50" s="37" t="s">
        <v>67</v>
      </c>
      <c r="H50" s="37" t="s">
        <v>34</v>
      </c>
      <c r="I50" s="37" t="s">
        <v>67</v>
      </c>
      <c r="J50" s="38" t="s">
        <v>34</v>
      </c>
      <c r="K50" s="37" t="s">
        <v>34</v>
      </c>
      <c r="L50" s="38">
        <v>39.39</v>
      </c>
      <c r="M50" s="39" t="s">
        <v>34</v>
      </c>
      <c r="N50" s="40">
        <v>567</v>
      </c>
      <c r="T50" s="2" t="s">
        <v>65</v>
      </c>
    </row>
    <row r="51" spans="1:23" s="1" customFormat="1" ht="22.5" x14ac:dyDescent="0.2">
      <c r="A51" s="35"/>
      <c r="B51" s="36" t="s">
        <v>68</v>
      </c>
      <c r="C51" s="115" t="s">
        <v>69</v>
      </c>
      <c r="D51" s="115"/>
      <c r="E51" s="115"/>
      <c r="F51" s="37" t="s">
        <v>66</v>
      </c>
      <c r="G51" s="37" t="s">
        <v>70</v>
      </c>
      <c r="H51" s="37" t="s">
        <v>34</v>
      </c>
      <c r="I51" s="37" t="s">
        <v>70</v>
      </c>
      <c r="J51" s="38" t="s">
        <v>34</v>
      </c>
      <c r="K51" s="37" t="s">
        <v>34</v>
      </c>
      <c r="L51" s="38">
        <v>20.73</v>
      </c>
      <c r="M51" s="39" t="s">
        <v>34</v>
      </c>
      <c r="N51" s="40">
        <v>299</v>
      </c>
      <c r="T51" s="2" t="s">
        <v>69</v>
      </c>
    </row>
    <row r="52" spans="1:23" s="1" customFormat="1" x14ac:dyDescent="0.2">
      <c r="A52" s="41"/>
      <c r="B52" s="42"/>
      <c r="C52" s="116" t="s">
        <v>71</v>
      </c>
      <c r="D52" s="116"/>
      <c r="E52" s="116"/>
      <c r="F52" s="43" t="s">
        <v>34</v>
      </c>
      <c r="G52" s="43" t="s">
        <v>34</v>
      </c>
      <c r="H52" s="43" t="s">
        <v>34</v>
      </c>
      <c r="I52" s="43" t="s">
        <v>34</v>
      </c>
      <c r="J52" s="44" t="s">
        <v>34</v>
      </c>
      <c r="K52" s="43" t="s">
        <v>34</v>
      </c>
      <c r="L52" s="44">
        <v>313.69</v>
      </c>
      <c r="M52" s="32" t="s">
        <v>34</v>
      </c>
      <c r="N52" s="45">
        <v>2923</v>
      </c>
      <c r="V52" s="2" t="s">
        <v>71</v>
      </c>
    </row>
    <row r="53" spans="1:23" s="1" customFormat="1" ht="33.75" x14ac:dyDescent="0.2">
      <c r="A53" s="28" t="s">
        <v>56</v>
      </c>
      <c r="B53" s="29" t="s">
        <v>96</v>
      </c>
      <c r="C53" s="118" t="s">
        <v>97</v>
      </c>
      <c r="D53" s="118"/>
      <c r="E53" s="118"/>
      <c r="F53" s="30" t="s">
        <v>98</v>
      </c>
      <c r="G53" s="30" t="s">
        <v>34</v>
      </c>
      <c r="H53" s="30" t="s">
        <v>34</v>
      </c>
      <c r="I53" s="30" t="s">
        <v>486</v>
      </c>
      <c r="J53" s="31" t="s">
        <v>34</v>
      </c>
      <c r="K53" s="30" t="s">
        <v>34</v>
      </c>
      <c r="L53" s="31" t="s">
        <v>34</v>
      </c>
      <c r="M53" s="32" t="s">
        <v>34</v>
      </c>
      <c r="N53" s="33" t="s">
        <v>34</v>
      </c>
      <c r="Q53" s="2" t="s">
        <v>97</v>
      </c>
    </row>
    <row r="54" spans="1:23" s="1" customFormat="1" x14ac:dyDescent="0.2">
      <c r="A54" s="34"/>
      <c r="B54" s="8"/>
      <c r="C54" s="115" t="s">
        <v>811</v>
      </c>
      <c r="D54" s="115"/>
      <c r="E54" s="115"/>
      <c r="F54" s="115"/>
      <c r="G54" s="115"/>
      <c r="H54" s="115"/>
      <c r="I54" s="115"/>
      <c r="J54" s="115"/>
      <c r="K54" s="115"/>
      <c r="L54" s="115"/>
      <c r="M54" s="115"/>
      <c r="N54" s="117"/>
      <c r="R54" s="2" t="s">
        <v>811</v>
      </c>
    </row>
    <row r="55" spans="1:23" s="1" customFormat="1" ht="22.5" x14ac:dyDescent="0.2">
      <c r="A55" s="46"/>
      <c r="B55" s="36" t="s">
        <v>101</v>
      </c>
      <c r="C55" s="115" t="s">
        <v>102</v>
      </c>
      <c r="D55" s="115"/>
      <c r="E55" s="115"/>
      <c r="F55" s="115"/>
      <c r="G55" s="115"/>
      <c r="H55" s="115"/>
      <c r="I55" s="115"/>
      <c r="J55" s="115"/>
      <c r="K55" s="115"/>
      <c r="L55" s="115"/>
      <c r="M55" s="115"/>
      <c r="N55" s="117"/>
      <c r="W55" s="2" t="s">
        <v>102</v>
      </c>
    </row>
    <row r="56" spans="1:23" s="1" customFormat="1" x14ac:dyDescent="0.2">
      <c r="A56" s="35"/>
      <c r="B56" s="36" t="s">
        <v>48</v>
      </c>
      <c r="C56" s="115" t="s">
        <v>81</v>
      </c>
      <c r="D56" s="115"/>
      <c r="E56" s="115"/>
      <c r="F56" s="37" t="s">
        <v>34</v>
      </c>
      <c r="G56" s="37" t="s">
        <v>34</v>
      </c>
      <c r="H56" s="37" t="s">
        <v>34</v>
      </c>
      <c r="I56" s="37" t="s">
        <v>34</v>
      </c>
      <c r="J56" s="38">
        <v>2445.2800000000002</v>
      </c>
      <c r="K56" s="37" t="s">
        <v>103</v>
      </c>
      <c r="L56" s="38">
        <v>114.44</v>
      </c>
      <c r="M56" s="39">
        <v>14.41</v>
      </c>
      <c r="N56" s="40">
        <v>1649</v>
      </c>
      <c r="S56" s="2" t="s">
        <v>81</v>
      </c>
    </row>
    <row r="57" spans="1:23" s="1" customFormat="1" x14ac:dyDescent="0.2">
      <c r="A57" s="35"/>
      <c r="B57" s="36" t="s">
        <v>34</v>
      </c>
      <c r="C57" s="115" t="s">
        <v>84</v>
      </c>
      <c r="D57" s="115"/>
      <c r="E57" s="115"/>
      <c r="F57" s="37" t="s">
        <v>59</v>
      </c>
      <c r="G57" s="37" t="s">
        <v>104</v>
      </c>
      <c r="H57" s="37" t="s">
        <v>103</v>
      </c>
      <c r="I57" s="37" t="s">
        <v>812</v>
      </c>
      <c r="J57" s="38" t="s">
        <v>34</v>
      </c>
      <c r="K57" s="37" t="s">
        <v>34</v>
      </c>
      <c r="L57" s="38" t="s">
        <v>34</v>
      </c>
      <c r="M57" s="39" t="s">
        <v>34</v>
      </c>
      <c r="N57" s="40" t="s">
        <v>34</v>
      </c>
      <c r="T57" s="2" t="s">
        <v>84</v>
      </c>
    </row>
    <row r="58" spans="1:23" s="1" customFormat="1" x14ac:dyDescent="0.2">
      <c r="A58" s="35"/>
      <c r="B58" s="36" t="s">
        <v>34</v>
      </c>
      <c r="C58" s="118" t="s">
        <v>62</v>
      </c>
      <c r="D58" s="118"/>
      <c r="E58" s="118"/>
      <c r="F58" s="30" t="s">
        <v>34</v>
      </c>
      <c r="G58" s="30" t="s">
        <v>34</v>
      </c>
      <c r="H58" s="30" t="s">
        <v>34</v>
      </c>
      <c r="I58" s="30" t="s">
        <v>34</v>
      </c>
      <c r="J58" s="31">
        <v>2445.2800000000002</v>
      </c>
      <c r="K58" s="30" t="s">
        <v>34</v>
      </c>
      <c r="L58" s="31">
        <v>114.44</v>
      </c>
      <c r="M58" s="32" t="s">
        <v>34</v>
      </c>
      <c r="N58" s="33" t="s">
        <v>34</v>
      </c>
      <c r="U58" s="2" t="s">
        <v>62</v>
      </c>
    </row>
    <row r="59" spans="1:23" s="1" customFormat="1" x14ac:dyDescent="0.2">
      <c r="A59" s="35"/>
      <c r="B59" s="36" t="s">
        <v>34</v>
      </c>
      <c r="C59" s="115" t="s">
        <v>63</v>
      </c>
      <c r="D59" s="115"/>
      <c r="E59" s="115"/>
      <c r="F59" s="37" t="s">
        <v>34</v>
      </c>
      <c r="G59" s="37" t="s">
        <v>34</v>
      </c>
      <c r="H59" s="37" t="s">
        <v>34</v>
      </c>
      <c r="I59" s="37" t="s">
        <v>34</v>
      </c>
      <c r="J59" s="38" t="s">
        <v>34</v>
      </c>
      <c r="K59" s="37" t="s">
        <v>34</v>
      </c>
      <c r="L59" s="38">
        <v>114.44</v>
      </c>
      <c r="M59" s="39" t="s">
        <v>34</v>
      </c>
      <c r="N59" s="40">
        <v>1649</v>
      </c>
      <c r="T59" s="2" t="s">
        <v>63</v>
      </c>
    </row>
    <row r="60" spans="1:23" s="1" customFormat="1" ht="22.5" x14ac:dyDescent="0.2">
      <c r="A60" s="35"/>
      <c r="B60" s="36" t="s">
        <v>106</v>
      </c>
      <c r="C60" s="115" t="s">
        <v>107</v>
      </c>
      <c r="D60" s="115"/>
      <c r="E60" s="115"/>
      <c r="F60" s="37" t="s">
        <v>66</v>
      </c>
      <c r="G60" s="37" t="s">
        <v>108</v>
      </c>
      <c r="H60" s="37" t="s">
        <v>34</v>
      </c>
      <c r="I60" s="37" t="s">
        <v>108</v>
      </c>
      <c r="J60" s="38" t="s">
        <v>34</v>
      </c>
      <c r="K60" s="37" t="s">
        <v>34</v>
      </c>
      <c r="L60" s="38">
        <v>91.55</v>
      </c>
      <c r="M60" s="39" t="s">
        <v>34</v>
      </c>
      <c r="N60" s="40">
        <v>1319</v>
      </c>
      <c r="T60" s="2" t="s">
        <v>107</v>
      </c>
    </row>
    <row r="61" spans="1:23" s="1" customFormat="1" ht="22.5" x14ac:dyDescent="0.2">
      <c r="A61" s="35"/>
      <c r="B61" s="36" t="s">
        <v>109</v>
      </c>
      <c r="C61" s="115" t="s">
        <v>110</v>
      </c>
      <c r="D61" s="115"/>
      <c r="E61" s="115"/>
      <c r="F61" s="37" t="s">
        <v>66</v>
      </c>
      <c r="G61" s="37" t="s">
        <v>111</v>
      </c>
      <c r="H61" s="37" t="s">
        <v>34</v>
      </c>
      <c r="I61" s="37" t="s">
        <v>111</v>
      </c>
      <c r="J61" s="38" t="s">
        <v>34</v>
      </c>
      <c r="K61" s="37" t="s">
        <v>34</v>
      </c>
      <c r="L61" s="38">
        <v>51.5</v>
      </c>
      <c r="M61" s="39" t="s">
        <v>34</v>
      </c>
      <c r="N61" s="40">
        <v>742</v>
      </c>
      <c r="T61" s="2" t="s">
        <v>110</v>
      </c>
    </row>
    <row r="62" spans="1:23" s="1" customFormat="1" x14ac:dyDescent="0.2">
      <c r="A62" s="41"/>
      <c r="B62" s="42"/>
      <c r="C62" s="116" t="s">
        <v>71</v>
      </c>
      <c r="D62" s="116"/>
      <c r="E62" s="116"/>
      <c r="F62" s="43" t="s">
        <v>34</v>
      </c>
      <c r="G62" s="43" t="s">
        <v>34</v>
      </c>
      <c r="H62" s="43" t="s">
        <v>34</v>
      </c>
      <c r="I62" s="43" t="s">
        <v>34</v>
      </c>
      <c r="J62" s="44" t="s">
        <v>34</v>
      </c>
      <c r="K62" s="43" t="s">
        <v>34</v>
      </c>
      <c r="L62" s="44">
        <v>257.49</v>
      </c>
      <c r="M62" s="32" t="s">
        <v>34</v>
      </c>
      <c r="N62" s="45">
        <v>3710</v>
      </c>
      <c r="V62" s="2" t="s">
        <v>71</v>
      </c>
    </row>
    <row r="63" spans="1:23" s="1" customFormat="1" ht="33.75" x14ac:dyDescent="0.2">
      <c r="A63" s="28" t="s">
        <v>82</v>
      </c>
      <c r="B63" s="29" t="s">
        <v>813</v>
      </c>
      <c r="C63" s="118" t="s">
        <v>814</v>
      </c>
      <c r="D63" s="118"/>
      <c r="E63" s="118"/>
      <c r="F63" s="30" t="s">
        <v>815</v>
      </c>
      <c r="G63" s="30" t="s">
        <v>34</v>
      </c>
      <c r="H63" s="30" t="s">
        <v>34</v>
      </c>
      <c r="I63" s="30" t="s">
        <v>816</v>
      </c>
      <c r="J63" s="31" t="s">
        <v>34</v>
      </c>
      <c r="K63" s="30" t="s">
        <v>34</v>
      </c>
      <c r="L63" s="31" t="s">
        <v>34</v>
      </c>
      <c r="M63" s="32" t="s">
        <v>34</v>
      </c>
      <c r="N63" s="33" t="s">
        <v>34</v>
      </c>
      <c r="Q63" s="2" t="s">
        <v>814</v>
      </c>
    </row>
    <row r="64" spans="1:23" s="1" customFormat="1" x14ac:dyDescent="0.2">
      <c r="A64" s="34"/>
      <c r="B64" s="8"/>
      <c r="C64" s="115" t="s">
        <v>817</v>
      </c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7"/>
      <c r="R64" s="2" t="s">
        <v>817</v>
      </c>
    </row>
    <row r="65" spans="1:22" s="1" customFormat="1" x14ac:dyDescent="0.2">
      <c r="A65" s="35"/>
      <c r="B65" s="36" t="s">
        <v>48</v>
      </c>
      <c r="C65" s="115" t="s">
        <v>81</v>
      </c>
      <c r="D65" s="115"/>
      <c r="E65" s="115"/>
      <c r="F65" s="37" t="s">
        <v>34</v>
      </c>
      <c r="G65" s="37" t="s">
        <v>34</v>
      </c>
      <c r="H65" s="37" t="s">
        <v>34</v>
      </c>
      <c r="I65" s="37" t="s">
        <v>34</v>
      </c>
      <c r="J65" s="38">
        <v>217.76</v>
      </c>
      <c r="K65" s="37" t="s">
        <v>34</v>
      </c>
      <c r="L65" s="38">
        <v>32.659999999999997</v>
      </c>
      <c r="M65" s="39">
        <v>14.41</v>
      </c>
      <c r="N65" s="40">
        <v>471</v>
      </c>
      <c r="S65" s="2" t="s">
        <v>81</v>
      </c>
    </row>
    <row r="66" spans="1:22" s="1" customFormat="1" x14ac:dyDescent="0.2">
      <c r="A66" s="35"/>
      <c r="B66" s="36" t="s">
        <v>54</v>
      </c>
      <c r="C66" s="115" t="s">
        <v>55</v>
      </c>
      <c r="D66" s="115"/>
      <c r="E66" s="115"/>
      <c r="F66" s="37" t="s">
        <v>34</v>
      </c>
      <c r="G66" s="37" t="s">
        <v>34</v>
      </c>
      <c r="H66" s="37" t="s">
        <v>34</v>
      </c>
      <c r="I66" s="37" t="s">
        <v>34</v>
      </c>
      <c r="J66" s="38">
        <v>83.26</v>
      </c>
      <c r="K66" s="37" t="s">
        <v>34</v>
      </c>
      <c r="L66" s="38">
        <v>12.49</v>
      </c>
      <c r="M66" s="39">
        <v>7.88</v>
      </c>
      <c r="N66" s="40">
        <v>98</v>
      </c>
      <c r="S66" s="2" t="s">
        <v>55</v>
      </c>
    </row>
    <row r="67" spans="1:22" s="1" customFormat="1" x14ac:dyDescent="0.2">
      <c r="A67" s="35"/>
      <c r="B67" s="36" t="s">
        <v>56</v>
      </c>
      <c r="C67" s="115" t="s">
        <v>57</v>
      </c>
      <c r="D67" s="115"/>
      <c r="E67" s="115"/>
      <c r="F67" s="37" t="s">
        <v>34</v>
      </c>
      <c r="G67" s="37" t="s">
        <v>34</v>
      </c>
      <c r="H67" s="37" t="s">
        <v>34</v>
      </c>
      <c r="I67" s="37" t="s">
        <v>34</v>
      </c>
      <c r="J67" s="38">
        <v>4.74</v>
      </c>
      <c r="K67" s="37" t="s">
        <v>34</v>
      </c>
      <c r="L67" s="38">
        <v>0.71</v>
      </c>
      <c r="M67" s="39">
        <v>14.41</v>
      </c>
      <c r="N67" s="40">
        <v>10</v>
      </c>
      <c r="S67" s="2" t="s">
        <v>57</v>
      </c>
    </row>
    <row r="68" spans="1:22" s="1" customFormat="1" x14ac:dyDescent="0.2">
      <c r="A68" s="35"/>
      <c r="B68" s="36" t="s">
        <v>82</v>
      </c>
      <c r="C68" s="115" t="s">
        <v>83</v>
      </c>
      <c r="D68" s="115"/>
      <c r="E68" s="115"/>
      <c r="F68" s="37" t="s">
        <v>34</v>
      </c>
      <c r="G68" s="37" t="s">
        <v>34</v>
      </c>
      <c r="H68" s="37" t="s">
        <v>34</v>
      </c>
      <c r="I68" s="37" t="s">
        <v>34</v>
      </c>
      <c r="J68" s="38">
        <v>104.28</v>
      </c>
      <c r="K68" s="37" t="s">
        <v>34</v>
      </c>
      <c r="L68" s="38">
        <v>15.64</v>
      </c>
      <c r="M68" s="39">
        <v>4.22</v>
      </c>
      <c r="N68" s="40">
        <v>66</v>
      </c>
      <c r="S68" s="2" t="s">
        <v>83</v>
      </c>
    </row>
    <row r="69" spans="1:22" s="1" customFormat="1" x14ac:dyDescent="0.2">
      <c r="A69" s="35"/>
      <c r="B69" s="36" t="s">
        <v>34</v>
      </c>
      <c r="C69" s="115" t="s">
        <v>84</v>
      </c>
      <c r="D69" s="115"/>
      <c r="E69" s="115"/>
      <c r="F69" s="37" t="s">
        <v>59</v>
      </c>
      <c r="G69" s="37" t="s">
        <v>818</v>
      </c>
      <c r="H69" s="37" t="s">
        <v>34</v>
      </c>
      <c r="I69" s="37" t="s">
        <v>819</v>
      </c>
      <c r="J69" s="38" t="s">
        <v>34</v>
      </c>
      <c r="K69" s="37" t="s">
        <v>34</v>
      </c>
      <c r="L69" s="38" t="s">
        <v>34</v>
      </c>
      <c r="M69" s="39" t="s">
        <v>34</v>
      </c>
      <c r="N69" s="40" t="s">
        <v>34</v>
      </c>
      <c r="T69" s="2" t="s">
        <v>84</v>
      </c>
    </row>
    <row r="70" spans="1:22" s="1" customFormat="1" x14ac:dyDescent="0.2">
      <c r="A70" s="35"/>
      <c r="B70" s="36" t="s">
        <v>34</v>
      </c>
      <c r="C70" s="115" t="s">
        <v>58</v>
      </c>
      <c r="D70" s="115"/>
      <c r="E70" s="115"/>
      <c r="F70" s="37" t="s">
        <v>59</v>
      </c>
      <c r="G70" s="37" t="s">
        <v>334</v>
      </c>
      <c r="H70" s="37" t="s">
        <v>34</v>
      </c>
      <c r="I70" s="37" t="s">
        <v>820</v>
      </c>
      <c r="J70" s="38" t="s">
        <v>34</v>
      </c>
      <c r="K70" s="37" t="s">
        <v>34</v>
      </c>
      <c r="L70" s="38" t="s">
        <v>34</v>
      </c>
      <c r="M70" s="39" t="s">
        <v>34</v>
      </c>
      <c r="N70" s="40" t="s">
        <v>34</v>
      </c>
      <c r="T70" s="2" t="s">
        <v>58</v>
      </c>
    </row>
    <row r="71" spans="1:22" s="1" customFormat="1" x14ac:dyDescent="0.2">
      <c r="A71" s="35"/>
      <c r="B71" s="36" t="s">
        <v>34</v>
      </c>
      <c r="C71" s="118" t="s">
        <v>62</v>
      </c>
      <c r="D71" s="118"/>
      <c r="E71" s="118"/>
      <c r="F71" s="30" t="s">
        <v>34</v>
      </c>
      <c r="G71" s="30" t="s">
        <v>34</v>
      </c>
      <c r="H71" s="30" t="s">
        <v>34</v>
      </c>
      <c r="I71" s="30" t="s">
        <v>34</v>
      </c>
      <c r="J71" s="31">
        <v>405.3</v>
      </c>
      <c r="K71" s="30" t="s">
        <v>34</v>
      </c>
      <c r="L71" s="31">
        <v>60.79</v>
      </c>
      <c r="M71" s="32" t="s">
        <v>34</v>
      </c>
      <c r="N71" s="33" t="s">
        <v>34</v>
      </c>
      <c r="U71" s="2" t="s">
        <v>62</v>
      </c>
    </row>
    <row r="72" spans="1:22" s="1" customFormat="1" x14ac:dyDescent="0.2">
      <c r="A72" s="35"/>
      <c r="B72" s="36" t="s">
        <v>34</v>
      </c>
      <c r="C72" s="115" t="s">
        <v>63</v>
      </c>
      <c r="D72" s="115"/>
      <c r="E72" s="115"/>
      <c r="F72" s="37" t="s">
        <v>34</v>
      </c>
      <c r="G72" s="37" t="s">
        <v>34</v>
      </c>
      <c r="H72" s="37" t="s">
        <v>34</v>
      </c>
      <c r="I72" s="37" t="s">
        <v>34</v>
      </c>
      <c r="J72" s="38" t="s">
        <v>34</v>
      </c>
      <c r="K72" s="37" t="s">
        <v>34</v>
      </c>
      <c r="L72" s="38">
        <v>33.369999999999997</v>
      </c>
      <c r="M72" s="39" t="s">
        <v>34</v>
      </c>
      <c r="N72" s="40">
        <v>481</v>
      </c>
      <c r="T72" s="2" t="s">
        <v>63</v>
      </c>
    </row>
    <row r="73" spans="1:22" s="1" customFormat="1" ht="33.75" x14ac:dyDescent="0.2">
      <c r="A73" s="35"/>
      <c r="B73" s="36" t="s">
        <v>696</v>
      </c>
      <c r="C73" s="115" t="s">
        <v>697</v>
      </c>
      <c r="D73" s="115"/>
      <c r="E73" s="115"/>
      <c r="F73" s="37" t="s">
        <v>66</v>
      </c>
      <c r="G73" s="37" t="s">
        <v>108</v>
      </c>
      <c r="H73" s="37" t="s">
        <v>34</v>
      </c>
      <c r="I73" s="37" t="s">
        <v>108</v>
      </c>
      <c r="J73" s="38" t="s">
        <v>34</v>
      </c>
      <c r="K73" s="37" t="s">
        <v>34</v>
      </c>
      <c r="L73" s="38">
        <v>26.7</v>
      </c>
      <c r="M73" s="39" t="s">
        <v>34</v>
      </c>
      <c r="N73" s="40">
        <v>385</v>
      </c>
      <c r="T73" s="2" t="s">
        <v>697</v>
      </c>
    </row>
    <row r="74" spans="1:22" s="1" customFormat="1" ht="33.75" x14ac:dyDescent="0.2">
      <c r="A74" s="35"/>
      <c r="B74" s="36" t="s">
        <v>698</v>
      </c>
      <c r="C74" s="115" t="s">
        <v>699</v>
      </c>
      <c r="D74" s="115"/>
      <c r="E74" s="115"/>
      <c r="F74" s="37" t="s">
        <v>66</v>
      </c>
      <c r="G74" s="37" t="s">
        <v>111</v>
      </c>
      <c r="H74" s="37" t="s">
        <v>34</v>
      </c>
      <c r="I74" s="37" t="s">
        <v>111</v>
      </c>
      <c r="J74" s="38" t="s">
        <v>34</v>
      </c>
      <c r="K74" s="37" t="s">
        <v>34</v>
      </c>
      <c r="L74" s="38">
        <v>15.02</v>
      </c>
      <c r="M74" s="39" t="s">
        <v>34</v>
      </c>
      <c r="N74" s="40">
        <v>216</v>
      </c>
      <c r="T74" s="2" t="s">
        <v>699</v>
      </c>
    </row>
    <row r="75" spans="1:22" s="1" customFormat="1" x14ac:dyDescent="0.2">
      <c r="A75" s="41"/>
      <c r="B75" s="42"/>
      <c r="C75" s="116" t="s">
        <v>71</v>
      </c>
      <c r="D75" s="116"/>
      <c r="E75" s="116"/>
      <c r="F75" s="43" t="s">
        <v>34</v>
      </c>
      <c r="G75" s="43" t="s">
        <v>34</v>
      </c>
      <c r="H75" s="43" t="s">
        <v>34</v>
      </c>
      <c r="I75" s="43" t="s">
        <v>34</v>
      </c>
      <c r="J75" s="44" t="s">
        <v>34</v>
      </c>
      <c r="K75" s="43" t="s">
        <v>34</v>
      </c>
      <c r="L75" s="44">
        <v>102.51</v>
      </c>
      <c r="M75" s="32" t="s">
        <v>34</v>
      </c>
      <c r="N75" s="45">
        <v>1236</v>
      </c>
      <c r="V75" s="2" t="s">
        <v>71</v>
      </c>
    </row>
    <row r="76" spans="1:22" s="1" customFormat="1" x14ac:dyDescent="0.2">
      <c r="A76" s="28" t="s">
        <v>95</v>
      </c>
      <c r="B76" s="29" t="s">
        <v>821</v>
      </c>
      <c r="C76" s="118" t="s">
        <v>822</v>
      </c>
      <c r="D76" s="118"/>
      <c r="E76" s="118"/>
      <c r="F76" s="30" t="s">
        <v>823</v>
      </c>
      <c r="G76" s="30" t="s">
        <v>34</v>
      </c>
      <c r="H76" s="30" t="s">
        <v>34</v>
      </c>
      <c r="I76" s="30" t="s">
        <v>824</v>
      </c>
      <c r="J76" s="31">
        <v>124</v>
      </c>
      <c r="K76" s="30" t="s">
        <v>34</v>
      </c>
      <c r="L76" s="31">
        <v>81.84</v>
      </c>
      <c r="M76" s="32">
        <v>4.22</v>
      </c>
      <c r="N76" s="33">
        <v>345</v>
      </c>
      <c r="Q76" s="2" t="s">
        <v>822</v>
      </c>
    </row>
    <row r="77" spans="1:22" s="1" customFormat="1" x14ac:dyDescent="0.2">
      <c r="A77" s="34"/>
      <c r="B77" s="8"/>
      <c r="C77" s="115" t="s">
        <v>825</v>
      </c>
      <c r="D77" s="115"/>
      <c r="E77" s="115"/>
      <c r="F77" s="115"/>
      <c r="G77" s="115"/>
      <c r="H77" s="115"/>
      <c r="I77" s="115"/>
      <c r="J77" s="115"/>
      <c r="K77" s="115"/>
      <c r="L77" s="115"/>
      <c r="M77" s="115"/>
      <c r="N77" s="117"/>
      <c r="R77" s="2" t="s">
        <v>825</v>
      </c>
    </row>
    <row r="78" spans="1:22" s="1" customFormat="1" ht="33.75" x14ac:dyDescent="0.2">
      <c r="A78" s="28" t="s">
        <v>112</v>
      </c>
      <c r="B78" s="29" t="s">
        <v>826</v>
      </c>
      <c r="C78" s="118" t="s">
        <v>827</v>
      </c>
      <c r="D78" s="118"/>
      <c r="E78" s="118"/>
      <c r="F78" s="30" t="s">
        <v>828</v>
      </c>
      <c r="G78" s="30" t="s">
        <v>34</v>
      </c>
      <c r="H78" s="30" t="s">
        <v>34</v>
      </c>
      <c r="I78" s="30" t="s">
        <v>829</v>
      </c>
      <c r="J78" s="31" t="s">
        <v>34</v>
      </c>
      <c r="K78" s="30" t="s">
        <v>34</v>
      </c>
      <c r="L78" s="31" t="s">
        <v>34</v>
      </c>
      <c r="M78" s="32" t="s">
        <v>34</v>
      </c>
      <c r="N78" s="33" t="s">
        <v>34</v>
      </c>
      <c r="Q78" s="2" t="s">
        <v>827</v>
      </c>
    </row>
    <row r="79" spans="1:22" s="1" customFormat="1" x14ac:dyDescent="0.2">
      <c r="A79" s="34"/>
      <c r="B79" s="8"/>
      <c r="C79" s="115" t="s">
        <v>830</v>
      </c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7"/>
      <c r="R79" s="2" t="s">
        <v>830</v>
      </c>
    </row>
    <row r="80" spans="1:22" s="1" customFormat="1" x14ac:dyDescent="0.2">
      <c r="A80" s="35"/>
      <c r="B80" s="36" t="s">
        <v>48</v>
      </c>
      <c r="C80" s="115" t="s">
        <v>81</v>
      </c>
      <c r="D80" s="115"/>
      <c r="E80" s="115"/>
      <c r="F80" s="37" t="s">
        <v>34</v>
      </c>
      <c r="G80" s="37" t="s">
        <v>34</v>
      </c>
      <c r="H80" s="37" t="s">
        <v>34</v>
      </c>
      <c r="I80" s="37" t="s">
        <v>34</v>
      </c>
      <c r="J80" s="38">
        <v>105.37</v>
      </c>
      <c r="K80" s="37" t="s">
        <v>34</v>
      </c>
      <c r="L80" s="38">
        <v>63.22</v>
      </c>
      <c r="M80" s="39">
        <v>14.41</v>
      </c>
      <c r="N80" s="40">
        <v>911</v>
      </c>
      <c r="S80" s="2" t="s">
        <v>81</v>
      </c>
    </row>
    <row r="81" spans="1:22" s="1" customFormat="1" x14ac:dyDescent="0.2">
      <c r="A81" s="35"/>
      <c r="B81" s="36" t="s">
        <v>54</v>
      </c>
      <c r="C81" s="115" t="s">
        <v>55</v>
      </c>
      <c r="D81" s="115"/>
      <c r="E81" s="115"/>
      <c r="F81" s="37" t="s">
        <v>34</v>
      </c>
      <c r="G81" s="37" t="s">
        <v>34</v>
      </c>
      <c r="H81" s="37" t="s">
        <v>34</v>
      </c>
      <c r="I81" s="37" t="s">
        <v>34</v>
      </c>
      <c r="J81" s="38">
        <v>39.04</v>
      </c>
      <c r="K81" s="37" t="s">
        <v>34</v>
      </c>
      <c r="L81" s="38">
        <v>23.42</v>
      </c>
      <c r="M81" s="39">
        <v>7.88</v>
      </c>
      <c r="N81" s="40">
        <v>185</v>
      </c>
      <c r="S81" s="2" t="s">
        <v>55</v>
      </c>
    </row>
    <row r="82" spans="1:22" s="1" customFormat="1" x14ac:dyDescent="0.2">
      <c r="A82" s="35"/>
      <c r="B82" s="36" t="s">
        <v>56</v>
      </c>
      <c r="C82" s="115" t="s">
        <v>57</v>
      </c>
      <c r="D82" s="115"/>
      <c r="E82" s="115"/>
      <c r="F82" s="37" t="s">
        <v>34</v>
      </c>
      <c r="G82" s="37" t="s">
        <v>34</v>
      </c>
      <c r="H82" s="37" t="s">
        <v>34</v>
      </c>
      <c r="I82" s="37" t="s">
        <v>34</v>
      </c>
      <c r="J82" s="38">
        <v>4.26</v>
      </c>
      <c r="K82" s="37" t="s">
        <v>34</v>
      </c>
      <c r="L82" s="38">
        <v>2.56</v>
      </c>
      <c r="M82" s="39">
        <v>14.41</v>
      </c>
      <c r="N82" s="40">
        <v>37</v>
      </c>
      <c r="S82" s="2" t="s">
        <v>57</v>
      </c>
    </row>
    <row r="83" spans="1:22" s="1" customFormat="1" x14ac:dyDescent="0.2">
      <c r="A83" s="35"/>
      <c r="B83" s="36" t="s">
        <v>82</v>
      </c>
      <c r="C83" s="115" t="s">
        <v>83</v>
      </c>
      <c r="D83" s="115"/>
      <c r="E83" s="115"/>
      <c r="F83" s="37" t="s">
        <v>34</v>
      </c>
      <c r="G83" s="37" t="s">
        <v>34</v>
      </c>
      <c r="H83" s="37" t="s">
        <v>34</v>
      </c>
      <c r="I83" s="37" t="s">
        <v>34</v>
      </c>
      <c r="J83" s="38">
        <v>1287</v>
      </c>
      <c r="K83" s="37" t="s">
        <v>34</v>
      </c>
      <c r="L83" s="38">
        <v>772.2</v>
      </c>
      <c r="M83" s="39">
        <v>4.22</v>
      </c>
      <c r="N83" s="40">
        <v>3259</v>
      </c>
      <c r="S83" s="2" t="s">
        <v>83</v>
      </c>
    </row>
    <row r="84" spans="1:22" s="1" customFormat="1" x14ac:dyDescent="0.2">
      <c r="A84" s="35"/>
      <c r="B84" s="36" t="s">
        <v>34</v>
      </c>
      <c r="C84" s="115" t="s">
        <v>84</v>
      </c>
      <c r="D84" s="115"/>
      <c r="E84" s="115"/>
      <c r="F84" s="37" t="s">
        <v>59</v>
      </c>
      <c r="G84" s="37" t="s">
        <v>831</v>
      </c>
      <c r="H84" s="37" t="s">
        <v>34</v>
      </c>
      <c r="I84" s="37" t="s">
        <v>832</v>
      </c>
      <c r="J84" s="38" t="s">
        <v>34</v>
      </c>
      <c r="K84" s="37" t="s">
        <v>34</v>
      </c>
      <c r="L84" s="38" t="s">
        <v>34</v>
      </c>
      <c r="M84" s="39" t="s">
        <v>34</v>
      </c>
      <c r="N84" s="40" t="s">
        <v>34</v>
      </c>
      <c r="T84" s="2" t="s">
        <v>84</v>
      </c>
    </row>
    <row r="85" spans="1:22" s="1" customFormat="1" x14ac:dyDescent="0.2">
      <c r="A85" s="35"/>
      <c r="B85" s="36" t="s">
        <v>34</v>
      </c>
      <c r="C85" s="115" t="s">
        <v>58</v>
      </c>
      <c r="D85" s="115"/>
      <c r="E85" s="115"/>
      <c r="F85" s="37" t="s">
        <v>59</v>
      </c>
      <c r="G85" s="37" t="s">
        <v>833</v>
      </c>
      <c r="H85" s="37" t="s">
        <v>34</v>
      </c>
      <c r="I85" s="37" t="s">
        <v>834</v>
      </c>
      <c r="J85" s="38" t="s">
        <v>34</v>
      </c>
      <c r="K85" s="37" t="s">
        <v>34</v>
      </c>
      <c r="L85" s="38" t="s">
        <v>34</v>
      </c>
      <c r="M85" s="39" t="s">
        <v>34</v>
      </c>
      <c r="N85" s="40" t="s">
        <v>34</v>
      </c>
      <c r="T85" s="2" t="s">
        <v>58</v>
      </c>
    </row>
    <row r="86" spans="1:22" s="1" customFormat="1" x14ac:dyDescent="0.2">
      <c r="A86" s="35"/>
      <c r="B86" s="36" t="s">
        <v>34</v>
      </c>
      <c r="C86" s="118" t="s">
        <v>62</v>
      </c>
      <c r="D86" s="118"/>
      <c r="E86" s="118"/>
      <c r="F86" s="30" t="s">
        <v>34</v>
      </c>
      <c r="G86" s="30" t="s">
        <v>34</v>
      </c>
      <c r="H86" s="30" t="s">
        <v>34</v>
      </c>
      <c r="I86" s="30" t="s">
        <v>34</v>
      </c>
      <c r="J86" s="31">
        <v>1431.41</v>
      </c>
      <c r="K86" s="30" t="s">
        <v>34</v>
      </c>
      <c r="L86" s="31">
        <v>858.84</v>
      </c>
      <c r="M86" s="32" t="s">
        <v>34</v>
      </c>
      <c r="N86" s="33" t="s">
        <v>34</v>
      </c>
      <c r="U86" s="2" t="s">
        <v>62</v>
      </c>
    </row>
    <row r="87" spans="1:22" s="1" customFormat="1" x14ac:dyDescent="0.2">
      <c r="A87" s="35"/>
      <c r="B87" s="36" t="s">
        <v>34</v>
      </c>
      <c r="C87" s="115" t="s">
        <v>63</v>
      </c>
      <c r="D87" s="115"/>
      <c r="E87" s="115"/>
      <c r="F87" s="37" t="s">
        <v>34</v>
      </c>
      <c r="G87" s="37" t="s">
        <v>34</v>
      </c>
      <c r="H87" s="37" t="s">
        <v>34</v>
      </c>
      <c r="I87" s="37" t="s">
        <v>34</v>
      </c>
      <c r="J87" s="38" t="s">
        <v>34</v>
      </c>
      <c r="K87" s="37" t="s">
        <v>34</v>
      </c>
      <c r="L87" s="38">
        <v>65.78</v>
      </c>
      <c r="M87" s="39" t="s">
        <v>34</v>
      </c>
      <c r="N87" s="40">
        <v>948</v>
      </c>
      <c r="T87" s="2" t="s">
        <v>63</v>
      </c>
    </row>
    <row r="88" spans="1:22" s="1" customFormat="1" ht="22.5" x14ac:dyDescent="0.2">
      <c r="A88" s="35"/>
      <c r="B88" s="36" t="s">
        <v>835</v>
      </c>
      <c r="C88" s="115" t="s">
        <v>836</v>
      </c>
      <c r="D88" s="115"/>
      <c r="E88" s="115"/>
      <c r="F88" s="37" t="s">
        <v>66</v>
      </c>
      <c r="G88" s="37" t="s">
        <v>837</v>
      </c>
      <c r="H88" s="37" t="s">
        <v>34</v>
      </c>
      <c r="I88" s="37" t="s">
        <v>837</v>
      </c>
      <c r="J88" s="38" t="s">
        <v>34</v>
      </c>
      <c r="K88" s="37" t="s">
        <v>34</v>
      </c>
      <c r="L88" s="38">
        <v>85.51</v>
      </c>
      <c r="M88" s="39" t="s">
        <v>34</v>
      </c>
      <c r="N88" s="40">
        <v>1232</v>
      </c>
      <c r="T88" s="2" t="s">
        <v>836</v>
      </c>
    </row>
    <row r="89" spans="1:22" s="1" customFormat="1" ht="22.5" x14ac:dyDescent="0.2">
      <c r="A89" s="35"/>
      <c r="B89" s="36" t="s">
        <v>838</v>
      </c>
      <c r="C89" s="115" t="s">
        <v>839</v>
      </c>
      <c r="D89" s="115"/>
      <c r="E89" s="115"/>
      <c r="F89" s="37" t="s">
        <v>66</v>
      </c>
      <c r="G89" s="37" t="s">
        <v>840</v>
      </c>
      <c r="H89" s="37" t="s">
        <v>34</v>
      </c>
      <c r="I89" s="37" t="s">
        <v>840</v>
      </c>
      <c r="J89" s="38" t="s">
        <v>34</v>
      </c>
      <c r="K89" s="37" t="s">
        <v>34</v>
      </c>
      <c r="L89" s="38">
        <v>58.54</v>
      </c>
      <c r="M89" s="39" t="s">
        <v>34</v>
      </c>
      <c r="N89" s="40">
        <v>844</v>
      </c>
      <c r="T89" s="2" t="s">
        <v>839</v>
      </c>
    </row>
    <row r="90" spans="1:22" s="1" customFormat="1" x14ac:dyDescent="0.2">
      <c r="A90" s="41"/>
      <c r="B90" s="42"/>
      <c r="C90" s="116" t="s">
        <v>71</v>
      </c>
      <c r="D90" s="116"/>
      <c r="E90" s="116"/>
      <c r="F90" s="43" t="s">
        <v>34</v>
      </c>
      <c r="G90" s="43" t="s">
        <v>34</v>
      </c>
      <c r="H90" s="43" t="s">
        <v>34</v>
      </c>
      <c r="I90" s="43" t="s">
        <v>34</v>
      </c>
      <c r="J90" s="44" t="s">
        <v>34</v>
      </c>
      <c r="K90" s="43" t="s">
        <v>34</v>
      </c>
      <c r="L90" s="44">
        <v>1002.89</v>
      </c>
      <c r="M90" s="32" t="s">
        <v>34</v>
      </c>
      <c r="N90" s="45">
        <v>6431</v>
      </c>
      <c r="V90" s="2" t="s">
        <v>71</v>
      </c>
    </row>
    <row r="91" spans="1:22" s="1" customFormat="1" ht="22.5" x14ac:dyDescent="0.2">
      <c r="A91" s="28" t="s">
        <v>120</v>
      </c>
      <c r="B91" s="29" t="s">
        <v>741</v>
      </c>
      <c r="C91" s="118" t="s">
        <v>841</v>
      </c>
      <c r="D91" s="118"/>
      <c r="E91" s="118"/>
      <c r="F91" s="30" t="s">
        <v>98</v>
      </c>
      <c r="G91" s="30" t="s">
        <v>34</v>
      </c>
      <c r="H91" s="30" t="s">
        <v>34</v>
      </c>
      <c r="I91" s="30" t="s">
        <v>842</v>
      </c>
      <c r="J91" s="31" t="s">
        <v>34</v>
      </c>
      <c r="K91" s="30" t="s">
        <v>34</v>
      </c>
      <c r="L91" s="31" t="s">
        <v>34</v>
      </c>
      <c r="M91" s="32" t="s">
        <v>34</v>
      </c>
      <c r="N91" s="33" t="s">
        <v>34</v>
      </c>
      <c r="Q91" s="2" t="s">
        <v>841</v>
      </c>
    </row>
    <row r="92" spans="1:22" s="1" customFormat="1" x14ac:dyDescent="0.2">
      <c r="A92" s="34"/>
      <c r="B92" s="8"/>
      <c r="C92" s="115" t="s">
        <v>843</v>
      </c>
      <c r="D92" s="115"/>
      <c r="E92" s="115"/>
      <c r="F92" s="115"/>
      <c r="G92" s="115"/>
      <c r="H92" s="115"/>
      <c r="I92" s="115"/>
      <c r="J92" s="115"/>
      <c r="K92" s="115"/>
      <c r="L92" s="115"/>
      <c r="M92" s="115"/>
      <c r="N92" s="117"/>
      <c r="R92" s="2" t="s">
        <v>843</v>
      </c>
    </row>
    <row r="93" spans="1:22" s="1" customFormat="1" x14ac:dyDescent="0.2">
      <c r="A93" s="35"/>
      <c r="B93" s="36" t="s">
        <v>48</v>
      </c>
      <c r="C93" s="115" t="s">
        <v>81</v>
      </c>
      <c r="D93" s="115"/>
      <c r="E93" s="115"/>
      <c r="F93" s="37" t="s">
        <v>34</v>
      </c>
      <c r="G93" s="37" t="s">
        <v>34</v>
      </c>
      <c r="H93" s="37" t="s">
        <v>34</v>
      </c>
      <c r="I93" s="37" t="s">
        <v>34</v>
      </c>
      <c r="J93" s="38">
        <v>921.46</v>
      </c>
      <c r="K93" s="37" t="s">
        <v>34</v>
      </c>
      <c r="L93" s="38">
        <v>8.2899999999999991</v>
      </c>
      <c r="M93" s="39">
        <v>14.41</v>
      </c>
      <c r="N93" s="40">
        <v>119</v>
      </c>
      <c r="S93" s="2" t="s">
        <v>81</v>
      </c>
    </row>
    <row r="94" spans="1:22" s="1" customFormat="1" x14ac:dyDescent="0.2">
      <c r="A94" s="35"/>
      <c r="B94" s="36" t="s">
        <v>34</v>
      </c>
      <c r="C94" s="115" t="s">
        <v>84</v>
      </c>
      <c r="D94" s="115"/>
      <c r="E94" s="115"/>
      <c r="F94" s="37" t="s">
        <v>59</v>
      </c>
      <c r="G94" s="37" t="s">
        <v>743</v>
      </c>
      <c r="H94" s="37" t="s">
        <v>34</v>
      </c>
      <c r="I94" s="37" t="s">
        <v>844</v>
      </c>
      <c r="J94" s="38" t="s">
        <v>34</v>
      </c>
      <c r="K94" s="37" t="s">
        <v>34</v>
      </c>
      <c r="L94" s="38" t="s">
        <v>34</v>
      </c>
      <c r="M94" s="39" t="s">
        <v>34</v>
      </c>
      <c r="N94" s="40" t="s">
        <v>34</v>
      </c>
      <c r="T94" s="2" t="s">
        <v>84</v>
      </c>
    </row>
    <row r="95" spans="1:22" s="1" customFormat="1" x14ac:dyDescent="0.2">
      <c r="A95" s="35"/>
      <c r="B95" s="36" t="s">
        <v>34</v>
      </c>
      <c r="C95" s="118" t="s">
        <v>62</v>
      </c>
      <c r="D95" s="118"/>
      <c r="E95" s="118"/>
      <c r="F95" s="30" t="s">
        <v>34</v>
      </c>
      <c r="G95" s="30" t="s">
        <v>34</v>
      </c>
      <c r="H95" s="30" t="s">
        <v>34</v>
      </c>
      <c r="I95" s="30" t="s">
        <v>34</v>
      </c>
      <c r="J95" s="31">
        <v>921.46</v>
      </c>
      <c r="K95" s="30" t="s">
        <v>34</v>
      </c>
      <c r="L95" s="31">
        <v>8.2899999999999991</v>
      </c>
      <c r="M95" s="32" t="s">
        <v>34</v>
      </c>
      <c r="N95" s="33" t="s">
        <v>34</v>
      </c>
      <c r="U95" s="2" t="s">
        <v>62</v>
      </c>
    </row>
    <row r="96" spans="1:22" s="1" customFormat="1" x14ac:dyDescent="0.2">
      <c r="A96" s="35"/>
      <c r="B96" s="36" t="s">
        <v>34</v>
      </c>
      <c r="C96" s="115" t="s">
        <v>63</v>
      </c>
      <c r="D96" s="115"/>
      <c r="E96" s="115"/>
      <c r="F96" s="37" t="s">
        <v>34</v>
      </c>
      <c r="G96" s="37" t="s">
        <v>34</v>
      </c>
      <c r="H96" s="37" t="s">
        <v>34</v>
      </c>
      <c r="I96" s="37" t="s">
        <v>34</v>
      </c>
      <c r="J96" s="38" t="s">
        <v>34</v>
      </c>
      <c r="K96" s="37" t="s">
        <v>34</v>
      </c>
      <c r="L96" s="38">
        <v>8.2899999999999991</v>
      </c>
      <c r="M96" s="39" t="s">
        <v>34</v>
      </c>
      <c r="N96" s="40">
        <v>119</v>
      </c>
      <c r="T96" s="2" t="s">
        <v>63</v>
      </c>
    </row>
    <row r="97" spans="1:22" s="1" customFormat="1" ht="22.5" x14ac:dyDescent="0.2">
      <c r="A97" s="35"/>
      <c r="B97" s="36" t="s">
        <v>106</v>
      </c>
      <c r="C97" s="115" t="s">
        <v>107</v>
      </c>
      <c r="D97" s="115"/>
      <c r="E97" s="115"/>
      <c r="F97" s="37" t="s">
        <v>66</v>
      </c>
      <c r="G97" s="37" t="s">
        <v>108</v>
      </c>
      <c r="H97" s="37" t="s">
        <v>34</v>
      </c>
      <c r="I97" s="37" t="s">
        <v>108</v>
      </c>
      <c r="J97" s="38" t="s">
        <v>34</v>
      </c>
      <c r="K97" s="37" t="s">
        <v>34</v>
      </c>
      <c r="L97" s="38">
        <v>6.63</v>
      </c>
      <c r="M97" s="39" t="s">
        <v>34</v>
      </c>
      <c r="N97" s="40">
        <v>95</v>
      </c>
      <c r="T97" s="2" t="s">
        <v>107</v>
      </c>
    </row>
    <row r="98" spans="1:22" s="1" customFormat="1" ht="22.5" x14ac:dyDescent="0.2">
      <c r="A98" s="35"/>
      <c r="B98" s="36" t="s">
        <v>109</v>
      </c>
      <c r="C98" s="115" t="s">
        <v>110</v>
      </c>
      <c r="D98" s="115"/>
      <c r="E98" s="115"/>
      <c r="F98" s="37" t="s">
        <v>66</v>
      </c>
      <c r="G98" s="37" t="s">
        <v>111</v>
      </c>
      <c r="H98" s="37" t="s">
        <v>34</v>
      </c>
      <c r="I98" s="37" t="s">
        <v>111</v>
      </c>
      <c r="J98" s="38" t="s">
        <v>34</v>
      </c>
      <c r="K98" s="37" t="s">
        <v>34</v>
      </c>
      <c r="L98" s="38">
        <v>3.73</v>
      </c>
      <c r="M98" s="39" t="s">
        <v>34</v>
      </c>
      <c r="N98" s="40">
        <v>54</v>
      </c>
      <c r="T98" s="2" t="s">
        <v>110</v>
      </c>
    </row>
    <row r="99" spans="1:22" s="1" customFormat="1" x14ac:dyDescent="0.2">
      <c r="A99" s="41"/>
      <c r="B99" s="42"/>
      <c r="C99" s="116" t="s">
        <v>71</v>
      </c>
      <c r="D99" s="116"/>
      <c r="E99" s="116"/>
      <c r="F99" s="43" t="s">
        <v>34</v>
      </c>
      <c r="G99" s="43" t="s">
        <v>34</v>
      </c>
      <c r="H99" s="43" t="s">
        <v>34</v>
      </c>
      <c r="I99" s="43" t="s">
        <v>34</v>
      </c>
      <c r="J99" s="44" t="s">
        <v>34</v>
      </c>
      <c r="K99" s="43" t="s">
        <v>34</v>
      </c>
      <c r="L99" s="44">
        <v>18.649999999999999</v>
      </c>
      <c r="M99" s="32" t="s">
        <v>34</v>
      </c>
      <c r="N99" s="45">
        <v>268</v>
      </c>
      <c r="V99" s="2" t="s">
        <v>71</v>
      </c>
    </row>
    <row r="100" spans="1:22" s="1" customFormat="1" ht="22.5" x14ac:dyDescent="0.2">
      <c r="A100" s="28" t="s">
        <v>134</v>
      </c>
      <c r="B100" s="29" t="s">
        <v>425</v>
      </c>
      <c r="C100" s="118" t="s">
        <v>426</v>
      </c>
      <c r="D100" s="118"/>
      <c r="E100" s="118"/>
      <c r="F100" s="30" t="s">
        <v>153</v>
      </c>
      <c r="G100" s="30" t="s">
        <v>34</v>
      </c>
      <c r="H100" s="30" t="s">
        <v>34</v>
      </c>
      <c r="I100" s="30" t="s">
        <v>845</v>
      </c>
      <c r="J100" s="31">
        <v>117</v>
      </c>
      <c r="K100" s="30" t="s">
        <v>34</v>
      </c>
      <c r="L100" s="31">
        <v>115.83</v>
      </c>
      <c r="M100" s="32">
        <v>4.22</v>
      </c>
      <c r="N100" s="33">
        <v>489</v>
      </c>
      <c r="Q100" s="2" t="s">
        <v>426</v>
      </c>
    </row>
    <row r="101" spans="1:22" s="1" customFormat="1" x14ac:dyDescent="0.2">
      <c r="A101" s="34"/>
      <c r="B101" s="8"/>
      <c r="C101" s="115" t="s">
        <v>846</v>
      </c>
      <c r="D101" s="115"/>
      <c r="E101" s="115"/>
      <c r="F101" s="115"/>
      <c r="G101" s="115"/>
      <c r="H101" s="115"/>
      <c r="I101" s="115"/>
      <c r="J101" s="115"/>
      <c r="K101" s="115"/>
      <c r="L101" s="115"/>
      <c r="M101" s="115"/>
      <c r="N101" s="117"/>
      <c r="R101" s="2" t="s">
        <v>846</v>
      </c>
    </row>
    <row r="102" spans="1:22" s="1" customFormat="1" ht="45" x14ac:dyDescent="0.2">
      <c r="A102" s="28" t="s">
        <v>150</v>
      </c>
      <c r="B102" s="29" t="s">
        <v>847</v>
      </c>
      <c r="C102" s="118" t="s">
        <v>848</v>
      </c>
      <c r="D102" s="118"/>
      <c r="E102" s="118"/>
      <c r="F102" s="30" t="s">
        <v>51</v>
      </c>
      <c r="G102" s="30" t="s">
        <v>34</v>
      </c>
      <c r="H102" s="30" t="s">
        <v>34</v>
      </c>
      <c r="I102" s="30" t="s">
        <v>849</v>
      </c>
      <c r="J102" s="31" t="s">
        <v>34</v>
      </c>
      <c r="K102" s="30" t="s">
        <v>34</v>
      </c>
      <c r="L102" s="31" t="s">
        <v>34</v>
      </c>
      <c r="M102" s="32" t="s">
        <v>34</v>
      </c>
      <c r="N102" s="33" t="s">
        <v>34</v>
      </c>
      <c r="Q102" s="2" t="s">
        <v>848</v>
      </c>
    </row>
    <row r="103" spans="1:22" s="1" customFormat="1" x14ac:dyDescent="0.2">
      <c r="A103" s="34"/>
      <c r="B103" s="8"/>
      <c r="C103" s="115" t="s">
        <v>850</v>
      </c>
      <c r="D103" s="115"/>
      <c r="E103" s="115"/>
      <c r="F103" s="115"/>
      <c r="G103" s="115"/>
      <c r="H103" s="115"/>
      <c r="I103" s="115"/>
      <c r="J103" s="115"/>
      <c r="K103" s="115"/>
      <c r="L103" s="115"/>
      <c r="M103" s="115"/>
      <c r="N103" s="117"/>
      <c r="R103" s="2" t="s">
        <v>850</v>
      </c>
    </row>
    <row r="104" spans="1:22" s="1" customFormat="1" x14ac:dyDescent="0.2">
      <c r="A104" s="35"/>
      <c r="B104" s="36" t="s">
        <v>54</v>
      </c>
      <c r="C104" s="115" t="s">
        <v>55</v>
      </c>
      <c r="D104" s="115"/>
      <c r="E104" s="115"/>
      <c r="F104" s="37" t="s">
        <v>34</v>
      </c>
      <c r="G104" s="37" t="s">
        <v>34</v>
      </c>
      <c r="H104" s="37" t="s">
        <v>34</v>
      </c>
      <c r="I104" s="37" t="s">
        <v>34</v>
      </c>
      <c r="J104" s="38">
        <v>739.81</v>
      </c>
      <c r="K104" s="37" t="s">
        <v>34</v>
      </c>
      <c r="L104" s="38">
        <v>44.46</v>
      </c>
      <c r="M104" s="39">
        <v>7.88</v>
      </c>
      <c r="N104" s="40">
        <v>350</v>
      </c>
      <c r="S104" s="2" t="s">
        <v>55</v>
      </c>
    </row>
    <row r="105" spans="1:22" s="1" customFormat="1" x14ac:dyDescent="0.2">
      <c r="A105" s="35"/>
      <c r="B105" s="36" t="s">
        <v>56</v>
      </c>
      <c r="C105" s="115" t="s">
        <v>57</v>
      </c>
      <c r="D105" s="115"/>
      <c r="E105" s="115"/>
      <c r="F105" s="37" t="s">
        <v>34</v>
      </c>
      <c r="G105" s="37" t="s">
        <v>34</v>
      </c>
      <c r="H105" s="37" t="s">
        <v>34</v>
      </c>
      <c r="I105" s="37" t="s">
        <v>34</v>
      </c>
      <c r="J105" s="38">
        <v>145.25</v>
      </c>
      <c r="K105" s="37" t="s">
        <v>34</v>
      </c>
      <c r="L105" s="38">
        <v>8.73</v>
      </c>
      <c r="M105" s="39">
        <v>14.41</v>
      </c>
      <c r="N105" s="40">
        <v>126</v>
      </c>
      <c r="S105" s="2" t="s">
        <v>57</v>
      </c>
    </row>
    <row r="106" spans="1:22" s="1" customFormat="1" x14ac:dyDescent="0.2">
      <c r="A106" s="35"/>
      <c r="B106" s="36" t="s">
        <v>34</v>
      </c>
      <c r="C106" s="115" t="s">
        <v>58</v>
      </c>
      <c r="D106" s="115"/>
      <c r="E106" s="115"/>
      <c r="F106" s="37" t="s">
        <v>59</v>
      </c>
      <c r="G106" s="37" t="s">
        <v>851</v>
      </c>
      <c r="H106" s="37" t="s">
        <v>34</v>
      </c>
      <c r="I106" s="37" t="s">
        <v>852</v>
      </c>
      <c r="J106" s="38" t="s">
        <v>34</v>
      </c>
      <c r="K106" s="37" t="s">
        <v>34</v>
      </c>
      <c r="L106" s="38" t="s">
        <v>34</v>
      </c>
      <c r="M106" s="39" t="s">
        <v>34</v>
      </c>
      <c r="N106" s="40" t="s">
        <v>34</v>
      </c>
      <c r="T106" s="2" t="s">
        <v>58</v>
      </c>
    </row>
    <row r="107" spans="1:22" s="1" customFormat="1" x14ac:dyDescent="0.2">
      <c r="A107" s="35"/>
      <c r="B107" s="36" t="s">
        <v>34</v>
      </c>
      <c r="C107" s="118" t="s">
        <v>62</v>
      </c>
      <c r="D107" s="118"/>
      <c r="E107" s="118"/>
      <c r="F107" s="30" t="s">
        <v>34</v>
      </c>
      <c r="G107" s="30" t="s">
        <v>34</v>
      </c>
      <c r="H107" s="30" t="s">
        <v>34</v>
      </c>
      <c r="I107" s="30" t="s">
        <v>34</v>
      </c>
      <c r="J107" s="31">
        <v>739.81</v>
      </c>
      <c r="K107" s="30" t="s">
        <v>34</v>
      </c>
      <c r="L107" s="31">
        <v>44.46</v>
      </c>
      <c r="M107" s="32" t="s">
        <v>34</v>
      </c>
      <c r="N107" s="33" t="s">
        <v>34</v>
      </c>
      <c r="U107" s="2" t="s">
        <v>62</v>
      </c>
    </row>
    <row r="108" spans="1:22" s="1" customFormat="1" x14ac:dyDescent="0.2">
      <c r="A108" s="35"/>
      <c r="B108" s="36" t="s">
        <v>34</v>
      </c>
      <c r="C108" s="115" t="s">
        <v>63</v>
      </c>
      <c r="D108" s="115"/>
      <c r="E108" s="115"/>
      <c r="F108" s="37" t="s">
        <v>34</v>
      </c>
      <c r="G108" s="37" t="s">
        <v>34</v>
      </c>
      <c r="H108" s="37" t="s">
        <v>34</v>
      </c>
      <c r="I108" s="37" t="s">
        <v>34</v>
      </c>
      <c r="J108" s="38" t="s">
        <v>34</v>
      </c>
      <c r="K108" s="37" t="s">
        <v>34</v>
      </c>
      <c r="L108" s="38">
        <v>8.73</v>
      </c>
      <c r="M108" s="39" t="s">
        <v>34</v>
      </c>
      <c r="N108" s="40">
        <v>126</v>
      </c>
      <c r="T108" s="2" t="s">
        <v>63</v>
      </c>
    </row>
    <row r="109" spans="1:22" s="1" customFormat="1" ht="33.75" x14ac:dyDescent="0.2">
      <c r="A109" s="35"/>
      <c r="B109" s="36" t="s">
        <v>64</v>
      </c>
      <c r="C109" s="115" t="s">
        <v>65</v>
      </c>
      <c r="D109" s="115"/>
      <c r="E109" s="115"/>
      <c r="F109" s="37" t="s">
        <v>66</v>
      </c>
      <c r="G109" s="37" t="s">
        <v>67</v>
      </c>
      <c r="H109" s="37" t="s">
        <v>34</v>
      </c>
      <c r="I109" s="37" t="s">
        <v>67</v>
      </c>
      <c r="J109" s="38" t="s">
        <v>34</v>
      </c>
      <c r="K109" s="37" t="s">
        <v>34</v>
      </c>
      <c r="L109" s="38">
        <v>8.2899999999999991</v>
      </c>
      <c r="M109" s="39" t="s">
        <v>34</v>
      </c>
      <c r="N109" s="40">
        <v>120</v>
      </c>
      <c r="T109" s="2" t="s">
        <v>65</v>
      </c>
    </row>
    <row r="110" spans="1:22" s="1" customFormat="1" ht="22.5" x14ac:dyDescent="0.2">
      <c r="A110" s="35"/>
      <c r="B110" s="36" t="s">
        <v>68</v>
      </c>
      <c r="C110" s="115" t="s">
        <v>69</v>
      </c>
      <c r="D110" s="115"/>
      <c r="E110" s="115"/>
      <c r="F110" s="37" t="s">
        <v>66</v>
      </c>
      <c r="G110" s="37" t="s">
        <v>70</v>
      </c>
      <c r="H110" s="37" t="s">
        <v>34</v>
      </c>
      <c r="I110" s="37" t="s">
        <v>70</v>
      </c>
      <c r="J110" s="38" t="s">
        <v>34</v>
      </c>
      <c r="K110" s="37" t="s">
        <v>34</v>
      </c>
      <c r="L110" s="38">
        <v>4.37</v>
      </c>
      <c r="M110" s="39" t="s">
        <v>34</v>
      </c>
      <c r="N110" s="40">
        <v>63</v>
      </c>
      <c r="T110" s="2" t="s">
        <v>69</v>
      </c>
    </row>
    <row r="111" spans="1:22" s="1" customFormat="1" x14ac:dyDescent="0.2">
      <c r="A111" s="41"/>
      <c r="B111" s="42"/>
      <c r="C111" s="116" t="s">
        <v>71</v>
      </c>
      <c r="D111" s="116"/>
      <c r="E111" s="116"/>
      <c r="F111" s="43" t="s">
        <v>34</v>
      </c>
      <c r="G111" s="43" t="s">
        <v>34</v>
      </c>
      <c r="H111" s="43" t="s">
        <v>34</v>
      </c>
      <c r="I111" s="43" t="s">
        <v>34</v>
      </c>
      <c r="J111" s="44" t="s">
        <v>34</v>
      </c>
      <c r="K111" s="43" t="s">
        <v>34</v>
      </c>
      <c r="L111" s="44">
        <v>57.12</v>
      </c>
      <c r="M111" s="32" t="s">
        <v>34</v>
      </c>
      <c r="N111" s="45">
        <v>533</v>
      </c>
      <c r="V111" s="2" t="s">
        <v>71</v>
      </c>
    </row>
    <row r="112" spans="1:22" s="1" customFormat="1" ht="45" x14ac:dyDescent="0.2">
      <c r="A112" s="28" t="s">
        <v>156</v>
      </c>
      <c r="B112" s="29" t="s">
        <v>853</v>
      </c>
      <c r="C112" s="118" t="s">
        <v>854</v>
      </c>
      <c r="D112" s="118"/>
      <c r="E112" s="118"/>
      <c r="F112" s="30" t="s">
        <v>855</v>
      </c>
      <c r="G112" s="30" t="s">
        <v>34</v>
      </c>
      <c r="H112" s="30" t="s">
        <v>34</v>
      </c>
      <c r="I112" s="30" t="s">
        <v>856</v>
      </c>
      <c r="J112" s="31" t="s">
        <v>34</v>
      </c>
      <c r="K112" s="30" t="s">
        <v>34</v>
      </c>
      <c r="L112" s="31" t="s">
        <v>34</v>
      </c>
      <c r="M112" s="32" t="s">
        <v>34</v>
      </c>
      <c r="N112" s="33" t="s">
        <v>34</v>
      </c>
      <c r="Q112" s="2" t="s">
        <v>854</v>
      </c>
    </row>
    <row r="113" spans="1:22" s="1" customFormat="1" x14ac:dyDescent="0.2">
      <c r="A113" s="34"/>
      <c r="B113" s="8"/>
      <c r="C113" s="115" t="s">
        <v>857</v>
      </c>
      <c r="D113" s="115"/>
      <c r="E113" s="115"/>
      <c r="F113" s="115"/>
      <c r="G113" s="115"/>
      <c r="H113" s="115"/>
      <c r="I113" s="115"/>
      <c r="J113" s="115"/>
      <c r="K113" s="115"/>
      <c r="L113" s="115"/>
      <c r="M113" s="115"/>
      <c r="N113" s="117"/>
      <c r="R113" s="2" t="s">
        <v>857</v>
      </c>
    </row>
    <row r="114" spans="1:22" s="1" customFormat="1" x14ac:dyDescent="0.2">
      <c r="A114" s="35"/>
      <c r="B114" s="36" t="s">
        <v>48</v>
      </c>
      <c r="C114" s="115" t="s">
        <v>81</v>
      </c>
      <c r="D114" s="115"/>
      <c r="E114" s="115"/>
      <c r="F114" s="37" t="s">
        <v>34</v>
      </c>
      <c r="G114" s="37" t="s">
        <v>34</v>
      </c>
      <c r="H114" s="37" t="s">
        <v>34</v>
      </c>
      <c r="I114" s="37" t="s">
        <v>34</v>
      </c>
      <c r="J114" s="38">
        <v>161.27000000000001</v>
      </c>
      <c r="K114" s="37" t="s">
        <v>34</v>
      </c>
      <c r="L114" s="38">
        <v>96.92</v>
      </c>
      <c r="M114" s="39">
        <v>14.41</v>
      </c>
      <c r="N114" s="40">
        <v>1397</v>
      </c>
      <c r="S114" s="2" t="s">
        <v>81</v>
      </c>
    </row>
    <row r="115" spans="1:22" s="1" customFormat="1" x14ac:dyDescent="0.2">
      <c r="A115" s="35"/>
      <c r="B115" s="36" t="s">
        <v>54</v>
      </c>
      <c r="C115" s="115" t="s">
        <v>55</v>
      </c>
      <c r="D115" s="115"/>
      <c r="E115" s="115"/>
      <c r="F115" s="37" t="s">
        <v>34</v>
      </c>
      <c r="G115" s="37" t="s">
        <v>34</v>
      </c>
      <c r="H115" s="37" t="s">
        <v>34</v>
      </c>
      <c r="I115" s="37" t="s">
        <v>34</v>
      </c>
      <c r="J115" s="38">
        <v>238.66</v>
      </c>
      <c r="K115" s="37" t="s">
        <v>34</v>
      </c>
      <c r="L115" s="38">
        <v>143.43</v>
      </c>
      <c r="M115" s="39">
        <v>7.88</v>
      </c>
      <c r="N115" s="40">
        <v>1130</v>
      </c>
      <c r="S115" s="2" t="s">
        <v>55</v>
      </c>
    </row>
    <row r="116" spans="1:22" s="1" customFormat="1" x14ac:dyDescent="0.2">
      <c r="A116" s="35"/>
      <c r="B116" s="36" t="s">
        <v>56</v>
      </c>
      <c r="C116" s="115" t="s">
        <v>57</v>
      </c>
      <c r="D116" s="115"/>
      <c r="E116" s="115"/>
      <c r="F116" s="37" t="s">
        <v>34</v>
      </c>
      <c r="G116" s="37" t="s">
        <v>34</v>
      </c>
      <c r="H116" s="37" t="s">
        <v>34</v>
      </c>
      <c r="I116" s="37" t="s">
        <v>34</v>
      </c>
      <c r="J116" s="38">
        <v>44.14</v>
      </c>
      <c r="K116" s="37" t="s">
        <v>34</v>
      </c>
      <c r="L116" s="38">
        <v>26.53</v>
      </c>
      <c r="M116" s="39">
        <v>14.41</v>
      </c>
      <c r="N116" s="40">
        <v>382</v>
      </c>
      <c r="S116" s="2" t="s">
        <v>57</v>
      </c>
    </row>
    <row r="117" spans="1:22" s="1" customFormat="1" x14ac:dyDescent="0.2">
      <c r="A117" s="35"/>
      <c r="B117" s="36" t="s">
        <v>34</v>
      </c>
      <c r="C117" s="115" t="s">
        <v>84</v>
      </c>
      <c r="D117" s="115"/>
      <c r="E117" s="115"/>
      <c r="F117" s="37" t="s">
        <v>59</v>
      </c>
      <c r="G117" s="37" t="s">
        <v>470</v>
      </c>
      <c r="H117" s="37" t="s">
        <v>34</v>
      </c>
      <c r="I117" s="37" t="s">
        <v>858</v>
      </c>
      <c r="J117" s="38" t="s">
        <v>34</v>
      </c>
      <c r="K117" s="37" t="s">
        <v>34</v>
      </c>
      <c r="L117" s="38" t="s">
        <v>34</v>
      </c>
      <c r="M117" s="39" t="s">
        <v>34</v>
      </c>
      <c r="N117" s="40" t="s">
        <v>34</v>
      </c>
      <c r="T117" s="2" t="s">
        <v>84</v>
      </c>
    </row>
    <row r="118" spans="1:22" s="1" customFormat="1" x14ac:dyDescent="0.2">
      <c r="A118" s="35"/>
      <c r="B118" s="36" t="s">
        <v>34</v>
      </c>
      <c r="C118" s="115" t="s">
        <v>58</v>
      </c>
      <c r="D118" s="115"/>
      <c r="E118" s="115"/>
      <c r="F118" s="37" t="s">
        <v>59</v>
      </c>
      <c r="G118" s="37" t="s">
        <v>859</v>
      </c>
      <c r="H118" s="37" t="s">
        <v>34</v>
      </c>
      <c r="I118" s="37" t="s">
        <v>860</v>
      </c>
      <c r="J118" s="38" t="s">
        <v>34</v>
      </c>
      <c r="K118" s="37" t="s">
        <v>34</v>
      </c>
      <c r="L118" s="38" t="s">
        <v>34</v>
      </c>
      <c r="M118" s="39" t="s">
        <v>34</v>
      </c>
      <c r="N118" s="40" t="s">
        <v>34</v>
      </c>
      <c r="T118" s="2" t="s">
        <v>58</v>
      </c>
    </row>
    <row r="119" spans="1:22" s="1" customFormat="1" x14ac:dyDescent="0.2">
      <c r="A119" s="35"/>
      <c r="B119" s="36" t="s">
        <v>34</v>
      </c>
      <c r="C119" s="118" t="s">
        <v>62</v>
      </c>
      <c r="D119" s="118"/>
      <c r="E119" s="118"/>
      <c r="F119" s="30" t="s">
        <v>34</v>
      </c>
      <c r="G119" s="30" t="s">
        <v>34</v>
      </c>
      <c r="H119" s="30" t="s">
        <v>34</v>
      </c>
      <c r="I119" s="30" t="s">
        <v>34</v>
      </c>
      <c r="J119" s="31">
        <v>399.93</v>
      </c>
      <c r="K119" s="30" t="s">
        <v>34</v>
      </c>
      <c r="L119" s="31">
        <v>240.35</v>
      </c>
      <c r="M119" s="32" t="s">
        <v>34</v>
      </c>
      <c r="N119" s="33" t="s">
        <v>34</v>
      </c>
      <c r="U119" s="2" t="s">
        <v>62</v>
      </c>
    </row>
    <row r="120" spans="1:22" s="1" customFormat="1" x14ac:dyDescent="0.2">
      <c r="A120" s="35"/>
      <c r="B120" s="36" t="s">
        <v>34</v>
      </c>
      <c r="C120" s="115" t="s">
        <v>63</v>
      </c>
      <c r="D120" s="115"/>
      <c r="E120" s="115"/>
      <c r="F120" s="37" t="s">
        <v>34</v>
      </c>
      <c r="G120" s="37" t="s">
        <v>34</v>
      </c>
      <c r="H120" s="37" t="s">
        <v>34</v>
      </c>
      <c r="I120" s="37" t="s">
        <v>34</v>
      </c>
      <c r="J120" s="38" t="s">
        <v>34</v>
      </c>
      <c r="K120" s="37" t="s">
        <v>34</v>
      </c>
      <c r="L120" s="38">
        <v>123.45</v>
      </c>
      <c r="M120" s="39" t="s">
        <v>34</v>
      </c>
      <c r="N120" s="40">
        <v>1779</v>
      </c>
      <c r="T120" s="2" t="s">
        <v>63</v>
      </c>
    </row>
    <row r="121" spans="1:22" s="1" customFormat="1" ht="33.75" x14ac:dyDescent="0.2">
      <c r="A121" s="35"/>
      <c r="B121" s="36" t="s">
        <v>64</v>
      </c>
      <c r="C121" s="115" t="s">
        <v>65</v>
      </c>
      <c r="D121" s="115"/>
      <c r="E121" s="115"/>
      <c r="F121" s="37" t="s">
        <v>66</v>
      </c>
      <c r="G121" s="37" t="s">
        <v>67</v>
      </c>
      <c r="H121" s="37" t="s">
        <v>34</v>
      </c>
      <c r="I121" s="37" t="s">
        <v>67</v>
      </c>
      <c r="J121" s="38" t="s">
        <v>34</v>
      </c>
      <c r="K121" s="37" t="s">
        <v>34</v>
      </c>
      <c r="L121" s="38">
        <v>117.28</v>
      </c>
      <c r="M121" s="39" t="s">
        <v>34</v>
      </c>
      <c r="N121" s="40">
        <v>1690</v>
      </c>
      <c r="T121" s="2" t="s">
        <v>65</v>
      </c>
    </row>
    <row r="122" spans="1:22" s="1" customFormat="1" ht="22.5" x14ac:dyDescent="0.2">
      <c r="A122" s="35"/>
      <c r="B122" s="36" t="s">
        <v>68</v>
      </c>
      <c r="C122" s="115" t="s">
        <v>69</v>
      </c>
      <c r="D122" s="115"/>
      <c r="E122" s="115"/>
      <c r="F122" s="37" t="s">
        <v>66</v>
      </c>
      <c r="G122" s="37" t="s">
        <v>70</v>
      </c>
      <c r="H122" s="37" t="s">
        <v>34</v>
      </c>
      <c r="I122" s="37" t="s">
        <v>70</v>
      </c>
      <c r="J122" s="38" t="s">
        <v>34</v>
      </c>
      <c r="K122" s="37" t="s">
        <v>34</v>
      </c>
      <c r="L122" s="38">
        <v>61.73</v>
      </c>
      <c r="M122" s="39" t="s">
        <v>34</v>
      </c>
      <c r="N122" s="40">
        <v>890</v>
      </c>
      <c r="T122" s="2" t="s">
        <v>69</v>
      </c>
    </row>
    <row r="123" spans="1:22" s="1" customFormat="1" x14ac:dyDescent="0.2">
      <c r="A123" s="41"/>
      <c r="B123" s="42"/>
      <c r="C123" s="116" t="s">
        <v>71</v>
      </c>
      <c r="D123" s="116"/>
      <c r="E123" s="116"/>
      <c r="F123" s="43" t="s">
        <v>34</v>
      </c>
      <c r="G123" s="43" t="s">
        <v>34</v>
      </c>
      <c r="H123" s="43" t="s">
        <v>34</v>
      </c>
      <c r="I123" s="43" t="s">
        <v>34</v>
      </c>
      <c r="J123" s="44" t="s">
        <v>34</v>
      </c>
      <c r="K123" s="43" t="s">
        <v>34</v>
      </c>
      <c r="L123" s="44">
        <v>419.36</v>
      </c>
      <c r="M123" s="32" t="s">
        <v>34</v>
      </c>
      <c r="N123" s="45">
        <v>5107</v>
      </c>
      <c r="V123" s="2" t="s">
        <v>71</v>
      </c>
    </row>
    <row r="124" spans="1:22" s="1" customFormat="1" ht="33.75" x14ac:dyDescent="0.2">
      <c r="A124" s="28" t="s">
        <v>165</v>
      </c>
      <c r="B124" s="29" t="s">
        <v>861</v>
      </c>
      <c r="C124" s="118" t="s">
        <v>862</v>
      </c>
      <c r="D124" s="118"/>
      <c r="E124" s="118"/>
      <c r="F124" s="30" t="s">
        <v>863</v>
      </c>
      <c r="G124" s="30" t="s">
        <v>34</v>
      </c>
      <c r="H124" s="30" t="s">
        <v>34</v>
      </c>
      <c r="I124" s="30" t="s">
        <v>864</v>
      </c>
      <c r="J124" s="31" t="s">
        <v>34</v>
      </c>
      <c r="K124" s="30" t="s">
        <v>34</v>
      </c>
      <c r="L124" s="31" t="s">
        <v>34</v>
      </c>
      <c r="M124" s="32" t="s">
        <v>34</v>
      </c>
      <c r="N124" s="33" t="s">
        <v>34</v>
      </c>
      <c r="Q124" s="2" t="s">
        <v>862</v>
      </c>
    </row>
    <row r="125" spans="1:22" s="1" customFormat="1" x14ac:dyDescent="0.2">
      <c r="A125" s="34"/>
      <c r="B125" s="8"/>
      <c r="C125" s="115" t="s">
        <v>865</v>
      </c>
      <c r="D125" s="115"/>
      <c r="E125" s="115"/>
      <c r="F125" s="115"/>
      <c r="G125" s="115"/>
      <c r="H125" s="115"/>
      <c r="I125" s="115"/>
      <c r="J125" s="115"/>
      <c r="K125" s="115"/>
      <c r="L125" s="115"/>
      <c r="M125" s="115"/>
      <c r="N125" s="117"/>
      <c r="R125" s="2" t="s">
        <v>865</v>
      </c>
    </row>
    <row r="126" spans="1:22" s="1" customFormat="1" x14ac:dyDescent="0.2">
      <c r="A126" s="35"/>
      <c r="B126" s="36" t="s">
        <v>48</v>
      </c>
      <c r="C126" s="115" t="s">
        <v>81</v>
      </c>
      <c r="D126" s="115"/>
      <c r="E126" s="115"/>
      <c r="F126" s="37" t="s">
        <v>34</v>
      </c>
      <c r="G126" s="37" t="s">
        <v>34</v>
      </c>
      <c r="H126" s="37" t="s">
        <v>34</v>
      </c>
      <c r="I126" s="37" t="s">
        <v>34</v>
      </c>
      <c r="J126" s="38">
        <v>790.92</v>
      </c>
      <c r="K126" s="37" t="s">
        <v>34</v>
      </c>
      <c r="L126" s="38">
        <v>54.57</v>
      </c>
      <c r="M126" s="39">
        <v>14.41</v>
      </c>
      <c r="N126" s="40">
        <v>786</v>
      </c>
      <c r="S126" s="2" t="s">
        <v>81</v>
      </c>
    </row>
    <row r="127" spans="1:22" s="1" customFormat="1" x14ac:dyDescent="0.2">
      <c r="A127" s="35"/>
      <c r="B127" s="36" t="s">
        <v>34</v>
      </c>
      <c r="C127" s="115" t="s">
        <v>84</v>
      </c>
      <c r="D127" s="115"/>
      <c r="E127" s="115"/>
      <c r="F127" s="37" t="s">
        <v>59</v>
      </c>
      <c r="G127" s="37" t="s">
        <v>866</v>
      </c>
      <c r="H127" s="37" t="s">
        <v>34</v>
      </c>
      <c r="I127" s="37" t="s">
        <v>867</v>
      </c>
      <c r="J127" s="38" t="s">
        <v>34</v>
      </c>
      <c r="K127" s="37" t="s">
        <v>34</v>
      </c>
      <c r="L127" s="38" t="s">
        <v>34</v>
      </c>
      <c r="M127" s="39" t="s">
        <v>34</v>
      </c>
      <c r="N127" s="40" t="s">
        <v>34</v>
      </c>
      <c r="T127" s="2" t="s">
        <v>84</v>
      </c>
    </row>
    <row r="128" spans="1:22" s="1" customFormat="1" x14ac:dyDescent="0.2">
      <c r="A128" s="35"/>
      <c r="B128" s="36" t="s">
        <v>34</v>
      </c>
      <c r="C128" s="118" t="s">
        <v>62</v>
      </c>
      <c r="D128" s="118"/>
      <c r="E128" s="118"/>
      <c r="F128" s="30" t="s">
        <v>34</v>
      </c>
      <c r="G128" s="30" t="s">
        <v>34</v>
      </c>
      <c r="H128" s="30" t="s">
        <v>34</v>
      </c>
      <c r="I128" s="30" t="s">
        <v>34</v>
      </c>
      <c r="J128" s="31">
        <v>790.92</v>
      </c>
      <c r="K128" s="30" t="s">
        <v>34</v>
      </c>
      <c r="L128" s="31">
        <v>54.57</v>
      </c>
      <c r="M128" s="32" t="s">
        <v>34</v>
      </c>
      <c r="N128" s="33" t="s">
        <v>34</v>
      </c>
      <c r="U128" s="2" t="s">
        <v>62</v>
      </c>
    </row>
    <row r="129" spans="1:22" s="1" customFormat="1" x14ac:dyDescent="0.2">
      <c r="A129" s="35"/>
      <c r="B129" s="36" t="s">
        <v>34</v>
      </c>
      <c r="C129" s="115" t="s">
        <v>63</v>
      </c>
      <c r="D129" s="115"/>
      <c r="E129" s="115"/>
      <c r="F129" s="37" t="s">
        <v>34</v>
      </c>
      <c r="G129" s="37" t="s">
        <v>34</v>
      </c>
      <c r="H129" s="37" t="s">
        <v>34</v>
      </c>
      <c r="I129" s="37" t="s">
        <v>34</v>
      </c>
      <c r="J129" s="38" t="s">
        <v>34</v>
      </c>
      <c r="K129" s="37" t="s">
        <v>34</v>
      </c>
      <c r="L129" s="38">
        <v>54.57</v>
      </c>
      <c r="M129" s="39" t="s">
        <v>34</v>
      </c>
      <c r="N129" s="40">
        <v>786</v>
      </c>
      <c r="T129" s="2" t="s">
        <v>63</v>
      </c>
    </row>
    <row r="130" spans="1:22" s="1" customFormat="1" ht="22.5" x14ac:dyDescent="0.2">
      <c r="A130" s="35"/>
      <c r="B130" s="36" t="s">
        <v>106</v>
      </c>
      <c r="C130" s="115" t="s">
        <v>107</v>
      </c>
      <c r="D130" s="115"/>
      <c r="E130" s="115"/>
      <c r="F130" s="37" t="s">
        <v>66</v>
      </c>
      <c r="G130" s="37" t="s">
        <v>108</v>
      </c>
      <c r="H130" s="37" t="s">
        <v>34</v>
      </c>
      <c r="I130" s="37" t="s">
        <v>108</v>
      </c>
      <c r="J130" s="38" t="s">
        <v>34</v>
      </c>
      <c r="K130" s="37" t="s">
        <v>34</v>
      </c>
      <c r="L130" s="38">
        <v>43.66</v>
      </c>
      <c r="M130" s="39" t="s">
        <v>34</v>
      </c>
      <c r="N130" s="40">
        <v>629</v>
      </c>
      <c r="T130" s="2" t="s">
        <v>107</v>
      </c>
    </row>
    <row r="131" spans="1:22" s="1" customFormat="1" ht="22.5" x14ac:dyDescent="0.2">
      <c r="A131" s="35"/>
      <c r="B131" s="36" t="s">
        <v>109</v>
      </c>
      <c r="C131" s="115" t="s">
        <v>110</v>
      </c>
      <c r="D131" s="115"/>
      <c r="E131" s="115"/>
      <c r="F131" s="37" t="s">
        <v>66</v>
      </c>
      <c r="G131" s="37" t="s">
        <v>111</v>
      </c>
      <c r="H131" s="37" t="s">
        <v>34</v>
      </c>
      <c r="I131" s="37" t="s">
        <v>111</v>
      </c>
      <c r="J131" s="38" t="s">
        <v>34</v>
      </c>
      <c r="K131" s="37" t="s">
        <v>34</v>
      </c>
      <c r="L131" s="38">
        <v>24.56</v>
      </c>
      <c r="M131" s="39" t="s">
        <v>34</v>
      </c>
      <c r="N131" s="40">
        <v>354</v>
      </c>
      <c r="T131" s="2" t="s">
        <v>110</v>
      </c>
    </row>
    <row r="132" spans="1:22" s="1" customFormat="1" x14ac:dyDescent="0.2">
      <c r="A132" s="41"/>
      <c r="B132" s="42"/>
      <c r="C132" s="116" t="s">
        <v>71</v>
      </c>
      <c r="D132" s="116"/>
      <c r="E132" s="116"/>
      <c r="F132" s="43" t="s">
        <v>34</v>
      </c>
      <c r="G132" s="43" t="s">
        <v>34</v>
      </c>
      <c r="H132" s="43" t="s">
        <v>34</v>
      </c>
      <c r="I132" s="43" t="s">
        <v>34</v>
      </c>
      <c r="J132" s="44" t="s">
        <v>34</v>
      </c>
      <c r="K132" s="43" t="s">
        <v>34</v>
      </c>
      <c r="L132" s="44">
        <v>122.79</v>
      </c>
      <c r="M132" s="32" t="s">
        <v>34</v>
      </c>
      <c r="N132" s="45">
        <v>1769</v>
      </c>
      <c r="V132" s="2" t="s">
        <v>71</v>
      </c>
    </row>
    <row r="133" spans="1:22" s="1" customFormat="1" ht="45" x14ac:dyDescent="0.2">
      <c r="A133" s="28" t="s">
        <v>170</v>
      </c>
      <c r="B133" s="29" t="s">
        <v>769</v>
      </c>
      <c r="C133" s="118" t="s">
        <v>770</v>
      </c>
      <c r="D133" s="118"/>
      <c r="E133" s="118"/>
      <c r="F133" s="30" t="s">
        <v>74</v>
      </c>
      <c r="G133" s="30" t="s">
        <v>34</v>
      </c>
      <c r="H133" s="30" t="s">
        <v>34</v>
      </c>
      <c r="I133" s="30" t="s">
        <v>868</v>
      </c>
      <c r="J133" s="31">
        <v>29.89</v>
      </c>
      <c r="K133" s="30" t="s">
        <v>34</v>
      </c>
      <c r="L133" s="31">
        <v>387.73</v>
      </c>
      <c r="M133" s="32">
        <v>7.88</v>
      </c>
      <c r="N133" s="33">
        <v>3055</v>
      </c>
      <c r="Q133" s="2" t="s">
        <v>770</v>
      </c>
    </row>
    <row r="134" spans="1:22" s="1" customFormat="1" x14ac:dyDescent="0.2">
      <c r="A134" s="34"/>
      <c r="B134" s="8"/>
      <c r="C134" s="115" t="s">
        <v>869</v>
      </c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7"/>
      <c r="R134" s="2" t="s">
        <v>869</v>
      </c>
    </row>
    <row r="135" spans="1:22" s="1" customFormat="1" ht="22.5" x14ac:dyDescent="0.2">
      <c r="A135" s="28" t="s">
        <v>176</v>
      </c>
      <c r="B135" s="29" t="s">
        <v>77</v>
      </c>
      <c r="C135" s="118" t="s">
        <v>870</v>
      </c>
      <c r="D135" s="118"/>
      <c r="E135" s="118"/>
      <c r="F135" s="30" t="s">
        <v>51</v>
      </c>
      <c r="G135" s="30" t="s">
        <v>34</v>
      </c>
      <c r="H135" s="30" t="s">
        <v>34</v>
      </c>
      <c r="I135" s="30" t="s">
        <v>871</v>
      </c>
      <c r="J135" s="31" t="s">
        <v>34</v>
      </c>
      <c r="K135" s="30" t="s">
        <v>34</v>
      </c>
      <c r="L135" s="31" t="s">
        <v>34</v>
      </c>
      <c r="M135" s="32" t="s">
        <v>34</v>
      </c>
      <c r="N135" s="33" t="s">
        <v>34</v>
      </c>
      <c r="Q135" s="2" t="s">
        <v>870</v>
      </c>
    </row>
    <row r="136" spans="1:22" s="1" customFormat="1" x14ac:dyDescent="0.2">
      <c r="A136" s="34"/>
      <c r="B136" s="8"/>
      <c r="C136" s="115" t="s">
        <v>872</v>
      </c>
      <c r="D136" s="115"/>
      <c r="E136" s="115"/>
      <c r="F136" s="115"/>
      <c r="G136" s="115"/>
      <c r="H136" s="115"/>
      <c r="I136" s="115"/>
      <c r="J136" s="115"/>
      <c r="K136" s="115"/>
      <c r="L136" s="115"/>
      <c r="M136" s="115"/>
      <c r="N136" s="117"/>
      <c r="R136" s="2" t="s">
        <v>872</v>
      </c>
    </row>
    <row r="137" spans="1:22" s="1" customFormat="1" x14ac:dyDescent="0.2">
      <c r="A137" s="35"/>
      <c r="B137" s="36" t="s">
        <v>48</v>
      </c>
      <c r="C137" s="115" t="s">
        <v>81</v>
      </c>
      <c r="D137" s="115"/>
      <c r="E137" s="115"/>
      <c r="F137" s="37" t="s">
        <v>34</v>
      </c>
      <c r="G137" s="37" t="s">
        <v>34</v>
      </c>
      <c r="H137" s="37" t="s">
        <v>34</v>
      </c>
      <c r="I137" s="37" t="s">
        <v>34</v>
      </c>
      <c r="J137" s="38">
        <v>35.99</v>
      </c>
      <c r="K137" s="37" t="s">
        <v>34</v>
      </c>
      <c r="L137" s="38">
        <v>0.25</v>
      </c>
      <c r="M137" s="39">
        <v>14.41</v>
      </c>
      <c r="N137" s="40">
        <v>4</v>
      </c>
      <c r="S137" s="2" t="s">
        <v>81</v>
      </c>
    </row>
    <row r="138" spans="1:22" s="1" customFormat="1" x14ac:dyDescent="0.2">
      <c r="A138" s="35"/>
      <c r="B138" s="36" t="s">
        <v>54</v>
      </c>
      <c r="C138" s="115" t="s">
        <v>55</v>
      </c>
      <c r="D138" s="115"/>
      <c r="E138" s="115"/>
      <c r="F138" s="37" t="s">
        <v>34</v>
      </c>
      <c r="G138" s="37" t="s">
        <v>34</v>
      </c>
      <c r="H138" s="37" t="s">
        <v>34</v>
      </c>
      <c r="I138" s="37" t="s">
        <v>34</v>
      </c>
      <c r="J138" s="38">
        <v>357.63</v>
      </c>
      <c r="K138" s="37" t="s">
        <v>34</v>
      </c>
      <c r="L138" s="38">
        <v>2.4700000000000002</v>
      </c>
      <c r="M138" s="39">
        <v>7.88</v>
      </c>
      <c r="N138" s="40">
        <v>19</v>
      </c>
      <c r="S138" s="2" t="s">
        <v>55</v>
      </c>
    </row>
    <row r="139" spans="1:22" s="1" customFormat="1" x14ac:dyDescent="0.2">
      <c r="A139" s="35"/>
      <c r="B139" s="36" t="s">
        <v>56</v>
      </c>
      <c r="C139" s="115" t="s">
        <v>57</v>
      </c>
      <c r="D139" s="115"/>
      <c r="E139" s="115"/>
      <c r="F139" s="37" t="s">
        <v>34</v>
      </c>
      <c r="G139" s="37" t="s">
        <v>34</v>
      </c>
      <c r="H139" s="37" t="s">
        <v>34</v>
      </c>
      <c r="I139" s="37" t="s">
        <v>34</v>
      </c>
      <c r="J139" s="38">
        <v>64.83</v>
      </c>
      <c r="K139" s="37" t="s">
        <v>34</v>
      </c>
      <c r="L139" s="38">
        <v>0.45</v>
      </c>
      <c r="M139" s="39">
        <v>14.41</v>
      </c>
      <c r="N139" s="40">
        <v>6</v>
      </c>
      <c r="S139" s="2" t="s">
        <v>57</v>
      </c>
    </row>
    <row r="140" spans="1:22" s="1" customFormat="1" x14ac:dyDescent="0.2">
      <c r="A140" s="35"/>
      <c r="B140" s="36" t="s">
        <v>82</v>
      </c>
      <c r="C140" s="115" t="s">
        <v>83</v>
      </c>
      <c r="D140" s="115"/>
      <c r="E140" s="115"/>
      <c r="F140" s="37" t="s">
        <v>34</v>
      </c>
      <c r="G140" s="37" t="s">
        <v>34</v>
      </c>
      <c r="H140" s="37" t="s">
        <v>34</v>
      </c>
      <c r="I140" s="37" t="s">
        <v>34</v>
      </c>
      <c r="J140" s="38">
        <v>4.88</v>
      </c>
      <c r="K140" s="37" t="s">
        <v>34</v>
      </c>
      <c r="L140" s="38">
        <v>0.03</v>
      </c>
      <c r="M140" s="39">
        <v>4.22</v>
      </c>
      <c r="N140" s="40" t="s">
        <v>34</v>
      </c>
      <c r="S140" s="2" t="s">
        <v>83</v>
      </c>
    </row>
    <row r="141" spans="1:22" s="1" customFormat="1" x14ac:dyDescent="0.2">
      <c r="A141" s="35"/>
      <c r="B141" s="36" t="s">
        <v>34</v>
      </c>
      <c r="C141" s="115" t="s">
        <v>84</v>
      </c>
      <c r="D141" s="115"/>
      <c r="E141" s="115"/>
      <c r="F141" s="37" t="s">
        <v>59</v>
      </c>
      <c r="G141" s="37" t="s">
        <v>85</v>
      </c>
      <c r="H141" s="37" t="s">
        <v>34</v>
      </c>
      <c r="I141" s="37" t="s">
        <v>873</v>
      </c>
      <c r="J141" s="38" t="s">
        <v>34</v>
      </c>
      <c r="K141" s="37" t="s">
        <v>34</v>
      </c>
      <c r="L141" s="38" t="s">
        <v>34</v>
      </c>
      <c r="M141" s="39" t="s">
        <v>34</v>
      </c>
      <c r="N141" s="40" t="s">
        <v>34</v>
      </c>
      <c r="T141" s="2" t="s">
        <v>84</v>
      </c>
    </row>
    <row r="142" spans="1:22" s="1" customFormat="1" x14ac:dyDescent="0.2">
      <c r="A142" s="35"/>
      <c r="B142" s="36" t="s">
        <v>34</v>
      </c>
      <c r="C142" s="115" t="s">
        <v>58</v>
      </c>
      <c r="D142" s="115"/>
      <c r="E142" s="115"/>
      <c r="F142" s="37" t="s">
        <v>59</v>
      </c>
      <c r="G142" s="37" t="s">
        <v>87</v>
      </c>
      <c r="H142" s="37" t="s">
        <v>34</v>
      </c>
      <c r="I142" s="37" t="s">
        <v>874</v>
      </c>
      <c r="J142" s="38" t="s">
        <v>34</v>
      </c>
      <c r="K142" s="37" t="s">
        <v>34</v>
      </c>
      <c r="L142" s="38" t="s">
        <v>34</v>
      </c>
      <c r="M142" s="39" t="s">
        <v>34</v>
      </c>
      <c r="N142" s="40" t="s">
        <v>34</v>
      </c>
      <c r="T142" s="2" t="s">
        <v>58</v>
      </c>
    </row>
    <row r="143" spans="1:22" s="1" customFormat="1" x14ac:dyDescent="0.2">
      <c r="A143" s="35"/>
      <c r="B143" s="36" t="s">
        <v>34</v>
      </c>
      <c r="C143" s="118" t="s">
        <v>62</v>
      </c>
      <c r="D143" s="118"/>
      <c r="E143" s="118"/>
      <c r="F143" s="30" t="s">
        <v>34</v>
      </c>
      <c r="G143" s="30" t="s">
        <v>34</v>
      </c>
      <c r="H143" s="30" t="s">
        <v>34</v>
      </c>
      <c r="I143" s="30" t="s">
        <v>34</v>
      </c>
      <c r="J143" s="31">
        <v>398.5</v>
      </c>
      <c r="K143" s="30" t="s">
        <v>34</v>
      </c>
      <c r="L143" s="31">
        <v>2.75</v>
      </c>
      <c r="M143" s="32" t="s">
        <v>34</v>
      </c>
      <c r="N143" s="33" t="s">
        <v>34</v>
      </c>
      <c r="U143" s="2" t="s">
        <v>62</v>
      </c>
    </row>
    <row r="144" spans="1:22" s="1" customFormat="1" x14ac:dyDescent="0.2">
      <c r="A144" s="35"/>
      <c r="B144" s="36" t="s">
        <v>34</v>
      </c>
      <c r="C144" s="115" t="s">
        <v>63</v>
      </c>
      <c r="D144" s="115"/>
      <c r="E144" s="115"/>
      <c r="F144" s="37" t="s">
        <v>34</v>
      </c>
      <c r="G144" s="37" t="s">
        <v>34</v>
      </c>
      <c r="H144" s="37" t="s">
        <v>34</v>
      </c>
      <c r="I144" s="37" t="s">
        <v>34</v>
      </c>
      <c r="J144" s="38" t="s">
        <v>34</v>
      </c>
      <c r="K144" s="37" t="s">
        <v>34</v>
      </c>
      <c r="L144" s="38">
        <v>0.7</v>
      </c>
      <c r="M144" s="39" t="s">
        <v>34</v>
      </c>
      <c r="N144" s="40">
        <v>10</v>
      </c>
      <c r="T144" s="2" t="s">
        <v>63</v>
      </c>
    </row>
    <row r="145" spans="1:24" s="1" customFormat="1" ht="33.75" x14ac:dyDescent="0.2">
      <c r="A145" s="35"/>
      <c r="B145" s="36" t="s">
        <v>64</v>
      </c>
      <c r="C145" s="115" t="s">
        <v>65</v>
      </c>
      <c r="D145" s="115"/>
      <c r="E145" s="115"/>
      <c r="F145" s="37" t="s">
        <v>66</v>
      </c>
      <c r="G145" s="37" t="s">
        <v>67</v>
      </c>
      <c r="H145" s="37" t="s">
        <v>34</v>
      </c>
      <c r="I145" s="37" t="s">
        <v>67</v>
      </c>
      <c r="J145" s="38" t="s">
        <v>34</v>
      </c>
      <c r="K145" s="37" t="s">
        <v>34</v>
      </c>
      <c r="L145" s="38">
        <v>0.67</v>
      </c>
      <c r="M145" s="39" t="s">
        <v>34</v>
      </c>
      <c r="N145" s="40">
        <v>10</v>
      </c>
      <c r="T145" s="2" t="s">
        <v>65</v>
      </c>
    </row>
    <row r="146" spans="1:24" s="1" customFormat="1" ht="22.5" x14ac:dyDescent="0.2">
      <c r="A146" s="35"/>
      <c r="B146" s="36" t="s">
        <v>68</v>
      </c>
      <c r="C146" s="115" t="s">
        <v>69</v>
      </c>
      <c r="D146" s="115"/>
      <c r="E146" s="115"/>
      <c r="F146" s="37" t="s">
        <v>66</v>
      </c>
      <c r="G146" s="37" t="s">
        <v>70</v>
      </c>
      <c r="H146" s="37" t="s">
        <v>34</v>
      </c>
      <c r="I146" s="37" t="s">
        <v>70</v>
      </c>
      <c r="J146" s="38" t="s">
        <v>34</v>
      </c>
      <c r="K146" s="37" t="s">
        <v>34</v>
      </c>
      <c r="L146" s="38">
        <v>0.35</v>
      </c>
      <c r="M146" s="39" t="s">
        <v>34</v>
      </c>
      <c r="N146" s="40">
        <v>5</v>
      </c>
      <c r="T146" s="2" t="s">
        <v>69</v>
      </c>
    </row>
    <row r="147" spans="1:24" s="1" customFormat="1" x14ac:dyDescent="0.2">
      <c r="A147" s="41"/>
      <c r="B147" s="42"/>
      <c r="C147" s="116" t="s">
        <v>71</v>
      </c>
      <c r="D147" s="116"/>
      <c r="E147" s="116"/>
      <c r="F147" s="43" t="s">
        <v>34</v>
      </c>
      <c r="G147" s="43" t="s">
        <v>34</v>
      </c>
      <c r="H147" s="43" t="s">
        <v>34</v>
      </c>
      <c r="I147" s="43" t="s">
        <v>34</v>
      </c>
      <c r="J147" s="44" t="s">
        <v>34</v>
      </c>
      <c r="K147" s="43" t="s">
        <v>34</v>
      </c>
      <c r="L147" s="44">
        <v>3.77</v>
      </c>
      <c r="M147" s="32" t="s">
        <v>34</v>
      </c>
      <c r="N147" s="45">
        <v>38</v>
      </c>
      <c r="V147" s="2" t="s">
        <v>71</v>
      </c>
    </row>
    <row r="148" spans="1:24" s="1" customFormat="1" ht="1.5" customHeight="1" x14ac:dyDescent="0.2">
      <c r="A148" s="47"/>
      <c r="B148" s="42"/>
      <c r="C148" s="42"/>
      <c r="D148" s="42"/>
      <c r="E148" s="42"/>
      <c r="F148" s="47"/>
      <c r="G148" s="47"/>
      <c r="H148" s="47"/>
      <c r="I148" s="47"/>
      <c r="J148" s="48"/>
      <c r="K148" s="47"/>
      <c r="L148" s="48"/>
      <c r="M148" s="37"/>
      <c r="N148" s="48"/>
    </row>
    <row r="149" spans="1:24" s="1" customFormat="1" x14ac:dyDescent="0.2">
      <c r="A149" s="119" t="s">
        <v>875</v>
      </c>
      <c r="B149" s="120"/>
      <c r="C149" s="120"/>
      <c r="D149" s="120"/>
      <c r="E149" s="120"/>
      <c r="F149" s="120"/>
      <c r="G149" s="120"/>
      <c r="H149" s="120"/>
      <c r="I149" s="120"/>
      <c r="J149" s="120"/>
      <c r="K149" s="120"/>
      <c r="L149" s="120"/>
      <c r="M149" s="120"/>
      <c r="N149" s="121"/>
      <c r="P149" s="2" t="s">
        <v>875</v>
      </c>
    </row>
    <row r="150" spans="1:24" s="1" customFormat="1" x14ac:dyDescent="0.2">
      <c r="A150" s="132" t="s">
        <v>876</v>
      </c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L150" s="133"/>
      <c r="M150" s="133"/>
      <c r="N150" s="134"/>
      <c r="X150" s="2" t="s">
        <v>876</v>
      </c>
    </row>
    <row r="151" spans="1:24" s="1" customFormat="1" ht="33.75" x14ac:dyDescent="0.2">
      <c r="A151" s="28" t="s">
        <v>181</v>
      </c>
      <c r="B151" s="29" t="s">
        <v>877</v>
      </c>
      <c r="C151" s="118" t="s">
        <v>878</v>
      </c>
      <c r="D151" s="118"/>
      <c r="E151" s="118"/>
      <c r="F151" s="30" t="s">
        <v>879</v>
      </c>
      <c r="G151" s="30" t="s">
        <v>34</v>
      </c>
      <c r="H151" s="30" t="s">
        <v>34</v>
      </c>
      <c r="I151" s="30" t="s">
        <v>115</v>
      </c>
      <c r="J151" s="31" t="s">
        <v>34</v>
      </c>
      <c r="K151" s="30" t="s">
        <v>34</v>
      </c>
      <c r="L151" s="31" t="s">
        <v>34</v>
      </c>
      <c r="M151" s="32" t="s">
        <v>34</v>
      </c>
      <c r="N151" s="33" t="s">
        <v>34</v>
      </c>
      <c r="Q151" s="2" t="s">
        <v>878</v>
      </c>
    </row>
    <row r="152" spans="1:24" s="1" customFormat="1" x14ac:dyDescent="0.2">
      <c r="A152" s="34"/>
      <c r="B152" s="8"/>
      <c r="C152" s="115" t="s">
        <v>880</v>
      </c>
      <c r="D152" s="115"/>
      <c r="E152" s="115"/>
      <c r="F152" s="115"/>
      <c r="G152" s="115"/>
      <c r="H152" s="115"/>
      <c r="I152" s="115"/>
      <c r="J152" s="115"/>
      <c r="K152" s="115"/>
      <c r="L152" s="115"/>
      <c r="M152" s="115"/>
      <c r="N152" s="117"/>
      <c r="R152" s="2" t="s">
        <v>880</v>
      </c>
    </row>
    <row r="153" spans="1:24" s="1" customFormat="1" x14ac:dyDescent="0.2">
      <c r="A153" s="35"/>
      <c r="B153" s="36" t="s">
        <v>48</v>
      </c>
      <c r="C153" s="115" t="s">
        <v>81</v>
      </c>
      <c r="D153" s="115"/>
      <c r="E153" s="115"/>
      <c r="F153" s="37" t="s">
        <v>34</v>
      </c>
      <c r="G153" s="37" t="s">
        <v>34</v>
      </c>
      <c r="H153" s="37" t="s">
        <v>34</v>
      </c>
      <c r="I153" s="37" t="s">
        <v>34</v>
      </c>
      <c r="J153" s="38">
        <v>227.93</v>
      </c>
      <c r="K153" s="37" t="s">
        <v>34</v>
      </c>
      <c r="L153" s="38">
        <v>44.9</v>
      </c>
      <c r="M153" s="39">
        <v>14.41</v>
      </c>
      <c r="N153" s="40">
        <v>647</v>
      </c>
      <c r="S153" s="2" t="s">
        <v>81</v>
      </c>
    </row>
    <row r="154" spans="1:24" s="1" customFormat="1" x14ac:dyDescent="0.2">
      <c r="A154" s="35"/>
      <c r="B154" s="36" t="s">
        <v>54</v>
      </c>
      <c r="C154" s="115" t="s">
        <v>55</v>
      </c>
      <c r="D154" s="115"/>
      <c r="E154" s="115"/>
      <c r="F154" s="37" t="s">
        <v>34</v>
      </c>
      <c r="G154" s="37" t="s">
        <v>34</v>
      </c>
      <c r="H154" s="37" t="s">
        <v>34</v>
      </c>
      <c r="I154" s="37" t="s">
        <v>34</v>
      </c>
      <c r="J154" s="38">
        <v>919.84</v>
      </c>
      <c r="K154" s="37" t="s">
        <v>34</v>
      </c>
      <c r="L154" s="38">
        <v>181.21</v>
      </c>
      <c r="M154" s="39">
        <v>7.88</v>
      </c>
      <c r="N154" s="40">
        <v>1428</v>
      </c>
      <c r="S154" s="2" t="s">
        <v>55</v>
      </c>
    </row>
    <row r="155" spans="1:24" s="1" customFormat="1" x14ac:dyDescent="0.2">
      <c r="A155" s="35"/>
      <c r="B155" s="36" t="s">
        <v>56</v>
      </c>
      <c r="C155" s="115" t="s">
        <v>57</v>
      </c>
      <c r="D155" s="115"/>
      <c r="E155" s="115"/>
      <c r="F155" s="37" t="s">
        <v>34</v>
      </c>
      <c r="G155" s="37" t="s">
        <v>34</v>
      </c>
      <c r="H155" s="37" t="s">
        <v>34</v>
      </c>
      <c r="I155" s="37" t="s">
        <v>34</v>
      </c>
      <c r="J155" s="38">
        <v>102.06</v>
      </c>
      <c r="K155" s="37" t="s">
        <v>34</v>
      </c>
      <c r="L155" s="38">
        <v>20.11</v>
      </c>
      <c r="M155" s="39">
        <v>14.41</v>
      </c>
      <c r="N155" s="40">
        <v>290</v>
      </c>
      <c r="S155" s="2" t="s">
        <v>57</v>
      </c>
    </row>
    <row r="156" spans="1:24" s="1" customFormat="1" x14ac:dyDescent="0.2">
      <c r="A156" s="35"/>
      <c r="B156" s="36" t="s">
        <v>82</v>
      </c>
      <c r="C156" s="115" t="s">
        <v>83</v>
      </c>
      <c r="D156" s="115"/>
      <c r="E156" s="115"/>
      <c r="F156" s="37" t="s">
        <v>34</v>
      </c>
      <c r="G156" s="37" t="s">
        <v>34</v>
      </c>
      <c r="H156" s="37" t="s">
        <v>34</v>
      </c>
      <c r="I156" s="37" t="s">
        <v>34</v>
      </c>
      <c r="J156" s="38">
        <v>5159.07</v>
      </c>
      <c r="K156" s="37" t="s">
        <v>34</v>
      </c>
      <c r="L156" s="38">
        <v>0.79</v>
      </c>
      <c r="M156" s="39">
        <v>4.22</v>
      </c>
      <c r="N156" s="40">
        <v>3</v>
      </c>
      <c r="S156" s="2" t="s">
        <v>83</v>
      </c>
    </row>
    <row r="157" spans="1:24" s="1" customFormat="1" x14ac:dyDescent="0.2">
      <c r="A157" s="35"/>
      <c r="B157" s="36" t="s">
        <v>34</v>
      </c>
      <c r="C157" s="115" t="s">
        <v>84</v>
      </c>
      <c r="D157" s="115"/>
      <c r="E157" s="115"/>
      <c r="F157" s="37" t="s">
        <v>59</v>
      </c>
      <c r="G157" s="37" t="s">
        <v>379</v>
      </c>
      <c r="H157" s="37" t="s">
        <v>34</v>
      </c>
      <c r="I157" s="37" t="s">
        <v>881</v>
      </c>
      <c r="J157" s="38" t="s">
        <v>34</v>
      </c>
      <c r="K157" s="37" t="s">
        <v>34</v>
      </c>
      <c r="L157" s="38" t="s">
        <v>34</v>
      </c>
      <c r="M157" s="39" t="s">
        <v>34</v>
      </c>
      <c r="N157" s="40" t="s">
        <v>34</v>
      </c>
      <c r="T157" s="2" t="s">
        <v>84</v>
      </c>
    </row>
    <row r="158" spans="1:24" s="1" customFormat="1" x14ac:dyDescent="0.2">
      <c r="A158" s="35"/>
      <c r="B158" s="36" t="s">
        <v>34</v>
      </c>
      <c r="C158" s="115" t="s">
        <v>58</v>
      </c>
      <c r="D158" s="115"/>
      <c r="E158" s="115"/>
      <c r="F158" s="37" t="s">
        <v>59</v>
      </c>
      <c r="G158" s="37" t="s">
        <v>882</v>
      </c>
      <c r="H158" s="37" t="s">
        <v>34</v>
      </c>
      <c r="I158" s="37" t="s">
        <v>883</v>
      </c>
      <c r="J158" s="38" t="s">
        <v>34</v>
      </c>
      <c r="K158" s="37" t="s">
        <v>34</v>
      </c>
      <c r="L158" s="38" t="s">
        <v>34</v>
      </c>
      <c r="M158" s="39" t="s">
        <v>34</v>
      </c>
      <c r="N158" s="40" t="s">
        <v>34</v>
      </c>
      <c r="T158" s="2" t="s">
        <v>58</v>
      </c>
    </row>
    <row r="159" spans="1:24" s="1" customFormat="1" x14ac:dyDescent="0.2">
      <c r="A159" s="35"/>
      <c r="B159" s="36" t="s">
        <v>34</v>
      </c>
      <c r="C159" s="118" t="s">
        <v>62</v>
      </c>
      <c r="D159" s="118"/>
      <c r="E159" s="118"/>
      <c r="F159" s="30" t="s">
        <v>34</v>
      </c>
      <c r="G159" s="30" t="s">
        <v>34</v>
      </c>
      <c r="H159" s="30" t="s">
        <v>34</v>
      </c>
      <c r="I159" s="30" t="s">
        <v>34</v>
      </c>
      <c r="J159" s="31">
        <v>1151.8</v>
      </c>
      <c r="K159" s="30" t="s">
        <v>34</v>
      </c>
      <c r="L159" s="31">
        <v>226.9</v>
      </c>
      <c r="M159" s="32" t="s">
        <v>34</v>
      </c>
      <c r="N159" s="33" t="s">
        <v>34</v>
      </c>
      <c r="U159" s="2" t="s">
        <v>62</v>
      </c>
    </row>
    <row r="160" spans="1:24" s="1" customFormat="1" x14ac:dyDescent="0.2">
      <c r="A160" s="35"/>
      <c r="B160" s="36" t="s">
        <v>34</v>
      </c>
      <c r="C160" s="115" t="s">
        <v>63</v>
      </c>
      <c r="D160" s="115"/>
      <c r="E160" s="115"/>
      <c r="F160" s="37" t="s">
        <v>34</v>
      </c>
      <c r="G160" s="37" t="s">
        <v>34</v>
      </c>
      <c r="H160" s="37" t="s">
        <v>34</v>
      </c>
      <c r="I160" s="37" t="s">
        <v>34</v>
      </c>
      <c r="J160" s="38" t="s">
        <v>34</v>
      </c>
      <c r="K160" s="37" t="s">
        <v>34</v>
      </c>
      <c r="L160" s="38">
        <v>65.010000000000005</v>
      </c>
      <c r="M160" s="39" t="s">
        <v>34</v>
      </c>
      <c r="N160" s="40">
        <v>937</v>
      </c>
      <c r="T160" s="2" t="s">
        <v>63</v>
      </c>
    </row>
    <row r="161" spans="1:22" s="1" customFormat="1" ht="22.5" x14ac:dyDescent="0.2">
      <c r="A161" s="35"/>
      <c r="B161" s="36" t="s">
        <v>835</v>
      </c>
      <c r="C161" s="115" t="s">
        <v>836</v>
      </c>
      <c r="D161" s="115"/>
      <c r="E161" s="115"/>
      <c r="F161" s="37" t="s">
        <v>66</v>
      </c>
      <c r="G161" s="37" t="s">
        <v>837</v>
      </c>
      <c r="H161" s="37" t="s">
        <v>34</v>
      </c>
      <c r="I161" s="37" t="s">
        <v>837</v>
      </c>
      <c r="J161" s="38" t="s">
        <v>34</v>
      </c>
      <c r="K161" s="37" t="s">
        <v>34</v>
      </c>
      <c r="L161" s="38">
        <v>84.51</v>
      </c>
      <c r="M161" s="39" t="s">
        <v>34</v>
      </c>
      <c r="N161" s="40">
        <v>1218</v>
      </c>
      <c r="T161" s="2" t="s">
        <v>836</v>
      </c>
    </row>
    <row r="162" spans="1:22" s="1" customFormat="1" ht="22.5" x14ac:dyDescent="0.2">
      <c r="A162" s="35"/>
      <c r="B162" s="36" t="s">
        <v>838</v>
      </c>
      <c r="C162" s="115" t="s">
        <v>839</v>
      </c>
      <c r="D162" s="115"/>
      <c r="E162" s="115"/>
      <c r="F162" s="37" t="s">
        <v>66</v>
      </c>
      <c r="G162" s="37" t="s">
        <v>840</v>
      </c>
      <c r="H162" s="37" t="s">
        <v>34</v>
      </c>
      <c r="I162" s="37" t="s">
        <v>840</v>
      </c>
      <c r="J162" s="38" t="s">
        <v>34</v>
      </c>
      <c r="K162" s="37" t="s">
        <v>34</v>
      </c>
      <c r="L162" s="38">
        <v>57.86</v>
      </c>
      <c r="M162" s="39" t="s">
        <v>34</v>
      </c>
      <c r="N162" s="40">
        <v>834</v>
      </c>
      <c r="T162" s="2" t="s">
        <v>839</v>
      </c>
    </row>
    <row r="163" spans="1:22" s="1" customFormat="1" x14ac:dyDescent="0.2">
      <c r="A163" s="41"/>
      <c r="B163" s="42"/>
      <c r="C163" s="116" t="s">
        <v>71</v>
      </c>
      <c r="D163" s="116"/>
      <c r="E163" s="116"/>
      <c r="F163" s="43" t="s">
        <v>34</v>
      </c>
      <c r="G163" s="43" t="s">
        <v>34</v>
      </c>
      <c r="H163" s="43" t="s">
        <v>34</v>
      </c>
      <c r="I163" s="43" t="s">
        <v>34</v>
      </c>
      <c r="J163" s="44" t="s">
        <v>34</v>
      </c>
      <c r="K163" s="43" t="s">
        <v>34</v>
      </c>
      <c r="L163" s="44">
        <v>369.27</v>
      </c>
      <c r="M163" s="32" t="s">
        <v>34</v>
      </c>
      <c r="N163" s="45">
        <v>4130</v>
      </c>
      <c r="V163" s="2" t="s">
        <v>71</v>
      </c>
    </row>
    <row r="164" spans="1:22" s="1" customFormat="1" ht="56.25" x14ac:dyDescent="0.2">
      <c r="A164" s="28" t="s">
        <v>184</v>
      </c>
      <c r="B164" s="29" t="s">
        <v>884</v>
      </c>
      <c r="C164" s="118" t="s">
        <v>885</v>
      </c>
      <c r="D164" s="118"/>
      <c r="E164" s="118"/>
      <c r="F164" s="30" t="s">
        <v>421</v>
      </c>
      <c r="G164" s="30" t="s">
        <v>34</v>
      </c>
      <c r="H164" s="30" t="s">
        <v>34</v>
      </c>
      <c r="I164" s="30" t="s">
        <v>886</v>
      </c>
      <c r="J164" s="31">
        <v>30.2</v>
      </c>
      <c r="K164" s="30" t="s">
        <v>34</v>
      </c>
      <c r="L164" s="31">
        <v>600.89</v>
      </c>
      <c r="M164" s="32">
        <v>4.22</v>
      </c>
      <c r="N164" s="33">
        <v>2536</v>
      </c>
      <c r="Q164" s="2" t="s">
        <v>885</v>
      </c>
    </row>
    <row r="165" spans="1:22" s="1" customFormat="1" x14ac:dyDescent="0.2">
      <c r="A165" s="34"/>
      <c r="B165" s="8"/>
      <c r="C165" s="115" t="s">
        <v>887</v>
      </c>
      <c r="D165" s="115"/>
      <c r="E165" s="115"/>
      <c r="F165" s="115"/>
      <c r="G165" s="115"/>
      <c r="H165" s="115"/>
      <c r="I165" s="115"/>
      <c r="J165" s="115"/>
      <c r="K165" s="115"/>
      <c r="L165" s="115"/>
      <c r="M165" s="115"/>
      <c r="N165" s="117"/>
      <c r="R165" s="2" t="s">
        <v>887</v>
      </c>
    </row>
    <row r="166" spans="1:22" s="1" customFormat="1" ht="33.75" x14ac:dyDescent="0.2">
      <c r="A166" s="28" t="s">
        <v>187</v>
      </c>
      <c r="B166" s="29" t="s">
        <v>888</v>
      </c>
      <c r="C166" s="118" t="s">
        <v>889</v>
      </c>
      <c r="D166" s="118"/>
      <c r="E166" s="118"/>
      <c r="F166" s="30" t="s">
        <v>890</v>
      </c>
      <c r="G166" s="30" t="s">
        <v>34</v>
      </c>
      <c r="H166" s="30" t="s">
        <v>34</v>
      </c>
      <c r="I166" s="30" t="s">
        <v>891</v>
      </c>
      <c r="J166" s="31" t="s">
        <v>34</v>
      </c>
      <c r="K166" s="30" t="s">
        <v>34</v>
      </c>
      <c r="L166" s="31" t="s">
        <v>34</v>
      </c>
      <c r="M166" s="32" t="s">
        <v>34</v>
      </c>
      <c r="N166" s="33" t="s">
        <v>34</v>
      </c>
      <c r="Q166" s="2" t="s">
        <v>889</v>
      </c>
    </row>
    <row r="167" spans="1:22" s="1" customFormat="1" x14ac:dyDescent="0.2">
      <c r="A167" s="34"/>
      <c r="B167" s="8"/>
      <c r="C167" s="115" t="s">
        <v>892</v>
      </c>
      <c r="D167" s="115"/>
      <c r="E167" s="115"/>
      <c r="F167" s="115"/>
      <c r="G167" s="115"/>
      <c r="H167" s="115"/>
      <c r="I167" s="115"/>
      <c r="J167" s="115"/>
      <c r="K167" s="115"/>
      <c r="L167" s="115"/>
      <c r="M167" s="115"/>
      <c r="N167" s="117"/>
      <c r="R167" s="2" t="s">
        <v>892</v>
      </c>
    </row>
    <row r="168" spans="1:22" s="1" customFormat="1" x14ac:dyDescent="0.2">
      <c r="A168" s="35"/>
      <c r="B168" s="36" t="s">
        <v>48</v>
      </c>
      <c r="C168" s="115" t="s">
        <v>81</v>
      </c>
      <c r="D168" s="115"/>
      <c r="E168" s="115"/>
      <c r="F168" s="37" t="s">
        <v>34</v>
      </c>
      <c r="G168" s="37" t="s">
        <v>34</v>
      </c>
      <c r="H168" s="37" t="s">
        <v>34</v>
      </c>
      <c r="I168" s="37" t="s">
        <v>34</v>
      </c>
      <c r="J168" s="38">
        <v>4960.28</v>
      </c>
      <c r="K168" s="37" t="s">
        <v>34</v>
      </c>
      <c r="L168" s="38">
        <v>8.93</v>
      </c>
      <c r="M168" s="39">
        <v>14.41</v>
      </c>
      <c r="N168" s="40">
        <v>129</v>
      </c>
      <c r="S168" s="2" t="s">
        <v>81</v>
      </c>
    </row>
    <row r="169" spans="1:22" s="1" customFormat="1" x14ac:dyDescent="0.2">
      <c r="A169" s="35"/>
      <c r="B169" s="36" t="s">
        <v>54</v>
      </c>
      <c r="C169" s="115" t="s">
        <v>55</v>
      </c>
      <c r="D169" s="115"/>
      <c r="E169" s="115"/>
      <c r="F169" s="37" t="s">
        <v>34</v>
      </c>
      <c r="G169" s="37" t="s">
        <v>34</v>
      </c>
      <c r="H169" s="37" t="s">
        <v>34</v>
      </c>
      <c r="I169" s="37" t="s">
        <v>34</v>
      </c>
      <c r="J169" s="38">
        <v>11806.75</v>
      </c>
      <c r="K169" s="37" t="s">
        <v>34</v>
      </c>
      <c r="L169" s="38">
        <v>21.25</v>
      </c>
      <c r="M169" s="39">
        <v>7.88</v>
      </c>
      <c r="N169" s="40">
        <v>167</v>
      </c>
      <c r="S169" s="2" t="s">
        <v>55</v>
      </c>
    </row>
    <row r="170" spans="1:22" s="1" customFormat="1" x14ac:dyDescent="0.2">
      <c r="A170" s="35"/>
      <c r="B170" s="36" t="s">
        <v>56</v>
      </c>
      <c r="C170" s="115" t="s">
        <v>57</v>
      </c>
      <c r="D170" s="115"/>
      <c r="E170" s="115"/>
      <c r="F170" s="37" t="s">
        <v>34</v>
      </c>
      <c r="G170" s="37" t="s">
        <v>34</v>
      </c>
      <c r="H170" s="37" t="s">
        <v>34</v>
      </c>
      <c r="I170" s="37" t="s">
        <v>34</v>
      </c>
      <c r="J170" s="38">
        <v>1684.6</v>
      </c>
      <c r="K170" s="37" t="s">
        <v>34</v>
      </c>
      <c r="L170" s="38">
        <v>3.03</v>
      </c>
      <c r="M170" s="39">
        <v>14.41</v>
      </c>
      <c r="N170" s="40">
        <v>44</v>
      </c>
      <c r="S170" s="2" t="s">
        <v>57</v>
      </c>
    </row>
    <row r="171" spans="1:22" s="1" customFormat="1" x14ac:dyDescent="0.2">
      <c r="A171" s="35"/>
      <c r="B171" s="36" t="s">
        <v>82</v>
      </c>
      <c r="C171" s="115" t="s">
        <v>83</v>
      </c>
      <c r="D171" s="115"/>
      <c r="E171" s="115"/>
      <c r="F171" s="37" t="s">
        <v>34</v>
      </c>
      <c r="G171" s="37" t="s">
        <v>34</v>
      </c>
      <c r="H171" s="37" t="s">
        <v>34</v>
      </c>
      <c r="I171" s="37" t="s">
        <v>34</v>
      </c>
      <c r="J171" s="38">
        <v>14919.4</v>
      </c>
      <c r="K171" s="37" t="s">
        <v>34</v>
      </c>
      <c r="L171" s="38">
        <v>1.73</v>
      </c>
      <c r="M171" s="39">
        <v>4.22</v>
      </c>
      <c r="N171" s="40">
        <v>7</v>
      </c>
      <c r="S171" s="2" t="s">
        <v>83</v>
      </c>
    </row>
    <row r="172" spans="1:22" s="1" customFormat="1" x14ac:dyDescent="0.2">
      <c r="A172" s="35"/>
      <c r="B172" s="36" t="s">
        <v>34</v>
      </c>
      <c r="C172" s="115" t="s">
        <v>84</v>
      </c>
      <c r="D172" s="115"/>
      <c r="E172" s="115"/>
      <c r="F172" s="37" t="s">
        <v>59</v>
      </c>
      <c r="G172" s="37" t="s">
        <v>893</v>
      </c>
      <c r="H172" s="37" t="s">
        <v>34</v>
      </c>
      <c r="I172" s="37" t="s">
        <v>894</v>
      </c>
      <c r="J172" s="38" t="s">
        <v>34</v>
      </c>
      <c r="K172" s="37" t="s">
        <v>34</v>
      </c>
      <c r="L172" s="38" t="s">
        <v>34</v>
      </c>
      <c r="M172" s="39" t="s">
        <v>34</v>
      </c>
      <c r="N172" s="40" t="s">
        <v>34</v>
      </c>
      <c r="T172" s="2" t="s">
        <v>84</v>
      </c>
    </row>
    <row r="173" spans="1:22" s="1" customFormat="1" x14ac:dyDescent="0.2">
      <c r="A173" s="35"/>
      <c r="B173" s="36" t="s">
        <v>34</v>
      </c>
      <c r="C173" s="115" t="s">
        <v>58</v>
      </c>
      <c r="D173" s="115"/>
      <c r="E173" s="115"/>
      <c r="F173" s="37" t="s">
        <v>59</v>
      </c>
      <c r="G173" s="37" t="s">
        <v>895</v>
      </c>
      <c r="H173" s="37" t="s">
        <v>34</v>
      </c>
      <c r="I173" s="37" t="s">
        <v>896</v>
      </c>
      <c r="J173" s="38" t="s">
        <v>34</v>
      </c>
      <c r="K173" s="37" t="s">
        <v>34</v>
      </c>
      <c r="L173" s="38" t="s">
        <v>34</v>
      </c>
      <c r="M173" s="39" t="s">
        <v>34</v>
      </c>
      <c r="N173" s="40" t="s">
        <v>34</v>
      </c>
      <c r="T173" s="2" t="s">
        <v>58</v>
      </c>
    </row>
    <row r="174" spans="1:22" s="1" customFormat="1" x14ac:dyDescent="0.2">
      <c r="A174" s="35"/>
      <c r="B174" s="36" t="s">
        <v>34</v>
      </c>
      <c r="C174" s="118" t="s">
        <v>62</v>
      </c>
      <c r="D174" s="118"/>
      <c r="E174" s="118"/>
      <c r="F174" s="30" t="s">
        <v>34</v>
      </c>
      <c r="G174" s="30" t="s">
        <v>34</v>
      </c>
      <c r="H174" s="30" t="s">
        <v>34</v>
      </c>
      <c r="I174" s="30" t="s">
        <v>34</v>
      </c>
      <c r="J174" s="31">
        <v>17726.43</v>
      </c>
      <c r="K174" s="30" t="s">
        <v>34</v>
      </c>
      <c r="L174" s="31">
        <v>31.91</v>
      </c>
      <c r="M174" s="32" t="s">
        <v>34</v>
      </c>
      <c r="N174" s="33" t="s">
        <v>34</v>
      </c>
      <c r="U174" s="2" t="s">
        <v>62</v>
      </c>
    </row>
    <row r="175" spans="1:22" s="1" customFormat="1" x14ac:dyDescent="0.2">
      <c r="A175" s="35"/>
      <c r="B175" s="36" t="s">
        <v>34</v>
      </c>
      <c r="C175" s="115" t="s">
        <v>63</v>
      </c>
      <c r="D175" s="115"/>
      <c r="E175" s="115"/>
      <c r="F175" s="37" t="s">
        <v>34</v>
      </c>
      <c r="G175" s="37" t="s">
        <v>34</v>
      </c>
      <c r="H175" s="37" t="s">
        <v>34</v>
      </c>
      <c r="I175" s="37" t="s">
        <v>34</v>
      </c>
      <c r="J175" s="38" t="s">
        <v>34</v>
      </c>
      <c r="K175" s="37" t="s">
        <v>34</v>
      </c>
      <c r="L175" s="38">
        <v>11.96</v>
      </c>
      <c r="M175" s="39" t="s">
        <v>34</v>
      </c>
      <c r="N175" s="40">
        <v>173</v>
      </c>
      <c r="T175" s="2" t="s">
        <v>63</v>
      </c>
    </row>
    <row r="176" spans="1:22" s="1" customFormat="1" ht="22.5" x14ac:dyDescent="0.2">
      <c r="A176" s="35"/>
      <c r="B176" s="36" t="s">
        <v>835</v>
      </c>
      <c r="C176" s="115" t="s">
        <v>836</v>
      </c>
      <c r="D176" s="115"/>
      <c r="E176" s="115"/>
      <c r="F176" s="37" t="s">
        <v>66</v>
      </c>
      <c r="G176" s="37" t="s">
        <v>837</v>
      </c>
      <c r="H176" s="37" t="s">
        <v>34</v>
      </c>
      <c r="I176" s="37" t="s">
        <v>837</v>
      </c>
      <c r="J176" s="38" t="s">
        <v>34</v>
      </c>
      <c r="K176" s="37" t="s">
        <v>34</v>
      </c>
      <c r="L176" s="38">
        <v>15.55</v>
      </c>
      <c r="M176" s="39" t="s">
        <v>34</v>
      </c>
      <c r="N176" s="40">
        <v>225</v>
      </c>
      <c r="T176" s="2" t="s">
        <v>836</v>
      </c>
    </row>
    <row r="177" spans="1:22" s="1" customFormat="1" ht="22.5" x14ac:dyDescent="0.2">
      <c r="A177" s="35"/>
      <c r="B177" s="36" t="s">
        <v>838</v>
      </c>
      <c r="C177" s="115" t="s">
        <v>839</v>
      </c>
      <c r="D177" s="115"/>
      <c r="E177" s="115"/>
      <c r="F177" s="37" t="s">
        <v>66</v>
      </c>
      <c r="G177" s="37" t="s">
        <v>840</v>
      </c>
      <c r="H177" s="37" t="s">
        <v>34</v>
      </c>
      <c r="I177" s="37" t="s">
        <v>840</v>
      </c>
      <c r="J177" s="38" t="s">
        <v>34</v>
      </c>
      <c r="K177" s="37" t="s">
        <v>34</v>
      </c>
      <c r="L177" s="38">
        <v>10.64</v>
      </c>
      <c r="M177" s="39" t="s">
        <v>34</v>
      </c>
      <c r="N177" s="40">
        <v>154</v>
      </c>
      <c r="T177" s="2" t="s">
        <v>839</v>
      </c>
    </row>
    <row r="178" spans="1:22" s="1" customFormat="1" x14ac:dyDescent="0.2">
      <c r="A178" s="41"/>
      <c r="B178" s="42"/>
      <c r="C178" s="116" t="s">
        <v>71</v>
      </c>
      <c r="D178" s="116"/>
      <c r="E178" s="116"/>
      <c r="F178" s="43" t="s">
        <v>34</v>
      </c>
      <c r="G178" s="43" t="s">
        <v>34</v>
      </c>
      <c r="H178" s="43" t="s">
        <v>34</v>
      </c>
      <c r="I178" s="43" t="s">
        <v>34</v>
      </c>
      <c r="J178" s="44" t="s">
        <v>34</v>
      </c>
      <c r="K178" s="43" t="s">
        <v>34</v>
      </c>
      <c r="L178" s="44">
        <v>58.1</v>
      </c>
      <c r="M178" s="32" t="s">
        <v>34</v>
      </c>
      <c r="N178" s="45">
        <v>682</v>
      </c>
      <c r="V178" s="2" t="s">
        <v>71</v>
      </c>
    </row>
    <row r="179" spans="1:22" s="1" customFormat="1" ht="56.25" x14ac:dyDescent="0.2">
      <c r="A179" s="28" t="s">
        <v>190</v>
      </c>
      <c r="B179" s="29" t="s">
        <v>897</v>
      </c>
      <c r="C179" s="118" t="s">
        <v>898</v>
      </c>
      <c r="D179" s="118"/>
      <c r="E179" s="118"/>
      <c r="F179" s="30" t="s">
        <v>261</v>
      </c>
      <c r="G179" s="30" t="s">
        <v>34</v>
      </c>
      <c r="H179" s="30" t="s">
        <v>34</v>
      </c>
      <c r="I179" s="30" t="s">
        <v>56</v>
      </c>
      <c r="J179" s="31">
        <v>22.8</v>
      </c>
      <c r="K179" s="30" t="s">
        <v>34</v>
      </c>
      <c r="L179" s="31">
        <v>68.400000000000006</v>
      </c>
      <c r="M179" s="32">
        <v>4.22</v>
      </c>
      <c r="N179" s="33">
        <v>289</v>
      </c>
      <c r="Q179" s="2" t="s">
        <v>898</v>
      </c>
    </row>
    <row r="180" spans="1:22" s="1" customFormat="1" ht="45" x14ac:dyDescent="0.2">
      <c r="A180" s="28" t="s">
        <v>142</v>
      </c>
      <c r="B180" s="29" t="s">
        <v>899</v>
      </c>
      <c r="C180" s="118" t="s">
        <v>900</v>
      </c>
      <c r="D180" s="118"/>
      <c r="E180" s="118"/>
      <c r="F180" s="30" t="s">
        <v>901</v>
      </c>
      <c r="G180" s="30" t="s">
        <v>34</v>
      </c>
      <c r="H180" s="30" t="s">
        <v>34</v>
      </c>
      <c r="I180" s="30" t="s">
        <v>902</v>
      </c>
      <c r="J180" s="31" t="s">
        <v>34</v>
      </c>
      <c r="K180" s="30" t="s">
        <v>34</v>
      </c>
      <c r="L180" s="31" t="s">
        <v>34</v>
      </c>
      <c r="M180" s="32" t="s">
        <v>34</v>
      </c>
      <c r="N180" s="33" t="s">
        <v>34</v>
      </c>
      <c r="Q180" s="2" t="s">
        <v>900</v>
      </c>
    </row>
    <row r="181" spans="1:22" s="1" customFormat="1" x14ac:dyDescent="0.2">
      <c r="A181" s="34"/>
      <c r="B181" s="8"/>
      <c r="C181" s="115" t="s">
        <v>903</v>
      </c>
      <c r="D181" s="115"/>
      <c r="E181" s="115"/>
      <c r="F181" s="115"/>
      <c r="G181" s="115"/>
      <c r="H181" s="115"/>
      <c r="I181" s="115"/>
      <c r="J181" s="115"/>
      <c r="K181" s="115"/>
      <c r="L181" s="115"/>
      <c r="M181" s="115"/>
      <c r="N181" s="117"/>
      <c r="R181" s="2" t="s">
        <v>903</v>
      </c>
    </row>
    <row r="182" spans="1:22" s="1" customFormat="1" x14ac:dyDescent="0.2">
      <c r="A182" s="35"/>
      <c r="B182" s="36" t="s">
        <v>48</v>
      </c>
      <c r="C182" s="115" t="s">
        <v>81</v>
      </c>
      <c r="D182" s="115"/>
      <c r="E182" s="115"/>
      <c r="F182" s="37" t="s">
        <v>34</v>
      </c>
      <c r="G182" s="37" t="s">
        <v>34</v>
      </c>
      <c r="H182" s="37" t="s">
        <v>34</v>
      </c>
      <c r="I182" s="37" t="s">
        <v>34</v>
      </c>
      <c r="J182" s="38">
        <v>23.4</v>
      </c>
      <c r="K182" s="37" t="s">
        <v>34</v>
      </c>
      <c r="L182" s="38">
        <v>83.81</v>
      </c>
      <c r="M182" s="39">
        <v>14.41</v>
      </c>
      <c r="N182" s="40">
        <v>1208</v>
      </c>
      <c r="S182" s="2" t="s">
        <v>81</v>
      </c>
    </row>
    <row r="183" spans="1:22" s="1" customFormat="1" x14ac:dyDescent="0.2">
      <c r="A183" s="35"/>
      <c r="B183" s="36" t="s">
        <v>54</v>
      </c>
      <c r="C183" s="115" t="s">
        <v>55</v>
      </c>
      <c r="D183" s="115"/>
      <c r="E183" s="115"/>
      <c r="F183" s="37" t="s">
        <v>34</v>
      </c>
      <c r="G183" s="37" t="s">
        <v>34</v>
      </c>
      <c r="H183" s="37" t="s">
        <v>34</v>
      </c>
      <c r="I183" s="37" t="s">
        <v>34</v>
      </c>
      <c r="J183" s="38">
        <v>88.16</v>
      </c>
      <c r="K183" s="37" t="s">
        <v>34</v>
      </c>
      <c r="L183" s="38">
        <v>315.74</v>
      </c>
      <c r="M183" s="39">
        <v>7.88</v>
      </c>
      <c r="N183" s="40">
        <v>2488</v>
      </c>
      <c r="S183" s="2" t="s">
        <v>55</v>
      </c>
    </row>
    <row r="184" spans="1:22" s="1" customFormat="1" x14ac:dyDescent="0.2">
      <c r="A184" s="35"/>
      <c r="B184" s="36" t="s">
        <v>56</v>
      </c>
      <c r="C184" s="115" t="s">
        <v>57</v>
      </c>
      <c r="D184" s="115"/>
      <c r="E184" s="115"/>
      <c r="F184" s="37" t="s">
        <v>34</v>
      </c>
      <c r="G184" s="37" t="s">
        <v>34</v>
      </c>
      <c r="H184" s="37" t="s">
        <v>34</v>
      </c>
      <c r="I184" s="37" t="s">
        <v>34</v>
      </c>
      <c r="J184" s="38">
        <v>14.3</v>
      </c>
      <c r="K184" s="37" t="s">
        <v>34</v>
      </c>
      <c r="L184" s="38">
        <v>51.21</v>
      </c>
      <c r="M184" s="39">
        <v>14.41</v>
      </c>
      <c r="N184" s="40">
        <v>738</v>
      </c>
      <c r="S184" s="2" t="s">
        <v>57</v>
      </c>
    </row>
    <row r="185" spans="1:22" s="1" customFormat="1" x14ac:dyDescent="0.2">
      <c r="A185" s="35"/>
      <c r="B185" s="36" t="s">
        <v>82</v>
      </c>
      <c r="C185" s="115" t="s">
        <v>83</v>
      </c>
      <c r="D185" s="115"/>
      <c r="E185" s="115"/>
      <c r="F185" s="37" t="s">
        <v>34</v>
      </c>
      <c r="G185" s="37" t="s">
        <v>34</v>
      </c>
      <c r="H185" s="37" t="s">
        <v>34</v>
      </c>
      <c r="I185" s="37" t="s">
        <v>34</v>
      </c>
      <c r="J185" s="38">
        <v>180.68</v>
      </c>
      <c r="K185" s="37" t="s">
        <v>34</v>
      </c>
      <c r="L185" s="38">
        <v>647.1</v>
      </c>
      <c r="M185" s="39">
        <v>4.22</v>
      </c>
      <c r="N185" s="40">
        <v>2731</v>
      </c>
      <c r="S185" s="2" t="s">
        <v>83</v>
      </c>
    </row>
    <row r="186" spans="1:22" s="1" customFormat="1" x14ac:dyDescent="0.2">
      <c r="A186" s="35"/>
      <c r="B186" s="36" t="s">
        <v>34</v>
      </c>
      <c r="C186" s="115" t="s">
        <v>84</v>
      </c>
      <c r="D186" s="115"/>
      <c r="E186" s="115"/>
      <c r="F186" s="37" t="s">
        <v>59</v>
      </c>
      <c r="G186" s="37" t="s">
        <v>904</v>
      </c>
      <c r="H186" s="37" t="s">
        <v>34</v>
      </c>
      <c r="I186" s="37" t="s">
        <v>905</v>
      </c>
      <c r="J186" s="38" t="s">
        <v>34</v>
      </c>
      <c r="K186" s="37" t="s">
        <v>34</v>
      </c>
      <c r="L186" s="38" t="s">
        <v>34</v>
      </c>
      <c r="M186" s="39" t="s">
        <v>34</v>
      </c>
      <c r="N186" s="40" t="s">
        <v>34</v>
      </c>
      <c r="T186" s="2" t="s">
        <v>84</v>
      </c>
    </row>
    <row r="187" spans="1:22" s="1" customFormat="1" x14ac:dyDescent="0.2">
      <c r="A187" s="35"/>
      <c r="B187" s="36" t="s">
        <v>34</v>
      </c>
      <c r="C187" s="115" t="s">
        <v>58</v>
      </c>
      <c r="D187" s="115"/>
      <c r="E187" s="115"/>
      <c r="F187" s="37" t="s">
        <v>59</v>
      </c>
      <c r="G187" s="37" t="s">
        <v>906</v>
      </c>
      <c r="H187" s="37" t="s">
        <v>34</v>
      </c>
      <c r="I187" s="37" t="s">
        <v>907</v>
      </c>
      <c r="J187" s="38" t="s">
        <v>34</v>
      </c>
      <c r="K187" s="37" t="s">
        <v>34</v>
      </c>
      <c r="L187" s="38" t="s">
        <v>34</v>
      </c>
      <c r="M187" s="39" t="s">
        <v>34</v>
      </c>
      <c r="N187" s="40" t="s">
        <v>34</v>
      </c>
      <c r="T187" s="2" t="s">
        <v>58</v>
      </c>
    </row>
    <row r="188" spans="1:22" s="1" customFormat="1" x14ac:dyDescent="0.2">
      <c r="A188" s="35"/>
      <c r="B188" s="36" t="s">
        <v>34</v>
      </c>
      <c r="C188" s="118" t="s">
        <v>62</v>
      </c>
      <c r="D188" s="118"/>
      <c r="E188" s="118"/>
      <c r="F188" s="30" t="s">
        <v>34</v>
      </c>
      <c r="G188" s="30" t="s">
        <v>34</v>
      </c>
      <c r="H188" s="30" t="s">
        <v>34</v>
      </c>
      <c r="I188" s="30" t="s">
        <v>34</v>
      </c>
      <c r="J188" s="31">
        <v>292.24</v>
      </c>
      <c r="K188" s="30" t="s">
        <v>34</v>
      </c>
      <c r="L188" s="31">
        <v>1046.6500000000001</v>
      </c>
      <c r="M188" s="32" t="s">
        <v>34</v>
      </c>
      <c r="N188" s="33" t="s">
        <v>34</v>
      </c>
      <c r="U188" s="2" t="s">
        <v>62</v>
      </c>
    </row>
    <row r="189" spans="1:22" s="1" customFormat="1" x14ac:dyDescent="0.2">
      <c r="A189" s="35"/>
      <c r="B189" s="36" t="s">
        <v>34</v>
      </c>
      <c r="C189" s="115" t="s">
        <v>63</v>
      </c>
      <c r="D189" s="115"/>
      <c r="E189" s="115"/>
      <c r="F189" s="37" t="s">
        <v>34</v>
      </c>
      <c r="G189" s="37" t="s">
        <v>34</v>
      </c>
      <c r="H189" s="37" t="s">
        <v>34</v>
      </c>
      <c r="I189" s="37" t="s">
        <v>34</v>
      </c>
      <c r="J189" s="38" t="s">
        <v>34</v>
      </c>
      <c r="K189" s="37" t="s">
        <v>34</v>
      </c>
      <c r="L189" s="38">
        <v>135.02000000000001</v>
      </c>
      <c r="M189" s="39" t="s">
        <v>34</v>
      </c>
      <c r="N189" s="40">
        <v>1946</v>
      </c>
      <c r="T189" s="2" t="s">
        <v>63</v>
      </c>
    </row>
    <row r="190" spans="1:22" s="1" customFormat="1" ht="22.5" x14ac:dyDescent="0.2">
      <c r="A190" s="35"/>
      <c r="B190" s="36" t="s">
        <v>835</v>
      </c>
      <c r="C190" s="115" t="s">
        <v>836</v>
      </c>
      <c r="D190" s="115"/>
      <c r="E190" s="115"/>
      <c r="F190" s="37" t="s">
        <v>66</v>
      </c>
      <c r="G190" s="37" t="s">
        <v>837</v>
      </c>
      <c r="H190" s="37" t="s">
        <v>34</v>
      </c>
      <c r="I190" s="37" t="s">
        <v>837</v>
      </c>
      <c r="J190" s="38" t="s">
        <v>34</v>
      </c>
      <c r="K190" s="37" t="s">
        <v>34</v>
      </c>
      <c r="L190" s="38">
        <v>175.53</v>
      </c>
      <c r="M190" s="39" t="s">
        <v>34</v>
      </c>
      <c r="N190" s="40">
        <v>2530</v>
      </c>
      <c r="T190" s="2" t="s">
        <v>836</v>
      </c>
    </row>
    <row r="191" spans="1:22" s="1" customFormat="1" ht="22.5" x14ac:dyDescent="0.2">
      <c r="A191" s="35"/>
      <c r="B191" s="36" t="s">
        <v>838</v>
      </c>
      <c r="C191" s="115" t="s">
        <v>839</v>
      </c>
      <c r="D191" s="115"/>
      <c r="E191" s="115"/>
      <c r="F191" s="37" t="s">
        <v>66</v>
      </c>
      <c r="G191" s="37" t="s">
        <v>840</v>
      </c>
      <c r="H191" s="37" t="s">
        <v>34</v>
      </c>
      <c r="I191" s="37" t="s">
        <v>840</v>
      </c>
      <c r="J191" s="38" t="s">
        <v>34</v>
      </c>
      <c r="K191" s="37" t="s">
        <v>34</v>
      </c>
      <c r="L191" s="38">
        <v>120.17</v>
      </c>
      <c r="M191" s="39" t="s">
        <v>34</v>
      </c>
      <c r="N191" s="40">
        <v>1732</v>
      </c>
      <c r="T191" s="2" t="s">
        <v>839</v>
      </c>
    </row>
    <row r="192" spans="1:22" s="1" customFormat="1" x14ac:dyDescent="0.2">
      <c r="A192" s="41"/>
      <c r="B192" s="42"/>
      <c r="C192" s="116" t="s">
        <v>71</v>
      </c>
      <c r="D192" s="116"/>
      <c r="E192" s="116"/>
      <c r="F192" s="43" t="s">
        <v>34</v>
      </c>
      <c r="G192" s="43" t="s">
        <v>34</v>
      </c>
      <c r="H192" s="43" t="s">
        <v>34</v>
      </c>
      <c r="I192" s="43" t="s">
        <v>34</v>
      </c>
      <c r="J192" s="44" t="s">
        <v>34</v>
      </c>
      <c r="K192" s="43" t="s">
        <v>34</v>
      </c>
      <c r="L192" s="44">
        <v>1342.35</v>
      </c>
      <c r="M192" s="32" t="s">
        <v>34</v>
      </c>
      <c r="N192" s="45">
        <v>10689</v>
      </c>
      <c r="V192" s="2" t="s">
        <v>71</v>
      </c>
    </row>
    <row r="193" spans="1:24" s="1" customFormat="1" x14ac:dyDescent="0.2">
      <c r="A193" s="132" t="s">
        <v>908</v>
      </c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L193" s="133"/>
      <c r="M193" s="133"/>
      <c r="N193" s="134"/>
      <c r="X193" s="2" t="s">
        <v>908</v>
      </c>
    </row>
    <row r="194" spans="1:24" s="1" customFormat="1" ht="33.75" x14ac:dyDescent="0.2">
      <c r="A194" s="28" t="s">
        <v>207</v>
      </c>
      <c r="B194" s="29" t="s">
        <v>909</v>
      </c>
      <c r="C194" s="118" t="s">
        <v>910</v>
      </c>
      <c r="D194" s="118"/>
      <c r="E194" s="118"/>
      <c r="F194" s="30" t="s">
        <v>911</v>
      </c>
      <c r="G194" s="30" t="s">
        <v>34</v>
      </c>
      <c r="H194" s="30" t="s">
        <v>34</v>
      </c>
      <c r="I194" s="30" t="s">
        <v>912</v>
      </c>
      <c r="J194" s="31" t="s">
        <v>34</v>
      </c>
      <c r="K194" s="30" t="s">
        <v>34</v>
      </c>
      <c r="L194" s="31" t="s">
        <v>34</v>
      </c>
      <c r="M194" s="32" t="s">
        <v>34</v>
      </c>
      <c r="N194" s="33" t="s">
        <v>34</v>
      </c>
      <c r="Q194" s="2" t="s">
        <v>910</v>
      </c>
    </row>
    <row r="195" spans="1:24" s="1" customFormat="1" x14ac:dyDescent="0.2">
      <c r="A195" s="34"/>
      <c r="B195" s="8"/>
      <c r="C195" s="115" t="s">
        <v>913</v>
      </c>
      <c r="D195" s="115"/>
      <c r="E195" s="115"/>
      <c r="F195" s="115"/>
      <c r="G195" s="115"/>
      <c r="H195" s="115"/>
      <c r="I195" s="115"/>
      <c r="J195" s="115"/>
      <c r="K195" s="115"/>
      <c r="L195" s="115"/>
      <c r="M195" s="115"/>
      <c r="N195" s="117"/>
      <c r="R195" s="2" t="s">
        <v>913</v>
      </c>
    </row>
    <row r="196" spans="1:24" s="1" customFormat="1" x14ac:dyDescent="0.2">
      <c r="A196" s="35"/>
      <c r="B196" s="36" t="s">
        <v>48</v>
      </c>
      <c r="C196" s="115" t="s">
        <v>81</v>
      </c>
      <c r="D196" s="115"/>
      <c r="E196" s="115"/>
      <c r="F196" s="37" t="s">
        <v>34</v>
      </c>
      <c r="G196" s="37" t="s">
        <v>34</v>
      </c>
      <c r="H196" s="37" t="s">
        <v>34</v>
      </c>
      <c r="I196" s="37" t="s">
        <v>34</v>
      </c>
      <c r="J196" s="38">
        <v>232.58</v>
      </c>
      <c r="K196" s="37" t="s">
        <v>34</v>
      </c>
      <c r="L196" s="38">
        <v>9.3000000000000007</v>
      </c>
      <c r="M196" s="39">
        <v>14.41</v>
      </c>
      <c r="N196" s="40">
        <v>134</v>
      </c>
      <c r="S196" s="2" t="s">
        <v>81</v>
      </c>
    </row>
    <row r="197" spans="1:24" s="1" customFormat="1" x14ac:dyDescent="0.2">
      <c r="A197" s="35"/>
      <c r="B197" s="36" t="s">
        <v>54</v>
      </c>
      <c r="C197" s="115" t="s">
        <v>55</v>
      </c>
      <c r="D197" s="115"/>
      <c r="E197" s="115"/>
      <c r="F197" s="37" t="s">
        <v>34</v>
      </c>
      <c r="G197" s="37" t="s">
        <v>34</v>
      </c>
      <c r="H197" s="37" t="s">
        <v>34</v>
      </c>
      <c r="I197" s="37" t="s">
        <v>34</v>
      </c>
      <c r="J197" s="38">
        <v>1591.9</v>
      </c>
      <c r="K197" s="37" t="s">
        <v>34</v>
      </c>
      <c r="L197" s="38">
        <v>63.53</v>
      </c>
      <c r="M197" s="39">
        <v>7.88</v>
      </c>
      <c r="N197" s="40">
        <v>501</v>
      </c>
      <c r="S197" s="2" t="s">
        <v>55</v>
      </c>
    </row>
    <row r="198" spans="1:24" s="1" customFormat="1" x14ac:dyDescent="0.2">
      <c r="A198" s="35"/>
      <c r="B198" s="36" t="s">
        <v>56</v>
      </c>
      <c r="C198" s="115" t="s">
        <v>57</v>
      </c>
      <c r="D198" s="115"/>
      <c r="E198" s="115"/>
      <c r="F198" s="37" t="s">
        <v>34</v>
      </c>
      <c r="G198" s="37" t="s">
        <v>34</v>
      </c>
      <c r="H198" s="37" t="s">
        <v>34</v>
      </c>
      <c r="I198" s="37" t="s">
        <v>34</v>
      </c>
      <c r="J198" s="38">
        <v>205.71</v>
      </c>
      <c r="K198" s="37" t="s">
        <v>34</v>
      </c>
      <c r="L198" s="38">
        <v>8.23</v>
      </c>
      <c r="M198" s="39">
        <v>14.41</v>
      </c>
      <c r="N198" s="40">
        <v>119</v>
      </c>
      <c r="S198" s="2" t="s">
        <v>57</v>
      </c>
    </row>
    <row r="199" spans="1:24" s="1" customFormat="1" x14ac:dyDescent="0.2">
      <c r="A199" s="35"/>
      <c r="B199" s="36" t="s">
        <v>82</v>
      </c>
      <c r="C199" s="115" t="s">
        <v>83</v>
      </c>
      <c r="D199" s="115"/>
      <c r="E199" s="115"/>
      <c r="F199" s="37" t="s">
        <v>34</v>
      </c>
      <c r="G199" s="37" t="s">
        <v>34</v>
      </c>
      <c r="H199" s="37" t="s">
        <v>34</v>
      </c>
      <c r="I199" s="37" t="s">
        <v>34</v>
      </c>
      <c r="J199" s="38">
        <v>200.73</v>
      </c>
      <c r="K199" s="37" t="s">
        <v>34</v>
      </c>
      <c r="L199" s="38">
        <v>1.76</v>
      </c>
      <c r="M199" s="39">
        <v>4.22</v>
      </c>
      <c r="N199" s="40">
        <v>7</v>
      </c>
      <c r="S199" s="2" t="s">
        <v>83</v>
      </c>
    </row>
    <row r="200" spans="1:24" s="1" customFormat="1" x14ac:dyDescent="0.2">
      <c r="A200" s="35"/>
      <c r="B200" s="36" t="s">
        <v>34</v>
      </c>
      <c r="C200" s="115" t="s">
        <v>84</v>
      </c>
      <c r="D200" s="115"/>
      <c r="E200" s="115"/>
      <c r="F200" s="37" t="s">
        <v>59</v>
      </c>
      <c r="G200" s="37" t="s">
        <v>914</v>
      </c>
      <c r="H200" s="37" t="s">
        <v>34</v>
      </c>
      <c r="I200" s="37" t="s">
        <v>915</v>
      </c>
      <c r="J200" s="38" t="s">
        <v>34</v>
      </c>
      <c r="K200" s="37" t="s">
        <v>34</v>
      </c>
      <c r="L200" s="38" t="s">
        <v>34</v>
      </c>
      <c r="M200" s="39" t="s">
        <v>34</v>
      </c>
      <c r="N200" s="40" t="s">
        <v>34</v>
      </c>
      <c r="T200" s="2" t="s">
        <v>84</v>
      </c>
    </row>
    <row r="201" spans="1:24" s="1" customFormat="1" x14ac:dyDescent="0.2">
      <c r="A201" s="35"/>
      <c r="B201" s="36" t="s">
        <v>34</v>
      </c>
      <c r="C201" s="115" t="s">
        <v>58</v>
      </c>
      <c r="D201" s="115"/>
      <c r="E201" s="115"/>
      <c r="F201" s="37" t="s">
        <v>59</v>
      </c>
      <c r="G201" s="37" t="s">
        <v>916</v>
      </c>
      <c r="H201" s="37" t="s">
        <v>34</v>
      </c>
      <c r="I201" s="37" t="s">
        <v>917</v>
      </c>
      <c r="J201" s="38" t="s">
        <v>34</v>
      </c>
      <c r="K201" s="37" t="s">
        <v>34</v>
      </c>
      <c r="L201" s="38" t="s">
        <v>34</v>
      </c>
      <c r="M201" s="39" t="s">
        <v>34</v>
      </c>
      <c r="N201" s="40" t="s">
        <v>34</v>
      </c>
      <c r="T201" s="2" t="s">
        <v>58</v>
      </c>
    </row>
    <row r="202" spans="1:24" s="1" customFormat="1" x14ac:dyDescent="0.2">
      <c r="A202" s="35"/>
      <c r="B202" s="36" t="s">
        <v>34</v>
      </c>
      <c r="C202" s="118" t="s">
        <v>62</v>
      </c>
      <c r="D202" s="118"/>
      <c r="E202" s="118"/>
      <c r="F202" s="30" t="s">
        <v>34</v>
      </c>
      <c r="G202" s="30" t="s">
        <v>34</v>
      </c>
      <c r="H202" s="30" t="s">
        <v>34</v>
      </c>
      <c r="I202" s="30" t="s">
        <v>34</v>
      </c>
      <c r="J202" s="31">
        <v>1864.67</v>
      </c>
      <c r="K202" s="30" t="s">
        <v>34</v>
      </c>
      <c r="L202" s="31">
        <v>74.59</v>
      </c>
      <c r="M202" s="32" t="s">
        <v>34</v>
      </c>
      <c r="N202" s="33" t="s">
        <v>34</v>
      </c>
      <c r="U202" s="2" t="s">
        <v>62</v>
      </c>
    </row>
    <row r="203" spans="1:24" s="1" customFormat="1" x14ac:dyDescent="0.2">
      <c r="A203" s="35"/>
      <c r="B203" s="36" t="s">
        <v>34</v>
      </c>
      <c r="C203" s="115" t="s">
        <v>63</v>
      </c>
      <c r="D203" s="115"/>
      <c r="E203" s="115"/>
      <c r="F203" s="37" t="s">
        <v>34</v>
      </c>
      <c r="G203" s="37" t="s">
        <v>34</v>
      </c>
      <c r="H203" s="37" t="s">
        <v>34</v>
      </c>
      <c r="I203" s="37" t="s">
        <v>34</v>
      </c>
      <c r="J203" s="38" t="s">
        <v>34</v>
      </c>
      <c r="K203" s="37" t="s">
        <v>34</v>
      </c>
      <c r="L203" s="38">
        <v>17.53</v>
      </c>
      <c r="M203" s="39" t="s">
        <v>34</v>
      </c>
      <c r="N203" s="40">
        <v>253</v>
      </c>
      <c r="T203" s="2" t="s">
        <v>63</v>
      </c>
    </row>
    <row r="204" spans="1:24" s="1" customFormat="1" ht="22.5" x14ac:dyDescent="0.2">
      <c r="A204" s="35"/>
      <c r="B204" s="36" t="s">
        <v>835</v>
      </c>
      <c r="C204" s="115" t="s">
        <v>836</v>
      </c>
      <c r="D204" s="115"/>
      <c r="E204" s="115"/>
      <c r="F204" s="37" t="s">
        <v>66</v>
      </c>
      <c r="G204" s="37" t="s">
        <v>837</v>
      </c>
      <c r="H204" s="37" t="s">
        <v>34</v>
      </c>
      <c r="I204" s="37" t="s">
        <v>837</v>
      </c>
      <c r="J204" s="38" t="s">
        <v>34</v>
      </c>
      <c r="K204" s="37" t="s">
        <v>34</v>
      </c>
      <c r="L204" s="38">
        <v>22.79</v>
      </c>
      <c r="M204" s="39" t="s">
        <v>34</v>
      </c>
      <c r="N204" s="40">
        <v>329</v>
      </c>
      <c r="T204" s="2" t="s">
        <v>836</v>
      </c>
    </row>
    <row r="205" spans="1:24" s="1" customFormat="1" ht="22.5" x14ac:dyDescent="0.2">
      <c r="A205" s="35"/>
      <c r="B205" s="36" t="s">
        <v>838</v>
      </c>
      <c r="C205" s="115" t="s">
        <v>839</v>
      </c>
      <c r="D205" s="115"/>
      <c r="E205" s="115"/>
      <c r="F205" s="37" t="s">
        <v>66</v>
      </c>
      <c r="G205" s="37" t="s">
        <v>840</v>
      </c>
      <c r="H205" s="37" t="s">
        <v>34</v>
      </c>
      <c r="I205" s="37" t="s">
        <v>840</v>
      </c>
      <c r="J205" s="38" t="s">
        <v>34</v>
      </c>
      <c r="K205" s="37" t="s">
        <v>34</v>
      </c>
      <c r="L205" s="38">
        <v>15.6</v>
      </c>
      <c r="M205" s="39" t="s">
        <v>34</v>
      </c>
      <c r="N205" s="40">
        <v>225</v>
      </c>
      <c r="T205" s="2" t="s">
        <v>839</v>
      </c>
    </row>
    <row r="206" spans="1:24" s="1" customFormat="1" x14ac:dyDescent="0.2">
      <c r="A206" s="41"/>
      <c r="B206" s="42"/>
      <c r="C206" s="116" t="s">
        <v>71</v>
      </c>
      <c r="D206" s="116"/>
      <c r="E206" s="116"/>
      <c r="F206" s="43" t="s">
        <v>34</v>
      </c>
      <c r="G206" s="43" t="s">
        <v>34</v>
      </c>
      <c r="H206" s="43" t="s">
        <v>34</v>
      </c>
      <c r="I206" s="43" t="s">
        <v>34</v>
      </c>
      <c r="J206" s="44" t="s">
        <v>34</v>
      </c>
      <c r="K206" s="43" t="s">
        <v>34</v>
      </c>
      <c r="L206" s="44">
        <v>112.98</v>
      </c>
      <c r="M206" s="32" t="s">
        <v>34</v>
      </c>
      <c r="N206" s="45">
        <v>1196</v>
      </c>
      <c r="V206" s="2" t="s">
        <v>71</v>
      </c>
    </row>
    <row r="207" spans="1:24" s="1" customFormat="1" ht="56.25" x14ac:dyDescent="0.2">
      <c r="A207" s="28" t="s">
        <v>215</v>
      </c>
      <c r="B207" s="29" t="s">
        <v>884</v>
      </c>
      <c r="C207" s="118" t="s">
        <v>885</v>
      </c>
      <c r="D207" s="118"/>
      <c r="E207" s="118"/>
      <c r="F207" s="30" t="s">
        <v>421</v>
      </c>
      <c r="G207" s="30" t="s">
        <v>34</v>
      </c>
      <c r="H207" s="30" t="s">
        <v>34</v>
      </c>
      <c r="I207" s="30" t="s">
        <v>918</v>
      </c>
      <c r="J207" s="31">
        <v>30.2</v>
      </c>
      <c r="K207" s="30" t="s">
        <v>34</v>
      </c>
      <c r="L207" s="31">
        <v>122.01</v>
      </c>
      <c r="M207" s="32">
        <v>4.22</v>
      </c>
      <c r="N207" s="33">
        <v>515</v>
      </c>
      <c r="Q207" s="2" t="s">
        <v>885</v>
      </c>
    </row>
    <row r="208" spans="1:24" s="1" customFormat="1" ht="33.75" x14ac:dyDescent="0.2">
      <c r="A208" s="28" t="s">
        <v>219</v>
      </c>
      <c r="B208" s="29" t="s">
        <v>888</v>
      </c>
      <c r="C208" s="118" t="s">
        <v>889</v>
      </c>
      <c r="D208" s="118"/>
      <c r="E208" s="118"/>
      <c r="F208" s="30" t="s">
        <v>890</v>
      </c>
      <c r="G208" s="30" t="s">
        <v>34</v>
      </c>
      <c r="H208" s="30" t="s">
        <v>34</v>
      </c>
      <c r="I208" s="30" t="s">
        <v>891</v>
      </c>
      <c r="J208" s="31" t="s">
        <v>34</v>
      </c>
      <c r="K208" s="30" t="s">
        <v>34</v>
      </c>
      <c r="L208" s="31" t="s">
        <v>34</v>
      </c>
      <c r="M208" s="32" t="s">
        <v>34</v>
      </c>
      <c r="N208" s="33" t="s">
        <v>34</v>
      </c>
      <c r="Q208" s="2" t="s">
        <v>889</v>
      </c>
    </row>
    <row r="209" spans="1:23" s="1" customFormat="1" x14ac:dyDescent="0.2">
      <c r="A209" s="34"/>
      <c r="B209" s="8"/>
      <c r="C209" s="115" t="s">
        <v>892</v>
      </c>
      <c r="D209" s="115"/>
      <c r="E209" s="115"/>
      <c r="F209" s="115"/>
      <c r="G209" s="115"/>
      <c r="H209" s="115"/>
      <c r="I209" s="115"/>
      <c r="J209" s="115"/>
      <c r="K209" s="115"/>
      <c r="L209" s="115"/>
      <c r="M209" s="115"/>
      <c r="N209" s="117"/>
      <c r="R209" s="2" t="s">
        <v>892</v>
      </c>
    </row>
    <row r="210" spans="1:23" s="1" customFormat="1" x14ac:dyDescent="0.2">
      <c r="A210" s="35"/>
      <c r="B210" s="36" t="s">
        <v>48</v>
      </c>
      <c r="C210" s="115" t="s">
        <v>81</v>
      </c>
      <c r="D210" s="115"/>
      <c r="E210" s="115"/>
      <c r="F210" s="37" t="s">
        <v>34</v>
      </c>
      <c r="G210" s="37" t="s">
        <v>34</v>
      </c>
      <c r="H210" s="37" t="s">
        <v>34</v>
      </c>
      <c r="I210" s="37" t="s">
        <v>34</v>
      </c>
      <c r="J210" s="38">
        <v>4960.28</v>
      </c>
      <c r="K210" s="37" t="s">
        <v>34</v>
      </c>
      <c r="L210" s="38">
        <v>8.93</v>
      </c>
      <c r="M210" s="39">
        <v>14.41</v>
      </c>
      <c r="N210" s="40">
        <v>129</v>
      </c>
      <c r="S210" s="2" t="s">
        <v>81</v>
      </c>
    </row>
    <row r="211" spans="1:23" s="1" customFormat="1" x14ac:dyDescent="0.2">
      <c r="A211" s="35"/>
      <c r="B211" s="36" t="s">
        <v>54</v>
      </c>
      <c r="C211" s="115" t="s">
        <v>55</v>
      </c>
      <c r="D211" s="115"/>
      <c r="E211" s="115"/>
      <c r="F211" s="37" t="s">
        <v>34</v>
      </c>
      <c r="G211" s="37" t="s">
        <v>34</v>
      </c>
      <c r="H211" s="37" t="s">
        <v>34</v>
      </c>
      <c r="I211" s="37" t="s">
        <v>34</v>
      </c>
      <c r="J211" s="38">
        <v>11806.75</v>
      </c>
      <c r="K211" s="37" t="s">
        <v>34</v>
      </c>
      <c r="L211" s="38">
        <v>21.25</v>
      </c>
      <c r="M211" s="39">
        <v>7.88</v>
      </c>
      <c r="N211" s="40">
        <v>167</v>
      </c>
      <c r="S211" s="2" t="s">
        <v>55</v>
      </c>
    </row>
    <row r="212" spans="1:23" s="1" customFormat="1" x14ac:dyDescent="0.2">
      <c r="A212" s="35"/>
      <c r="B212" s="36" t="s">
        <v>56</v>
      </c>
      <c r="C212" s="115" t="s">
        <v>57</v>
      </c>
      <c r="D212" s="115"/>
      <c r="E212" s="115"/>
      <c r="F212" s="37" t="s">
        <v>34</v>
      </c>
      <c r="G212" s="37" t="s">
        <v>34</v>
      </c>
      <c r="H212" s="37" t="s">
        <v>34</v>
      </c>
      <c r="I212" s="37" t="s">
        <v>34</v>
      </c>
      <c r="J212" s="38">
        <v>1684.6</v>
      </c>
      <c r="K212" s="37" t="s">
        <v>34</v>
      </c>
      <c r="L212" s="38">
        <v>3.03</v>
      </c>
      <c r="M212" s="39">
        <v>14.41</v>
      </c>
      <c r="N212" s="40">
        <v>44</v>
      </c>
      <c r="S212" s="2" t="s">
        <v>57</v>
      </c>
    </row>
    <row r="213" spans="1:23" s="1" customFormat="1" x14ac:dyDescent="0.2">
      <c r="A213" s="35"/>
      <c r="B213" s="36" t="s">
        <v>82</v>
      </c>
      <c r="C213" s="115" t="s">
        <v>83</v>
      </c>
      <c r="D213" s="115"/>
      <c r="E213" s="115"/>
      <c r="F213" s="37" t="s">
        <v>34</v>
      </c>
      <c r="G213" s="37" t="s">
        <v>34</v>
      </c>
      <c r="H213" s="37" t="s">
        <v>34</v>
      </c>
      <c r="I213" s="37" t="s">
        <v>34</v>
      </c>
      <c r="J213" s="38">
        <v>14919.4</v>
      </c>
      <c r="K213" s="37" t="s">
        <v>34</v>
      </c>
      <c r="L213" s="38">
        <v>1.73</v>
      </c>
      <c r="M213" s="39">
        <v>4.22</v>
      </c>
      <c r="N213" s="40">
        <v>7</v>
      </c>
      <c r="S213" s="2" t="s">
        <v>83</v>
      </c>
    </row>
    <row r="214" spans="1:23" s="1" customFormat="1" x14ac:dyDescent="0.2">
      <c r="A214" s="35"/>
      <c r="B214" s="36" t="s">
        <v>34</v>
      </c>
      <c r="C214" s="115" t="s">
        <v>84</v>
      </c>
      <c r="D214" s="115"/>
      <c r="E214" s="115"/>
      <c r="F214" s="37" t="s">
        <v>59</v>
      </c>
      <c r="G214" s="37" t="s">
        <v>893</v>
      </c>
      <c r="H214" s="37" t="s">
        <v>34</v>
      </c>
      <c r="I214" s="37" t="s">
        <v>894</v>
      </c>
      <c r="J214" s="38" t="s">
        <v>34</v>
      </c>
      <c r="K214" s="37" t="s">
        <v>34</v>
      </c>
      <c r="L214" s="38" t="s">
        <v>34</v>
      </c>
      <c r="M214" s="39" t="s">
        <v>34</v>
      </c>
      <c r="N214" s="40" t="s">
        <v>34</v>
      </c>
      <c r="T214" s="2" t="s">
        <v>84</v>
      </c>
    </row>
    <row r="215" spans="1:23" s="1" customFormat="1" x14ac:dyDescent="0.2">
      <c r="A215" s="35"/>
      <c r="B215" s="36" t="s">
        <v>34</v>
      </c>
      <c r="C215" s="115" t="s">
        <v>58</v>
      </c>
      <c r="D215" s="115"/>
      <c r="E215" s="115"/>
      <c r="F215" s="37" t="s">
        <v>59</v>
      </c>
      <c r="G215" s="37" t="s">
        <v>895</v>
      </c>
      <c r="H215" s="37" t="s">
        <v>34</v>
      </c>
      <c r="I215" s="37" t="s">
        <v>896</v>
      </c>
      <c r="J215" s="38" t="s">
        <v>34</v>
      </c>
      <c r="K215" s="37" t="s">
        <v>34</v>
      </c>
      <c r="L215" s="38" t="s">
        <v>34</v>
      </c>
      <c r="M215" s="39" t="s">
        <v>34</v>
      </c>
      <c r="N215" s="40" t="s">
        <v>34</v>
      </c>
      <c r="T215" s="2" t="s">
        <v>58</v>
      </c>
    </row>
    <row r="216" spans="1:23" s="1" customFormat="1" x14ac:dyDescent="0.2">
      <c r="A216" s="35"/>
      <c r="B216" s="36" t="s">
        <v>34</v>
      </c>
      <c r="C216" s="118" t="s">
        <v>62</v>
      </c>
      <c r="D216" s="118"/>
      <c r="E216" s="118"/>
      <c r="F216" s="30" t="s">
        <v>34</v>
      </c>
      <c r="G216" s="30" t="s">
        <v>34</v>
      </c>
      <c r="H216" s="30" t="s">
        <v>34</v>
      </c>
      <c r="I216" s="30" t="s">
        <v>34</v>
      </c>
      <c r="J216" s="31">
        <v>17726.43</v>
      </c>
      <c r="K216" s="30" t="s">
        <v>34</v>
      </c>
      <c r="L216" s="31">
        <v>31.91</v>
      </c>
      <c r="M216" s="32" t="s">
        <v>34</v>
      </c>
      <c r="N216" s="33" t="s">
        <v>34</v>
      </c>
      <c r="U216" s="2" t="s">
        <v>62</v>
      </c>
    </row>
    <row r="217" spans="1:23" s="1" customFormat="1" x14ac:dyDescent="0.2">
      <c r="A217" s="35"/>
      <c r="B217" s="36" t="s">
        <v>34</v>
      </c>
      <c r="C217" s="115" t="s">
        <v>63</v>
      </c>
      <c r="D217" s="115"/>
      <c r="E217" s="115"/>
      <c r="F217" s="37" t="s">
        <v>34</v>
      </c>
      <c r="G217" s="37" t="s">
        <v>34</v>
      </c>
      <c r="H217" s="37" t="s">
        <v>34</v>
      </c>
      <c r="I217" s="37" t="s">
        <v>34</v>
      </c>
      <c r="J217" s="38" t="s">
        <v>34</v>
      </c>
      <c r="K217" s="37" t="s">
        <v>34</v>
      </c>
      <c r="L217" s="38">
        <v>11.96</v>
      </c>
      <c r="M217" s="39" t="s">
        <v>34</v>
      </c>
      <c r="N217" s="40">
        <v>173</v>
      </c>
      <c r="T217" s="2" t="s">
        <v>63</v>
      </c>
    </row>
    <row r="218" spans="1:23" s="1" customFormat="1" ht="22.5" x14ac:dyDescent="0.2">
      <c r="A218" s="35"/>
      <c r="B218" s="36" t="s">
        <v>835</v>
      </c>
      <c r="C218" s="115" t="s">
        <v>836</v>
      </c>
      <c r="D218" s="115"/>
      <c r="E218" s="115"/>
      <c r="F218" s="37" t="s">
        <v>66</v>
      </c>
      <c r="G218" s="37" t="s">
        <v>837</v>
      </c>
      <c r="H218" s="37" t="s">
        <v>34</v>
      </c>
      <c r="I218" s="37" t="s">
        <v>837</v>
      </c>
      <c r="J218" s="38" t="s">
        <v>34</v>
      </c>
      <c r="K218" s="37" t="s">
        <v>34</v>
      </c>
      <c r="L218" s="38">
        <v>15.55</v>
      </c>
      <c r="M218" s="39" t="s">
        <v>34</v>
      </c>
      <c r="N218" s="40">
        <v>225</v>
      </c>
      <c r="T218" s="2" t="s">
        <v>836</v>
      </c>
    </row>
    <row r="219" spans="1:23" s="1" customFormat="1" ht="22.5" x14ac:dyDescent="0.2">
      <c r="A219" s="35"/>
      <c r="B219" s="36" t="s">
        <v>838</v>
      </c>
      <c r="C219" s="115" t="s">
        <v>839</v>
      </c>
      <c r="D219" s="115"/>
      <c r="E219" s="115"/>
      <c r="F219" s="37" t="s">
        <v>66</v>
      </c>
      <c r="G219" s="37" t="s">
        <v>840</v>
      </c>
      <c r="H219" s="37" t="s">
        <v>34</v>
      </c>
      <c r="I219" s="37" t="s">
        <v>840</v>
      </c>
      <c r="J219" s="38" t="s">
        <v>34</v>
      </c>
      <c r="K219" s="37" t="s">
        <v>34</v>
      </c>
      <c r="L219" s="38">
        <v>10.64</v>
      </c>
      <c r="M219" s="39" t="s">
        <v>34</v>
      </c>
      <c r="N219" s="40">
        <v>154</v>
      </c>
      <c r="T219" s="2" t="s">
        <v>839</v>
      </c>
    </row>
    <row r="220" spans="1:23" s="1" customFormat="1" x14ac:dyDescent="0.2">
      <c r="A220" s="41"/>
      <c r="B220" s="42"/>
      <c r="C220" s="116" t="s">
        <v>71</v>
      </c>
      <c r="D220" s="116"/>
      <c r="E220" s="116"/>
      <c r="F220" s="43" t="s">
        <v>34</v>
      </c>
      <c r="G220" s="43" t="s">
        <v>34</v>
      </c>
      <c r="H220" s="43" t="s">
        <v>34</v>
      </c>
      <c r="I220" s="43" t="s">
        <v>34</v>
      </c>
      <c r="J220" s="44" t="s">
        <v>34</v>
      </c>
      <c r="K220" s="43" t="s">
        <v>34</v>
      </c>
      <c r="L220" s="44">
        <v>58.1</v>
      </c>
      <c r="M220" s="32" t="s">
        <v>34</v>
      </c>
      <c r="N220" s="45">
        <v>682</v>
      </c>
      <c r="V220" s="2" t="s">
        <v>71</v>
      </c>
    </row>
    <row r="221" spans="1:23" s="1" customFormat="1" ht="56.25" x14ac:dyDescent="0.2">
      <c r="A221" s="28" t="s">
        <v>236</v>
      </c>
      <c r="B221" s="29" t="s">
        <v>897</v>
      </c>
      <c r="C221" s="118" t="s">
        <v>898</v>
      </c>
      <c r="D221" s="118"/>
      <c r="E221" s="118"/>
      <c r="F221" s="30" t="s">
        <v>261</v>
      </c>
      <c r="G221" s="30" t="s">
        <v>34</v>
      </c>
      <c r="H221" s="30" t="s">
        <v>34</v>
      </c>
      <c r="I221" s="30" t="s">
        <v>56</v>
      </c>
      <c r="J221" s="31">
        <v>22.8</v>
      </c>
      <c r="K221" s="30" t="s">
        <v>34</v>
      </c>
      <c r="L221" s="31">
        <v>68.400000000000006</v>
      </c>
      <c r="M221" s="32">
        <v>4.22</v>
      </c>
      <c r="N221" s="33">
        <v>289</v>
      </c>
      <c r="Q221" s="2" t="s">
        <v>898</v>
      </c>
    </row>
    <row r="222" spans="1:23" s="1" customFormat="1" ht="56.25" x14ac:dyDescent="0.2">
      <c r="A222" s="28" t="s">
        <v>245</v>
      </c>
      <c r="B222" s="29" t="s">
        <v>919</v>
      </c>
      <c r="C222" s="118" t="s">
        <v>920</v>
      </c>
      <c r="D222" s="118"/>
      <c r="E222" s="118"/>
      <c r="F222" s="30" t="s">
        <v>921</v>
      </c>
      <c r="G222" s="30" t="s">
        <v>34</v>
      </c>
      <c r="H222" s="30" t="s">
        <v>34</v>
      </c>
      <c r="I222" s="30" t="s">
        <v>922</v>
      </c>
      <c r="J222" s="31" t="s">
        <v>34</v>
      </c>
      <c r="K222" s="30" t="s">
        <v>34</v>
      </c>
      <c r="L222" s="31" t="s">
        <v>34</v>
      </c>
      <c r="M222" s="32" t="s">
        <v>34</v>
      </c>
      <c r="N222" s="33" t="s">
        <v>34</v>
      </c>
      <c r="Q222" s="2" t="s">
        <v>920</v>
      </c>
    </row>
    <row r="223" spans="1:23" s="1" customFormat="1" x14ac:dyDescent="0.2">
      <c r="A223" s="34"/>
      <c r="B223" s="8"/>
      <c r="C223" s="115" t="s">
        <v>923</v>
      </c>
      <c r="D223" s="115"/>
      <c r="E223" s="115"/>
      <c r="F223" s="115"/>
      <c r="G223" s="115"/>
      <c r="H223" s="115"/>
      <c r="I223" s="115"/>
      <c r="J223" s="115"/>
      <c r="K223" s="115"/>
      <c r="L223" s="115"/>
      <c r="M223" s="115"/>
      <c r="N223" s="117"/>
      <c r="R223" s="2" t="s">
        <v>923</v>
      </c>
    </row>
    <row r="224" spans="1:23" s="1" customFormat="1" x14ac:dyDescent="0.2">
      <c r="A224" s="46"/>
      <c r="B224" s="36" t="s">
        <v>924</v>
      </c>
      <c r="C224" s="115" t="s">
        <v>925</v>
      </c>
      <c r="D224" s="115"/>
      <c r="E224" s="115"/>
      <c r="F224" s="115"/>
      <c r="G224" s="115"/>
      <c r="H224" s="115"/>
      <c r="I224" s="115"/>
      <c r="J224" s="115"/>
      <c r="K224" s="115"/>
      <c r="L224" s="115"/>
      <c r="M224" s="115"/>
      <c r="N224" s="117"/>
      <c r="W224" s="2" t="s">
        <v>925</v>
      </c>
    </row>
    <row r="225" spans="1:23" s="1" customFormat="1" x14ac:dyDescent="0.2">
      <c r="A225" s="46"/>
      <c r="B225" s="36" t="s">
        <v>34</v>
      </c>
      <c r="C225" s="115" t="s">
        <v>926</v>
      </c>
      <c r="D225" s="115"/>
      <c r="E225" s="115"/>
      <c r="F225" s="115"/>
      <c r="G225" s="115"/>
      <c r="H225" s="115"/>
      <c r="I225" s="115"/>
      <c r="J225" s="115"/>
      <c r="K225" s="115"/>
      <c r="L225" s="115"/>
      <c r="M225" s="115"/>
      <c r="N225" s="117"/>
      <c r="W225" s="2" t="s">
        <v>926</v>
      </c>
    </row>
    <row r="226" spans="1:23" s="1" customFormat="1" x14ac:dyDescent="0.2">
      <c r="A226" s="35"/>
      <c r="B226" s="36" t="s">
        <v>48</v>
      </c>
      <c r="C226" s="115" t="s">
        <v>81</v>
      </c>
      <c r="D226" s="115"/>
      <c r="E226" s="115"/>
      <c r="F226" s="37" t="s">
        <v>34</v>
      </c>
      <c r="G226" s="37" t="s">
        <v>34</v>
      </c>
      <c r="H226" s="37" t="s">
        <v>34</v>
      </c>
      <c r="I226" s="37" t="s">
        <v>34</v>
      </c>
      <c r="J226" s="38">
        <v>71.47</v>
      </c>
      <c r="K226" s="37" t="s">
        <v>927</v>
      </c>
      <c r="L226" s="38">
        <v>1.1399999999999999</v>
      </c>
      <c r="M226" s="39">
        <v>14.41</v>
      </c>
      <c r="N226" s="40">
        <v>16</v>
      </c>
      <c r="S226" s="2" t="s">
        <v>81</v>
      </c>
    </row>
    <row r="227" spans="1:23" s="1" customFormat="1" x14ac:dyDescent="0.2">
      <c r="A227" s="35"/>
      <c r="B227" s="36" t="s">
        <v>54</v>
      </c>
      <c r="C227" s="115" t="s">
        <v>55</v>
      </c>
      <c r="D227" s="115"/>
      <c r="E227" s="115"/>
      <c r="F227" s="37" t="s">
        <v>34</v>
      </c>
      <c r="G227" s="37" t="s">
        <v>34</v>
      </c>
      <c r="H227" s="37" t="s">
        <v>34</v>
      </c>
      <c r="I227" s="37" t="s">
        <v>34</v>
      </c>
      <c r="J227" s="38">
        <v>10.15</v>
      </c>
      <c r="K227" s="37" t="s">
        <v>54</v>
      </c>
      <c r="L227" s="38">
        <v>0.15</v>
      </c>
      <c r="M227" s="39">
        <v>7.88</v>
      </c>
      <c r="N227" s="40">
        <v>1</v>
      </c>
      <c r="S227" s="2" t="s">
        <v>55</v>
      </c>
    </row>
    <row r="228" spans="1:23" s="1" customFormat="1" x14ac:dyDescent="0.2">
      <c r="A228" s="35"/>
      <c r="B228" s="36" t="s">
        <v>56</v>
      </c>
      <c r="C228" s="115" t="s">
        <v>57</v>
      </c>
      <c r="D228" s="115"/>
      <c r="E228" s="115"/>
      <c r="F228" s="37" t="s">
        <v>34</v>
      </c>
      <c r="G228" s="37" t="s">
        <v>34</v>
      </c>
      <c r="H228" s="37" t="s">
        <v>34</v>
      </c>
      <c r="I228" s="37" t="s">
        <v>34</v>
      </c>
      <c r="J228" s="38">
        <v>0.12</v>
      </c>
      <c r="K228" s="37" t="s">
        <v>54</v>
      </c>
      <c r="L228" s="38">
        <v>0</v>
      </c>
      <c r="M228" s="39">
        <v>14.41</v>
      </c>
      <c r="N228" s="40" t="s">
        <v>34</v>
      </c>
      <c r="S228" s="2" t="s">
        <v>57</v>
      </c>
    </row>
    <row r="229" spans="1:23" s="1" customFormat="1" x14ac:dyDescent="0.2">
      <c r="A229" s="35"/>
      <c r="B229" s="36" t="s">
        <v>82</v>
      </c>
      <c r="C229" s="115" t="s">
        <v>83</v>
      </c>
      <c r="D229" s="115"/>
      <c r="E229" s="115"/>
      <c r="F229" s="37" t="s">
        <v>34</v>
      </c>
      <c r="G229" s="37" t="s">
        <v>34</v>
      </c>
      <c r="H229" s="37" t="s">
        <v>34</v>
      </c>
      <c r="I229" s="37" t="s">
        <v>34</v>
      </c>
      <c r="J229" s="38">
        <v>250.36</v>
      </c>
      <c r="K229" s="37" t="s">
        <v>54</v>
      </c>
      <c r="L229" s="38">
        <v>3.64</v>
      </c>
      <c r="M229" s="39">
        <v>4.22</v>
      </c>
      <c r="N229" s="40">
        <v>15</v>
      </c>
      <c r="S229" s="2" t="s">
        <v>83</v>
      </c>
    </row>
    <row r="230" spans="1:23" s="1" customFormat="1" x14ac:dyDescent="0.2">
      <c r="A230" s="35"/>
      <c r="B230" s="36" t="s">
        <v>34</v>
      </c>
      <c r="C230" s="115" t="s">
        <v>84</v>
      </c>
      <c r="D230" s="115"/>
      <c r="E230" s="115"/>
      <c r="F230" s="37" t="s">
        <v>59</v>
      </c>
      <c r="G230" s="37" t="s">
        <v>928</v>
      </c>
      <c r="H230" s="37" t="s">
        <v>927</v>
      </c>
      <c r="I230" s="37" t="s">
        <v>929</v>
      </c>
      <c r="J230" s="38" t="s">
        <v>34</v>
      </c>
      <c r="K230" s="37" t="s">
        <v>34</v>
      </c>
      <c r="L230" s="38" t="s">
        <v>34</v>
      </c>
      <c r="M230" s="39" t="s">
        <v>34</v>
      </c>
      <c r="N230" s="40" t="s">
        <v>34</v>
      </c>
      <c r="T230" s="2" t="s">
        <v>84</v>
      </c>
    </row>
    <row r="231" spans="1:23" s="1" customFormat="1" x14ac:dyDescent="0.2">
      <c r="A231" s="35"/>
      <c r="B231" s="36" t="s">
        <v>34</v>
      </c>
      <c r="C231" s="115" t="s">
        <v>58</v>
      </c>
      <c r="D231" s="115"/>
      <c r="E231" s="115"/>
      <c r="F231" s="37" t="s">
        <v>59</v>
      </c>
      <c r="G231" s="37" t="s">
        <v>342</v>
      </c>
      <c r="H231" s="37" t="s">
        <v>54</v>
      </c>
      <c r="I231" s="37" t="s">
        <v>930</v>
      </c>
      <c r="J231" s="38" t="s">
        <v>34</v>
      </c>
      <c r="K231" s="37" t="s">
        <v>34</v>
      </c>
      <c r="L231" s="38" t="s">
        <v>34</v>
      </c>
      <c r="M231" s="39" t="s">
        <v>34</v>
      </c>
      <c r="N231" s="40" t="s">
        <v>34</v>
      </c>
      <c r="T231" s="2" t="s">
        <v>58</v>
      </c>
    </row>
    <row r="232" spans="1:23" s="1" customFormat="1" x14ac:dyDescent="0.2">
      <c r="A232" s="35"/>
      <c r="B232" s="36" t="s">
        <v>34</v>
      </c>
      <c r="C232" s="118" t="s">
        <v>62</v>
      </c>
      <c r="D232" s="118"/>
      <c r="E232" s="118"/>
      <c r="F232" s="30" t="s">
        <v>34</v>
      </c>
      <c r="G232" s="30" t="s">
        <v>34</v>
      </c>
      <c r="H232" s="30" t="s">
        <v>34</v>
      </c>
      <c r="I232" s="30" t="s">
        <v>34</v>
      </c>
      <c r="J232" s="31">
        <v>331.98</v>
      </c>
      <c r="K232" s="30" t="s">
        <v>34</v>
      </c>
      <c r="L232" s="31">
        <v>4.93</v>
      </c>
      <c r="M232" s="32" t="s">
        <v>34</v>
      </c>
      <c r="N232" s="33" t="s">
        <v>34</v>
      </c>
      <c r="U232" s="2" t="s">
        <v>62</v>
      </c>
    </row>
    <row r="233" spans="1:23" s="1" customFormat="1" x14ac:dyDescent="0.2">
      <c r="A233" s="35"/>
      <c r="B233" s="36" t="s">
        <v>34</v>
      </c>
      <c r="C233" s="115" t="s">
        <v>63</v>
      </c>
      <c r="D233" s="115"/>
      <c r="E233" s="115"/>
      <c r="F233" s="37" t="s">
        <v>34</v>
      </c>
      <c r="G233" s="37" t="s">
        <v>34</v>
      </c>
      <c r="H233" s="37" t="s">
        <v>34</v>
      </c>
      <c r="I233" s="37" t="s">
        <v>34</v>
      </c>
      <c r="J233" s="38" t="s">
        <v>34</v>
      </c>
      <c r="K233" s="37" t="s">
        <v>34</v>
      </c>
      <c r="L233" s="38">
        <v>1.1399999999999999</v>
      </c>
      <c r="M233" s="39" t="s">
        <v>34</v>
      </c>
      <c r="N233" s="40">
        <v>16</v>
      </c>
      <c r="T233" s="2" t="s">
        <v>63</v>
      </c>
    </row>
    <row r="234" spans="1:23" s="1" customFormat="1" ht="22.5" x14ac:dyDescent="0.2">
      <c r="A234" s="35"/>
      <c r="B234" s="36" t="s">
        <v>931</v>
      </c>
      <c r="C234" s="115" t="s">
        <v>932</v>
      </c>
      <c r="D234" s="115"/>
      <c r="E234" s="115"/>
      <c r="F234" s="37" t="s">
        <v>66</v>
      </c>
      <c r="G234" s="37" t="s">
        <v>641</v>
      </c>
      <c r="H234" s="37" t="s">
        <v>34</v>
      </c>
      <c r="I234" s="37" t="s">
        <v>641</v>
      </c>
      <c r="J234" s="38" t="s">
        <v>34</v>
      </c>
      <c r="K234" s="37" t="s">
        <v>34</v>
      </c>
      <c r="L234" s="38">
        <v>1.03</v>
      </c>
      <c r="M234" s="39" t="s">
        <v>34</v>
      </c>
      <c r="N234" s="40">
        <v>14</v>
      </c>
      <c r="T234" s="2" t="s">
        <v>932</v>
      </c>
    </row>
    <row r="235" spans="1:23" s="1" customFormat="1" ht="22.5" x14ac:dyDescent="0.2">
      <c r="A235" s="35"/>
      <c r="B235" s="36" t="s">
        <v>933</v>
      </c>
      <c r="C235" s="115" t="s">
        <v>934</v>
      </c>
      <c r="D235" s="115"/>
      <c r="E235" s="115"/>
      <c r="F235" s="37" t="s">
        <v>66</v>
      </c>
      <c r="G235" s="37" t="s">
        <v>935</v>
      </c>
      <c r="H235" s="37" t="s">
        <v>34</v>
      </c>
      <c r="I235" s="37" t="s">
        <v>935</v>
      </c>
      <c r="J235" s="38" t="s">
        <v>34</v>
      </c>
      <c r="K235" s="37" t="s">
        <v>34</v>
      </c>
      <c r="L235" s="38">
        <v>0.8</v>
      </c>
      <c r="M235" s="39" t="s">
        <v>34</v>
      </c>
      <c r="N235" s="40">
        <v>11</v>
      </c>
      <c r="T235" s="2" t="s">
        <v>934</v>
      </c>
    </row>
    <row r="236" spans="1:23" s="1" customFormat="1" x14ac:dyDescent="0.2">
      <c r="A236" s="41"/>
      <c r="B236" s="42"/>
      <c r="C236" s="116" t="s">
        <v>71</v>
      </c>
      <c r="D236" s="116"/>
      <c r="E236" s="116"/>
      <c r="F236" s="43" t="s">
        <v>34</v>
      </c>
      <c r="G236" s="43" t="s">
        <v>34</v>
      </c>
      <c r="H236" s="43" t="s">
        <v>34</v>
      </c>
      <c r="I236" s="43" t="s">
        <v>34</v>
      </c>
      <c r="J236" s="44" t="s">
        <v>34</v>
      </c>
      <c r="K236" s="43" t="s">
        <v>34</v>
      </c>
      <c r="L236" s="44">
        <v>6.76</v>
      </c>
      <c r="M236" s="32" t="s">
        <v>34</v>
      </c>
      <c r="N236" s="45">
        <v>57</v>
      </c>
      <c r="V236" s="2" t="s">
        <v>71</v>
      </c>
    </row>
    <row r="237" spans="1:23" s="1" customFormat="1" ht="56.25" x14ac:dyDescent="0.2">
      <c r="A237" s="28" t="s">
        <v>247</v>
      </c>
      <c r="B237" s="29" t="s">
        <v>936</v>
      </c>
      <c r="C237" s="118" t="s">
        <v>937</v>
      </c>
      <c r="D237" s="118"/>
      <c r="E237" s="118"/>
      <c r="F237" s="30" t="s">
        <v>921</v>
      </c>
      <c r="G237" s="30" t="s">
        <v>34</v>
      </c>
      <c r="H237" s="30" t="s">
        <v>34</v>
      </c>
      <c r="I237" s="30" t="s">
        <v>922</v>
      </c>
      <c r="J237" s="31" t="s">
        <v>34</v>
      </c>
      <c r="K237" s="30" t="s">
        <v>34</v>
      </c>
      <c r="L237" s="31" t="s">
        <v>34</v>
      </c>
      <c r="M237" s="32" t="s">
        <v>34</v>
      </c>
      <c r="N237" s="33" t="s">
        <v>34</v>
      </c>
      <c r="Q237" s="2" t="s">
        <v>937</v>
      </c>
    </row>
    <row r="238" spans="1:23" s="1" customFormat="1" x14ac:dyDescent="0.2">
      <c r="A238" s="34"/>
      <c r="B238" s="8"/>
      <c r="C238" s="115" t="s">
        <v>923</v>
      </c>
      <c r="D238" s="115"/>
      <c r="E238" s="115"/>
      <c r="F238" s="115"/>
      <c r="G238" s="115"/>
      <c r="H238" s="115"/>
      <c r="I238" s="115"/>
      <c r="J238" s="115"/>
      <c r="K238" s="115"/>
      <c r="L238" s="115"/>
      <c r="M238" s="115"/>
      <c r="N238" s="117"/>
      <c r="R238" s="2" t="s">
        <v>923</v>
      </c>
    </row>
    <row r="239" spans="1:23" s="1" customFormat="1" x14ac:dyDescent="0.2">
      <c r="A239" s="46"/>
      <c r="B239" s="36" t="s">
        <v>924</v>
      </c>
      <c r="C239" s="115" t="s">
        <v>925</v>
      </c>
      <c r="D239" s="115"/>
      <c r="E239" s="115"/>
      <c r="F239" s="115"/>
      <c r="G239" s="115"/>
      <c r="H239" s="115"/>
      <c r="I239" s="115"/>
      <c r="J239" s="115"/>
      <c r="K239" s="115"/>
      <c r="L239" s="115"/>
      <c r="M239" s="115"/>
      <c r="N239" s="117"/>
      <c r="W239" s="2" t="s">
        <v>925</v>
      </c>
    </row>
    <row r="240" spans="1:23" s="1" customFormat="1" x14ac:dyDescent="0.2">
      <c r="A240" s="46"/>
      <c r="B240" s="36" t="s">
        <v>34</v>
      </c>
      <c r="C240" s="115" t="s">
        <v>926</v>
      </c>
      <c r="D240" s="115"/>
      <c r="E240" s="115"/>
      <c r="F240" s="115"/>
      <c r="G240" s="115"/>
      <c r="H240" s="115"/>
      <c r="I240" s="115"/>
      <c r="J240" s="115"/>
      <c r="K240" s="115"/>
      <c r="L240" s="115"/>
      <c r="M240" s="115"/>
      <c r="N240" s="117"/>
      <c r="W240" s="2" t="s">
        <v>926</v>
      </c>
    </row>
    <row r="241" spans="1:22" s="1" customFormat="1" x14ac:dyDescent="0.2">
      <c r="A241" s="35"/>
      <c r="B241" s="36" t="s">
        <v>48</v>
      </c>
      <c r="C241" s="115" t="s">
        <v>81</v>
      </c>
      <c r="D241" s="115"/>
      <c r="E241" s="115"/>
      <c r="F241" s="37" t="s">
        <v>34</v>
      </c>
      <c r="G241" s="37" t="s">
        <v>34</v>
      </c>
      <c r="H241" s="37" t="s">
        <v>34</v>
      </c>
      <c r="I241" s="37" t="s">
        <v>34</v>
      </c>
      <c r="J241" s="38">
        <v>43.93</v>
      </c>
      <c r="K241" s="37" t="s">
        <v>927</v>
      </c>
      <c r="L241" s="38">
        <v>0.7</v>
      </c>
      <c r="M241" s="39">
        <v>14.41</v>
      </c>
      <c r="N241" s="40">
        <v>10</v>
      </c>
      <c r="S241" s="2" t="s">
        <v>81</v>
      </c>
    </row>
    <row r="242" spans="1:22" s="1" customFormat="1" x14ac:dyDescent="0.2">
      <c r="A242" s="35"/>
      <c r="B242" s="36" t="s">
        <v>54</v>
      </c>
      <c r="C242" s="115" t="s">
        <v>55</v>
      </c>
      <c r="D242" s="115"/>
      <c r="E242" s="115"/>
      <c r="F242" s="37" t="s">
        <v>34</v>
      </c>
      <c r="G242" s="37" t="s">
        <v>34</v>
      </c>
      <c r="H242" s="37" t="s">
        <v>34</v>
      </c>
      <c r="I242" s="37" t="s">
        <v>34</v>
      </c>
      <c r="J242" s="38">
        <v>6.8</v>
      </c>
      <c r="K242" s="37" t="s">
        <v>54</v>
      </c>
      <c r="L242" s="38">
        <v>0.1</v>
      </c>
      <c r="M242" s="39">
        <v>7.88</v>
      </c>
      <c r="N242" s="40">
        <v>1</v>
      </c>
      <c r="S242" s="2" t="s">
        <v>55</v>
      </c>
    </row>
    <row r="243" spans="1:22" s="1" customFormat="1" x14ac:dyDescent="0.2">
      <c r="A243" s="35"/>
      <c r="B243" s="36" t="s">
        <v>56</v>
      </c>
      <c r="C243" s="115" t="s">
        <v>57</v>
      </c>
      <c r="D243" s="115"/>
      <c r="E243" s="115"/>
      <c r="F243" s="37" t="s">
        <v>34</v>
      </c>
      <c r="G243" s="37" t="s">
        <v>34</v>
      </c>
      <c r="H243" s="37" t="s">
        <v>34</v>
      </c>
      <c r="I243" s="37" t="s">
        <v>34</v>
      </c>
      <c r="J243" s="38">
        <v>0.12</v>
      </c>
      <c r="K243" s="37" t="s">
        <v>54</v>
      </c>
      <c r="L243" s="38">
        <v>0</v>
      </c>
      <c r="M243" s="39">
        <v>14.41</v>
      </c>
      <c r="N243" s="40" t="s">
        <v>34</v>
      </c>
      <c r="S243" s="2" t="s">
        <v>57</v>
      </c>
    </row>
    <row r="244" spans="1:22" s="1" customFormat="1" x14ac:dyDescent="0.2">
      <c r="A244" s="35"/>
      <c r="B244" s="36" t="s">
        <v>82</v>
      </c>
      <c r="C244" s="115" t="s">
        <v>83</v>
      </c>
      <c r="D244" s="115"/>
      <c r="E244" s="115"/>
      <c r="F244" s="37" t="s">
        <v>34</v>
      </c>
      <c r="G244" s="37" t="s">
        <v>34</v>
      </c>
      <c r="H244" s="37" t="s">
        <v>34</v>
      </c>
      <c r="I244" s="37" t="s">
        <v>34</v>
      </c>
      <c r="J244" s="38">
        <v>388.48</v>
      </c>
      <c r="K244" s="37" t="s">
        <v>54</v>
      </c>
      <c r="L244" s="38">
        <v>5.65</v>
      </c>
      <c r="M244" s="39">
        <v>4.22</v>
      </c>
      <c r="N244" s="40">
        <v>24</v>
      </c>
      <c r="S244" s="2" t="s">
        <v>83</v>
      </c>
    </row>
    <row r="245" spans="1:22" s="1" customFormat="1" x14ac:dyDescent="0.2">
      <c r="A245" s="35"/>
      <c r="B245" s="36" t="s">
        <v>34</v>
      </c>
      <c r="C245" s="115" t="s">
        <v>84</v>
      </c>
      <c r="D245" s="115"/>
      <c r="E245" s="115"/>
      <c r="F245" s="37" t="s">
        <v>59</v>
      </c>
      <c r="G245" s="37" t="s">
        <v>938</v>
      </c>
      <c r="H245" s="37" t="s">
        <v>927</v>
      </c>
      <c r="I245" s="37" t="s">
        <v>939</v>
      </c>
      <c r="J245" s="38" t="s">
        <v>34</v>
      </c>
      <c r="K245" s="37" t="s">
        <v>34</v>
      </c>
      <c r="L245" s="38" t="s">
        <v>34</v>
      </c>
      <c r="M245" s="39" t="s">
        <v>34</v>
      </c>
      <c r="N245" s="40" t="s">
        <v>34</v>
      </c>
      <c r="T245" s="2" t="s">
        <v>84</v>
      </c>
    </row>
    <row r="246" spans="1:22" s="1" customFormat="1" x14ac:dyDescent="0.2">
      <c r="A246" s="35"/>
      <c r="B246" s="36" t="s">
        <v>34</v>
      </c>
      <c r="C246" s="115" t="s">
        <v>58</v>
      </c>
      <c r="D246" s="115"/>
      <c r="E246" s="115"/>
      <c r="F246" s="37" t="s">
        <v>59</v>
      </c>
      <c r="G246" s="37" t="s">
        <v>342</v>
      </c>
      <c r="H246" s="37" t="s">
        <v>54</v>
      </c>
      <c r="I246" s="37" t="s">
        <v>930</v>
      </c>
      <c r="J246" s="38" t="s">
        <v>34</v>
      </c>
      <c r="K246" s="37" t="s">
        <v>34</v>
      </c>
      <c r="L246" s="38" t="s">
        <v>34</v>
      </c>
      <c r="M246" s="39" t="s">
        <v>34</v>
      </c>
      <c r="N246" s="40" t="s">
        <v>34</v>
      </c>
      <c r="T246" s="2" t="s">
        <v>58</v>
      </c>
    </row>
    <row r="247" spans="1:22" s="1" customFormat="1" x14ac:dyDescent="0.2">
      <c r="A247" s="35"/>
      <c r="B247" s="36" t="s">
        <v>34</v>
      </c>
      <c r="C247" s="118" t="s">
        <v>62</v>
      </c>
      <c r="D247" s="118"/>
      <c r="E247" s="118"/>
      <c r="F247" s="30" t="s">
        <v>34</v>
      </c>
      <c r="G247" s="30" t="s">
        <v>34</v>
      </c>
      <c r="H247" s="30" t="s">
        <v>34</v>
      </c>
      <c r="I247" s="30" t="s">
        <v>34</v>
      </c>
      <c r="J247" s="31">
        <v>439.21</v>
      </c>
      <c r="K247" s="30" t="s">
        <v>34</v>
      </c>
      <c r="L247" s="31">
        <v>6.45</v>
      </c>
      <c r="M247" s="32" t="s">
        <v>34</v>
      </c>
      <c r="N247" s="33" t="s">
        <v>34</v>
      </c>
      <c r="U247" s="2" t="s">
        <v>62</v>
      </c>
    </row>
    <row r="248" spans="1:22" s="1" customFormat="1" x14ac:dyDescent="0.2">
      <c r="A248" s="35"/>
      <c r="B248" s="36" t="s">
        <v>34</v>
      </c>
      <c r="C248" s="115" t="s">
        <v>63</v>
      </c>
      <c r="D248" s="115"/>
      <c r="E248" s="115"/>
      <c r="F248" s="37" t="s">
        <v>34</v>
      </c>
      <c r="G248" s="37" t="s">
        <v>34</v>
      </c>
      <c r="H248" s="37" t="s">
        <v>34</v>
      </c>
      <c r="I248" s="37" t="s">
        <v>34</v>
      </c>
      <c r="J248" s="38" t="s">
        <v>34</v>
      </c>
      <c r="K248" s="37" t="s">
        <v>34</v>
      </c>
      <c r="L248" s="38">
        <v>0.7</v>
      </c>
      <c r="M248" s="39" t="s">
        <v>34</v>
      </c>
      <c r="N248" s="40">
        <v>10</v>
      </c>
      <c r="T248" s="2" t="s">
        <v>63</v>
      </c>
    </row>
    <row r="249" spans="1:22" s="1" customFormat="1" ht="22.5" x14ac:dyDescent="0.2">
      <c r="A249" s="35"/>
      <c r="B249" s="36" t="s">
        <v>931</v>
      </c>
      <c r="C249" s="115" t="s">
        <v>932</v>
      </c>
      <c r="D249" s="115"/>
      <c r="E249" s="115"/>
      <c r="F249" s="37" t="s">
        <v>66</v>
      </c>
      <c r="G249" s="37" t="s">
        <v>641</v>
      </c>
      <c r="H249" s="37" t="s">
        <v>34</v>
      </c>
      <c r="I249" s="37" t="s">
        <v>641</v>
      </c>
      <c r="J249" s="38" t="s">
        <v>34</v>
      </c>
      <c r="K249" s="37" t="s">
        <v>34</v>
      </c>
      <c r="L249" s="38">
        <v>0.63</v>
      </c>
      <c r="M249" s="39" t="s">
        <v>34</v>
      </c>
      <c r="N249" s="40">
        <v>9</v>
      </c>
      <c r="T249" s="2" t="s">
        <v>932</v>
      </c>
    </row>
    <row r="250" spans="1:22" s="1" customFormat="1" ht="22.5" x14ac:dyDescent="0.2">
      <c r="A250" s="35"/>
      <c r="B250" s="36" t="s">
        <v>933</v>
      </c>
      <c r="C250" s="115" t="s">
        <v>934</v>
      </c>
      <c r="D250" s="115"/>
      <c r="E250" s="115"/>
      <c r="F250" s="37" t="s">
        <v>66</v>
      </c>
      <c r="G250" s="37" t="s">
        <v>935</v>
      </c>
      <c r="H250" s="37" t="s">
        <v>34</v>
      </c>
      <c r="I250" s="37" t="s">
        <v>935</v>
      </c>
      <c r="J250" s="38" t="s">
        <v>34</v>
      </c>
      <c r="K250" s="37" t="s">
        <v>34</v>
      </c>
      <c r="L250" s="38">
        <v>0.49</v>
      </c>
      <c r="M250" s="39" t="s">
        <v>34</v>
      </c>
      <c r="N250" s="40">
        <v>7</v>
      </c>
      <c r="T250" s="2" t="s">
        <v>934</v>
      </c>
    </row>
    <row r="251" spans="1:22" s="1" customFormat="1" x14ac:dyDescent="0.2">
      <c r="A251" s="41"/>
      <c r="B251" s="42"/>
      <c r="C251" s="116" t="s">
        <v>71</v>
      </c>
      <c r="D251" s="116"/>
      <c r="E251" s="116"/>
      <c r="F251" s="43" t="s">
        <v>34</v>
      </c>
      <c r="G251" s="43" t="s">
        <v>34</v>
      </c>
      <c r="H251" s="43" t="s">
        <v>34</v>
      </c>
      <c r="I251" s="43" t="s">
        <v>34</v>
      </c>
      <c r="J251" s="44" t="s">
        <v>34</v>
      </c>
      <c r="K251" s="43" t="s">
        <v>34</v>
      </c>
      <c r="L251" s="44">
        <v>7.57</v>
      </c>
      <c r="M251" s="32" t="s">
        <v>34</v>
      </c>
      <c r="N251" s="45">
        <v>51</v>
      </c>
      <c r="V251" s="2" t="s">
        <v>71</v>
      </c>
    </row>
    <row r="252" spans="1:22" s="1" customFormat="1" ht="22.5" x14ac:dyDescent="0.2">
      <c r="A252" s="28" t="s">
        <v>258</v>
      </c>
      <c r="B252" s="29" t="s">
        <v>940</v>
      </c>
      <c r="C252" s="118" t="s">
        <v>941</v>
      </c>
      <c r="D252" s="118"/>
      <c r="E252" s="118"/>
      <c r="F252" s="30" t="s">
        <v>942</v>
      </c>
      <c r="G252" s="30" t="s">
        <v>34</v>
      </c>
      <c r="H252" s="30" t="s">
        <v>34</v>
      </c>
      <c r="I252" s="30" t="s">
        <v>54</v>
      </c>
      <c r="J252" s="31" t="s">
        <v>34</v>
      </c>
      <c r="K252" s="30" t="s">
        <v>34</v>
      </c>
      <c r="L252" s="31" t="s">
        <v>34</v>
      </c>
      <c r="M252" s="32" t="s">
        <v>34</v>
      </c>
      <c r="N252" s="33" t="s">
        <v>34</v>
      </c>
      <c r="Q252" s="2" t="s">
        <v>941</v>
      </c>
    </row>
    <row r="253" spans="1:22" s="1" customFormat="1" x14ac:dyDescent="0.2">
      <c r="A253" s="35"/>
      <c r="B253" s="36" t="s">
        <v>48</v>
      </c>
      <c r="C253" s="115" t="s">
        <v>81</v>
      </c>
      <c r="D253" s="115"/>
      <c r="E253" s="115"/>
      <c r="F253" s="37" t="s">
        <v>34</v>
      </c>
      <c r="G253" s="37" t="s">
        <v>34</v>
      </c>
      <c r="H253" s="37" t="s">
        <v>34</v>
      </c>
      <c r="I253" s="37" t="s">
        <v>34</v>
      </c>
      <c r="J253" s="38">
        <v>5.19</v>
      </c>
      <c r="K253" s="37" t="s">
        <v>34</v>
      </c>
      <c r="L253" s="38">
        <v>10.38</v>
      </c>
      <c r="M253" s="39">
        <v>14.41</v>
      </c>
      <c r="N253" s="40">
        <v>150</v>
      </c>
      <c r="S253" s="2" t="s">
        <v>81</v>
      </c>
    </row>
    <row r="254" spans="1:22" s="1" customFormat="1" x14ac:dyDescent="0.2">
      <c r="A254" s="35"/>
      <c r="B254" s="36" t="s">
        <v>54</v>
      </c>
      <c r="C254" s="115" t="s">
        <v>55</v>
      </c>
      <c r="D254" s="115"/>
      <c r="E254" s="115"/>
      <c r="F254" s="37" t="s">
        <v>34</v>
      </c>
      <c r="G254" s="37" t="s">
        <v>34</v>
      </c>
      <c r="H254" s="37" t="s">
        <v>34</v>
      </c>
      <c r="I254" s="37" t="s">
        <v>34</v>
      </c>
      <c r="J254" s="38">
        <v>28.07</v>
      </c>
      <c r="K254" s="37" t="s">
        <v>34</v>
      </c>
      <c r="L254" s="38">
        <v>56.14</v>
      </c>
      <c r="M254" s="39">
        <v>7.88</v>
      </c>
      <c r="N254" s="40">
        <v>442</v>
      </c>
      <c r="S254" s="2" t="s">
        <v>55</v>
      </c>
    </row>
    <row r="255" spans="1:22" s="1" customFormat="1" x14ac:dyDescent="0.2">
      <c r="A255" s="35"/>
      <c r="B255" s="36" t="s">
        <v>56</v>
      </c>
      <c r="C255" s="115" t="s">
        <v>57</v>
      </c>
      <c r="D255" s="115"/>
      <c r="E255" s="115"/>
      <c r="F255" s="37" t="s">
        <v>34</v>
      </c>
      <c r="G255" s="37" t="s">
        <v>34</v>
      </c>
      <c r="H255" s="37" t="s">
        <v>34</v>
      </c>
      <c r="I255" s="37" t="s">
        <v>34</v>
      </c>
      <c r="J255" s="38">
        <v>4.08</v>
      </c>
      <c r="K255" s="37" t="s">
        <v>34</v>
      </c>
      <c r="L255" s="38">
        <v>8.16</v>
      </c>
      <c r="M255" s="39">
        <v>14.41</v>
      </c>
      <c r="N255" s="40">
        <v>118</v>
      </c>
      <c r="S255" s="2" t="s">
        <v>57</v>
      </c>
    </row>
    <row r="256" spans="1:22" s="1" customFormat="1" x14ac:dyDescent="0.2">
      <c r="A256" s="35"/>
      <c r="B256" s="36" t="s">
        <v>82</v>
      </c>
      <c r="C256" s="115" t="s">
        <v>83</v>
      </c>
      <c r="D256" s="115"/>
      <c r="E256" s="115"/>
      <c r="F256" s="37" t="s">
        <v>34</v>
      </c>
      <c r="G256" s="37" t="s">
        <v>34</v>
      </c>
      <c r="H256" s="37" t="s">
        <v>34</v>
      </c>
      <c r="I256" s="37" t="s">
        <v>34</v>
      </c>
      <c r="J256" s="38">
        <v>44.95</v>
      </c>
      <c r="K256" s="37" t="s">
        <v>34</v>
      </c>
      <c r="L256" s="38">
        <v>2.2999999999999998</v>
      </c>
      <c r="M256" s="39">
        <v>4.22</v>
      </c>
      <c r="N256" s="40">
        <v>10</v>
      </c>
      <c r="S256" s="2" t="s">
        <v>83</v>
      </c>
    </row>
    <row r="257" spans="1:25" s="1" customFormat="1" x14ac:dyDescent="0.2">
      <c r="A257" s="35"/>
      <c r="B257" s="36" t="s">
        <v>34</v>
      </c>
      <c r="C257" s="115" t="s">
        <v>84</v>
      </c>
      <c r="D257" s="115"/>
      <c r="E257" s="115"/>
      <c r="F257" s="37" t="s">
        <v>59</v>
      </c>
      <c r="G257" s="37" t="s">
        <v>943</v>
      </c>
      <c r="H257" s="37" t="s">
        <v>34</v>
      </c>
      <c r="I257" s="37" t="s">
        <v>944</v>
      </c>
      <c r="J257" s="38" t="s">
        <v>34</v>
      </c>
      <c r="K257" s="37" t="s">
        <v>34</v>
      </c>
      <c r="L257" s="38" t="s">
        <v>34</v>
      </c>
      <c r="M257" s="39" t="s">
        <v>34</v>
      </c>
      <c r="N257" s="40" t="s">
        <v>34</v>
      </c>
      <c r="T257" s="2" t="s">
        <v>84</v>
      </c>
    </row>
    <row r="258" spans="1:25" s="1" customFormat="1" x14ac:dyDescent="0.2">
      <c r="A258" s="35"/>
      <c r="B258" s="36" t="s">
        <v>34</v>
      </c>
      <c r="C258" s="115" t="s">
        <v>58</v>
      </c>
      <c r="D258" s="115"/>
      <c r="E258" s="115"/>
      <c r="F258" s="37" t="s">
        <v>59</v>
      </c>
      <c r="G258" s="37" t="s">
        <v>945</v>
      </c>
      <c r="H258" s="37" t="s">
        <v>34</v>
      </c>
      <c r="I258" s="37" t="s">
        <v>946</v>
      </c>
      <c r="J258" s="38" t="s">
        <v>34</v>
      </c>
      <c r="K258" s="37" t="s">
        <v>34</v>
      </c>
      <c r="L258" s="38" t="s">
        <v>34</v>
      </c>
      <c r="M258" s="39" t="s">
        <v>34</v>
      </c>
      <c r="N258" s="40" t="s">
        <v>34</v>
      </c>
      <c r="T258" s="2" t="s">
        <v>58</v>
      </c>
    </row>
    <row r="259" spans="1:25" s="1" customFormat="1" x14ac:dyDescent="0.2">
      <c r="A259" s="35"/>
      <c r="B259" s="36" t="s">
        <v>34</v>
      </c>
      <c r="C259" s="118" t="s">
        <v>62</v>
      </c>
      <c r="D259" s="118"/>
      <c r="E259" s="118"/>
      <c r="F259" s="30" t="s">
        <v>34</v>
      </c>
      <c r="G259" s="30" t="s">
        <v>34</v>
      </c>
      <c r="H259" s="30" t="s">
        <v>34</v>
      </c>
      <c r="I259" s="30" t="s">
        <v>34</v>
      </c>
      <c r="J259" s="31">
        <v>34.409999999999997</v>
      </c>
      <c r="K259" s="30" t="s">
        <v>34</v>
      </c>
      <c r="L259" s="31">
        <v>68.819999999999993</v>
      </c>
      <c r="M259" s="32" t="s">
        <v>34</v>
      </c>
      <c r="N259" s="33" t="s">
        <v>34</v>
      </c>
      <c r="U259" s="2" t="s">
        <v>62</v>
      </c>
    </row>
    <row r="260" spans="1:25" s="1" customFormat="1" x14ac:dyDescent="0.2">
      <c r="A260" s="35"/>
      <c r="B260" s="36" t="s">
        <v>34</v>
      </c>
      <c r="C260" s="115" t="s">
        <v>63</v>
      </c>
      <c r="D260" s="115"/>
      <c r="E260" s="115"/>
      <c r="F260" s="37" t="s">
        <v>34</v>
      </c>
      <c r="G260" s="37" t="s">
        <v>34</v>
      </c>
      <c r="H260" s="37" t="s">
        <v>34</v>
      </c>
      <c r="I260" s="37" t="s">
        <v>34</v>
      </c>
      <c r="J260" s="38" t="s">
        <v>34</v>
      </c>
      <c r="K260" s="37" t="s">
        <v>34</v>
      </c>
      <c r="L260" s="38">
        <v>18.54</v>
      </c>
      <c r="M260" s="39" t="s">
        <v>34</v>
      </c>
      <c r="N260" s="40">
        <v>268</v>
      </c>
      <c r="T260" s="2" t="s">
        <v>63</v>
      </c>
    </row>
    <row r="261" spans="1:25" s="1" customFormat="1" ht="22.5" x14ac:dyDescent="0.2">
      <c r="A261" s="35"/>
      <c r="B261" s="36" t="s">
        <v>835</v>
      </c>
      <c r="C261" s="115" t="s">
        <v>836</v>
      </c>
      <c r="D261" s="115"/>
      <c r="E261" s="115"/>
      <c r="F261" s="37" t="s">
        <v>66</v>
      </c>
      <c r="G261" s="37" t="s">
        <v>837</v>
      </c>
      <c r="H261" s="37" t="s">
        <v>34</v>
      </c>
      <c r="I261" s="37" t="s">
        <v>837</v>
      </c>
      <c r="J261" s="38" t="s">
        <v>34</v>
      </c>
      <c r="K261" s="37" t="s">
        <v>34</v>
      </c>
      <c r="L261" s="38">
        <v>24.1</v>
      </c>
      <c r="M261" s="39" t="s">
        <v>34</v>
      </c>
      <c r="N261" s="40">
        <v>348</v>
      </c>
      <c r="T261" s="2" t="s">
        <v>836</v>
      </c>
    </row>
    <row r="262" spans="1:25" s="1" customFormat="1" ht="22.5" x14ac:dyDescent="0.2">
      <c r="A262" s="35"/>
      <c r="B262" s="36" t="s">
        <v>838</v>
      </c>
      <c r="C262" s="115" t="s">
        <v>839</v>
      </c>
      <c r="D262" s="115"/>
      <c r="E262" s="115"/>
      <c r="F262" s="37" t="s">
        <v>66</v>
      </c>
      <c r="G262" s="37" t="s">
        <v>840</v>
      </c>
      <c r="H262" s="37" t="s">
        <v>34</v>
      </c>
      <c r="I262" s="37" t="s">
        <v>840</v>
      </c>
      <c r="J262" s="38" t="s">
        <v>34</v>
      </c>
      <c r="K262" s="37" t="s">
        <v>34</v>
      </c>
      <c r="L262" s="38">
        <v>16.5</v>
      </c>
      <c r="M262" s="39" t="s">
        <v>34</v>
      </c>
      <c r="N262" s="40">
        <v>239</v>
      </c>
      <c r="T262" s="2" t="s">
        <v>839</v>
      </c>
    </row>
    <row r="263" spans="1:25" s="1" customFormat="1" x14ac:dyDescent="0.2">
      <c r="A263" s="41"/>
      <c r="B263" s="42"/>
      <c r="C263" s="116" t="s">
        <v>71</v>
      </c>
      <c r="D263" s="116"/>
      <c r="E263" s="116"/>
      <c r="F263" s="43" t="s">
        <v>34</v>
      </c>
      <c r="G263" s="43" t="s">
        <v>34</v>
      </c>
      <c r="H263" s="43" t="s">
        <v>34</v>
      </c>
      <c r="I263" s="43" t="s">
        <v>34</v>
      </c>
      <c r="J263" s="44" t="s">
        <v>34</v>
      </c>
      <c r="K263" s="43" t="s">
        <v>34</v>
      </c>
      <c r="L263" s="44">
        <v>109.42</v>
      </c>
      <c r="M263" s="32" t="s">
        <v>34</v>
      </c>
      <c r="N263" s="45">
        <v>1189</v>
      </c>
      <c r="V263" s="2" t="s">
        <v>71</v>
      </c>
    </row>
    <row r="264" spans="1:25" s="1" customFormat="1" ht="33.75" x14ac:dyDescent="0.2">
      <c r="A264" s="28" t="s">
        <v>262</v>
      </c>
      <c r="B264" s="29" t="s">
        <v>947</v>
      </c>
      <c r="C264" s="118" t="s">
        <v>948</v>
      </c>
      <c r="D264" s="118"/>
      <c r="E264" s="118"/>
      <c r="F264" s="30" t="s">
        <v>949</v>
      </c>
      <c r="G264" s="30" t="s">
        <v>34</v>
      </c>
      <c r="H264" s="30" t="s">
        <v>34</v>
      </c>
      <c r="I264" s="30" t="s">
        <v>48</v>
      </c>
      <c r="J264" s="31">
        <v>2349.7600000000002</v>
      </c>
      <c r="K264" s="30" t="s">
        <v>34</v>
      </c>
      <c r="L264" s="31">
        <v>556.87</v>
      </c>
      <c r="M264" s="32">
        <v>4.22</v>
      </c>
      <c r="N264" s="33">
        <v>2350</v>
      </c>
      <c r="Q264" s="2" t="s">
        <v>948</v>
      </c>
    </row>
    <row r="265" spans="1:25" s="1" customFormat="1" x14ac:dyDescent="0.2">
      <c r="A265" s="34"/>
      <c r="B265" s="8"/>
      <c r="C265" s="115" t="s">
        <v>950</v>
      </c>
      <c r="D265" s="115"/>
      <c r="E265" s="115"/>
      <c r="F265" s="115"/>
      <c r="G265" s="115"/>
      <c r="H265" s="115"/>
      <c r="I265" s="115"/>
      <c r="J265" s="115"/>
      <c r="K265" s="115"/>
      <c r="L265" s="115"/>
      <c r="M265" s="115"/>
      <c r="N265" s="117"/>
      <c r="Y265" s="2" t="s">
        <v>950</v>
      </c>
    </row>
    <row r="266" spans="1:25" s="1" customFormat="1" x14ac:dyDescent="0.2">
      <c r="A266" s="132" t="s">
        <v>951</v>
      </c>
      <c r="B266" s="133"/>
      <c r="C266" s="133"/>
      <c r="D266" s="133"/>
      <c r="E266" s="133"/>
      <c r="F266" s="133"/>
      <c r="G266" s="133"/>
      <c r="H266" s="133"/>
      <c r="I266" s="133"/>
      <c r="J266" s="133"/>
      <c r="K266" s="133"/>
      <c r="L266" s="133"/>
      <c r="M266" s="133"/>
      <c r="N266" s="134"/>
      <c r="X266" s="2" t="s">
        <v>951</v>
      </c>
    </row>
    <row r="267" spans="1:25" s="1" customFormat="1" ht="33.75" x14ac:dyDescent="0.2">
      <c r="A267" s="28" t="s">
        <v>267</v>
      </c>
      <c r="B267" s="29" t="s">
        <v>952</v>
      </c>
      <c r="C267" s="118" t="s">
        <v>953</v>
      </c>
      <c r="D267" s="118"/>
      <c r="E267" s="118"/>
      <c r="F267" s="30" t="s">
        <v>954</v>
      </c>
      <c r="G267" s="30" t="s">
        <v>34</v>
      </c>
      <c r="H267" s="30" t="s">
        <v>34</v>
      </c>
      <c r="I267" s="30" t="s">
        <v>891</v>
      </c>
      <c r="J267" s="31" t="s">
        <v>34</v>
      </c>
      <c r="K267" s="30" t="s">
        <v>34</v>
      </c>
      <c r="L267" s="31" t="s">
        <v>34</v>
      </c>
      <c r="M267" s="32" t="s">
        <v>34</v>
      </c>
      <c r="N267" s="33" t="s">
        <v>34</v>
      </c>
      <c r="Q267" s="2" t="s">
        <v>953</v>
      </c>
    </row>
    <row r="268" spans="1:25" s="1" customFormat="1" x14ac:dyDescent="0.2">
      <c r="A268" s="34"/>
      <c r="B268" s="8"/>
      <c r="C268" s="115" t="s">
        <v>892</v>
      </c>
      <c r="D268" s="115"/>
      <c r="E268" s="115"/>
      <c r="F268" s="115"/>
      <c r="G268" s="115"/>
      <c r="H268" s="115"/>
      <c r="I268" s="115"/>
      <c r="J268" s="115"/>
      <c r="K268" s="115"/>
      <c r="L268" s="115"/>
      <c r="M268" s="115"/>
      <c r="N268" s="117"/>
      <c r="R268" s="2" t="s">
        <v>892</v>
      </c>
    </row>
    <row r="269" spans="1:25" s="1" customFormat="1" x14ac:dyDescent="0.2">
      <c r="A269" s="35"/>
      <c r="B269" s="36" t="s">
        <v>48</v>
      </c>
      <c r="C269" s="115" t="s">
        <v>81</v>
      </c>
      <c r="D269" s="115"/>
      <c r="E269" s="115"/>
      <c r="F269" s="37" t="s">
        <v>34</v>
      </c>
      <c r="G269" s="37" t="s">
        <v>34</v>
      </c>
      <c r="H269" s="37" t="s">
        <v>34</v>
      </c>
      <c r="I269" s="37" t="s">
        <v>34</v>
      </c>
      <c r="J269" s="38">
        <v>4620.7700000000004</v>
      </c>
      <c r="K269" s="37" t="s">
        <v>34</v>
      </c>
      <c r="L269" s="38">
        <v>8.32</v>
      </c>
      <c r="M269" s="39">
        <v>14.41</v>
      </c>
      <c r="N269" s="40">
        <v>120</v>
      </c>
      <c r="S269" s="2" t="s">
        <v>81</v>
      </c>
    </row>
    <row r="270" spans="1:25" s="1" customFormat="1" x14ac:dyDescent="0.2">
      <c r="A270" s="35"/>
      <c r="B270" s="36" t="s">
        <v>54</v>
      </c>
      <c r="C270" s="115" t="s">
        <v>55</v>
      </c>
      <c r="D270" s="115"/>
      <c r="E270" s="115"/>
      <c r="F270" s="37" t="s">
        <v>34</v>
      </c>
      <c r="G270" s="37" t="s">
        <v>34</v>
      </c>
      <c r="H270" s="37" t="s">
        <v>34</v>
      </c>
      <c r="I270" s="37" t="s">
        <v>34</v>
      </c>
      <c r="J270" s="38">
        <v>3798.6</v>
      </c>
      <c r="K270" s="37" t="s">
        <v>34</v>
      </c>
      <c r="L270" s="38">
        <v>1.07</v>
      </c>
      <c r="M270" s="39">
        <v>7.88</v>
      </c>
      <c r="N270" s="40">
        <v>8</v>
      </c>
      <c r="S270" s="2" t="s">
        <v>55</v>
      </c>
    </row>
    <row r="271" spans="1:25" s="1" customFormat="1" x14ac:dyDescent="0.2">
      <c r="A271" s="35"/>
      <c r="B271" s="36" t="s">
        <v>56</v>
      </c>
      <c r="C271" s="115" t="s">
        <v>57</v>
      </c>
      <c r="D271" s="115"/>
      <c r="E271" s="115"/>
      <c r="F271" s="37" t="s">
        <v>34</v>
      </c>
      <c r="G271" s="37" t="s">
        <v>34</v>
      </c>
      <c r="H271" s="37" t="s">
        <v>34</v>
      </c>
      <c r="I271" s="37" t="s">
        <v>34</v>
      </c>
      <c r="J271" s="38">
        <v>644.89</v>
      </c>
      <c r="K271" s="37" t="s">
        <v>34</v>
      </c>
      <c r="L271" s="38">
        <v>0.35</v>
      </c>
      <c r="M271" s="39">
        <v>14.41</v>
      </c>
      <c r="N271" s="40">
        <v>5</v>
      </c>
      <c r="S271" s="2" t="s">
        <v>57</v>
      </c>
    </row>
    <row r="272" spans="1:25" s="1" customFormat="1" x14ac:dyDescent="0.2">
      <c r="A272" s="35"/>
      <c r="B272" s="36" t="s">
        <v>82</v>
      </c>
      <c r="C272" s="115" t="s">
        <v>83</v>
      </c>
      <c r="D272" s="115"/>
      <c r="E272" s="115"/>
      <c r="F272" s="37" t="s">
        <v>34</v>
      </c>
      <c r="G272" s="37" t="s">
        <v>34</v>
      </c>
      <c r="H272" s="37" t="s">
        <v>34</v>
      </c>
      <c r="I272" s="37" t="s">
        <v>34</v>
      </c>
      <c r="J272" s="38">
        <v>688.91</v>
      </c>
      <c r="K272" s="37" t="s">
        <v>34</v>
      </c>
      <c r="L272" s="38">
        <v>0</v>
      </c>
      <c r="M272" s="39">
        <v>4.22</v>
      </c>
      <c r="N272" s="40" t="s">
        <v>34</v>
      </c>
      <c r="S272" s="2" t="s">
        <v>83</v>
      </c>
    </row>
    <row r="273" spans="1:22" s="1" customFormat="1" x14ac:dyDescent="0.2">
      <c r="A273" s="35"/>
      <c r="B273" s="36" t="s">
        <v>34</v>
      </c>
      <c r="C273" s="115" t="s">
        <v>84</v>
      </c>
      <c r="D273" s="115"/>
      <c r="E273" s="115"/>
      <c r="F273" s="37" t="s">
        <v>59</v>
      </c>
      <c r="G273" s="37" t="s">
        <v>955</v>
      </c>
      <c r="H273" s="37" t="s">
        <v>34</v>
      </c>
      <c r="I273" s="37" t="s">
        <v>476</v>
      </c>
      <c r="J273" s="38" t="s">
        <v>34</v>
      </c>
      <c r="K273" s="37" t="s">
        <v>34</v>
      </c>
      <c r="L273" s="38" t="s">
        <v>34</v>
      </c>
      <c r="M273" s="39" t="s">
        <v>34</v>
      </c>
      <c r="N273" s="40" t="s">
        <v>34</v>
      </c>
      <c r="T273" s="2" t="s">
        <v>84</v>
      </c>
    </row>
    <row r="274" spans="1:22" s="1" customFormat="1" x14ac:dyDescent="0.2">
      <c r="A274" s="35"/>
      <c r="B274" s="36" t="s">
        <v>34</v>
      </c>
      <c r="C274" s="115" t="s">
        <v>58</v>
      </c>
      <c r="D274" s="115"/>
      <c r="E274" s="115"/>
      <c r="F274" s="37" t="s">
        <v>59</v>
      </c>
      <c r="G274" s="37" t="s">
        <v>956</v>
      </c>
      <c r="H274" s="37" t="s">
        <v>34</v>
      </c>
      <c r="I274" s="37" t="s">
        <v>957</v>
      </c>
      <c r="J274" s="38" t="s">
        <v>34</v>
      </c>
      <c r="K274" s="37" t="s">
        <v>34</v>
      </c>
      <c r="L274" s="38" t="s">
        <v>34</v>
      </c>
      <c r="M274" s="39" t="s">
        <v>34</v>
      </c>
      <c r="N274" s="40" t="s">
        <v>34</v>
      </c>
      <c r="T274" s="2" t="s">
        <v>58</v>
      </c>
    </row>
    <row r="275" spans="1:22" s="1" customFormat="1" x14ac:dyDescent="0.2">
      <c r="A275" s="35"/>
      <c r="B275" s="36" t="s">
        <v>34</v>
      </c>
      <c r="C275" s="118" t="s">
        <v>62</v>
      </c>
      <c r="D275" s="118"/>
      <c r="E275" s="118"/>
      <c r="F275" s="30" t="s">
        <v>34</v>
      </c>
      <c r="G275" s="30" t="s">
        <v>34</v>
      </c>
      <c r="H275" s="30" t="s">
        <v>34</v>
      </c>
      <c r="I275" s="30" t="s">
        <v>34</v>
      </c>
      <c r="J275" s="31">
        <v>5212.51</v>
      </c>
      <c r="K275" s="30" t="s">
        <v>34</v>
      </c>
      <c r="L275" s="31">
        <v>9.39</v>
      </c>
      <c r="M275" s="32" t="s">
        <v>34</v>
      </c>
      <c r="N275" s="33" t="s">
        <v>34</v>
      </c>
      <c r="U275" s="2" t="s">
        <v>62</v>
      </c>
    </row>
    <row r="276" spans="1:22" s="1" customFormat="1" x14ac:dyDescent="0.2">
      <c r="A276" s="35"/>
      <c r="B276" s="36" t="s">
        <v>34</v>
      </c>
      <c r="C276" s="115" t="s">
        <v>63</v>
      </c>
      <c r="D276" s="115"/>
      <c r="E276" s="115"/>
      <c r="F276" s="37" t="s">
        <v>34</v>
      </c>
      <c r="G276" s="37" t="s">
        <v>34</v>
      </c>
      <c r="H276" s="37" t="s">
        <v>34</v>
      </c>
      <c r="I276" s="37" t="s">
        <v>34</v>
      </c>
      <c r="J276" s="38" t="s">
        <v>34</v>
      </c>
      <c r="K276" s="37" t="s">
        <v>34</v>
      </c>
      <c r="L276" s="38">
        <v>8.67</v>
      </c>
      <c r="M276" s="39" t="s">
        <v>34</v>
      </c>
      <c r="N276" s="40">
        <v>125</v>
      </c>
      <c r="T276" s="2" t="s">
        <v>63</v>
      </c>
    </row>
    <row r="277" spans="1:22" s="1" customFormat="1" ht="22.5" x14ac:dyDescent="0.2">
      <c r="A277" s="35"/>
      <c r="B277" s="36" t="s">
        <v>835</v>
      </c>
      <c r="C277" s="115" t="s">
        <v>836</v>
      </c>
      <c r="D277" s="115"/>
      <c r="E277" s="115"/>
      <c r="F277" s="37" t="s">
        <v>66</v>
      </c>
      <c r="G277" s="37" t="s">
        <v>837</v>
      </c>
      <c r="H277" s="37" t="s">
        <v>34</v>
      </c>
      <c r="I277" s="37" t="s">
        <v>837</v>
      </c>
      <c r="J277" s="38" t="s">
        <v>34</v>
      </c>
      <c r="K277" s="37" t="s">
        <v>34</v>
      </c>
      <c r="L277" s="38">
        <v>11.27</v>
      </c>
      <c r="M277" s="39" t="s">
        <v>34</v>
      </c>
      <c r="N277" s="40">
        <v>163</v>
      </c>
      <c r="T277" s="2" t="s">
        <v>836</v>
      </c>
    </row>
    <row r="278" spans="1:22" s="1" customFormat="1" ht="22.5" x14ac:dyDescent="0.2">
      <c r="A278" s="35"/>
      <c r="B278" s="36" t="s">
        <v>838</v>
      </c>
      <c r="C278" s="115" t="s">
        <v>839</v>
      </c>
      <c r="D278" s="115"/>
      <c r="E278" s="115"/>
      <c r="F278" s="37" t="s">
        <v>66</v>
      </c>
      <c r="G278" s="37" t="s">
        <v>840</v>
      </c>
      <c r="H278" s="37" t="s">
        <v>34</v>
      </c>
      <c r="I278" s="37" t="s">
        <v>840</v>
      </c>
      <c r="J278" s="38" t="s">
        <v>34</v>
      </c>
      <c r="K278" s="37" t="s">
        <v>34</v>
      </c>
      <c r="L278" s="38">
        <v>7.72</v>
      </c>
      <c r="M278" s="39" t="s">
        <v>34</v>
      </c>
      <c r="N278" s="40">
        <v>111</v>
      </c>
      <c r="T278" s="2" t="s">
        <v>839</v>
      </c>
    </row>
    <row r="279" spans="1:22" s="1" customFormat="1" x14ac:dyDescent="0.2">
      <c r="A279" s="41"/>
      <c r="B279" s="42"/>
      <c r="C279" s="116" t="s">
        <v>71</v>
      </c>
      <c r="D279" s="116"/>
      <c r="E279" s="116"/>
      <c r="F279" s="43" t="s">
        <v>34</v>
      </c>
      <c r="G279" s="43" t="s">
        <v>34</v>
      </c>
      <c r="H279" s="43" t="s">
        <v>34</v>
      </c>
      <c r="I279" s="43" t="s">
        <v>34</v>
      </c>
      <c r="J279" s="44" t="s">
        <v>34</v>
      </c>
      <c r="K279" s="43" t="s">
        <v>34</v>
      </c>
      <c r="L279" s="44">
        <v>28.38</v>
      </c>
      <c r="M279" s="32" t="s">
        <v>34</v>
      </c>
      <c r="N279" s="45">
        <v>402</v>
      </c>
      <c r="V279" s="2" t="s">
        <v>71</v>
      </c>
    </row>
    <row r="280" spans="1:22" s="1" customFormat="1" ht="56.25" x14ac:dyDescent="0.2">
      <c r="A280" s="28" t="s">
        <v>271</v>
      </c>
      <c r="B280" s="29" t="s">
        <v>958</v>
      </c>
      <c r="C280" s="118" t="s">
        <v>959</v>
      </c>
      <c r="D280" s="118"/>
      <c r="E280" s="118"/>
      <c r="F280" s="30" t="s">
        <v>421</v>
      </c>
      <c r="G280" s="30" t="s">
        <v>34</v>
      </c>
      <c r="H280" s="30" t="s">
        <v>34</v>
      </c>
      <c r="I280" s="30" t="s">
        <v>960</v>
      </c>
      <c r="J280" s="31">
        <v>67.3</v>
      </c>
      <c r="K280" s="30" t="s">
        <v>34</v>
      </c>
      <c r="L280" s="31">
        <v>121.14</v>
      </c>
      <c r="M280" s="32">
        <v>4.22</v>
      </c>
      <c r="N280" s="33">
        <v>511</v>
      </c>
      <c r="Q280" s="2" t="s">
        <v>959</v>
      </c>
    </row>
    <row r="281" spans="1:22" s="1" customFormat="1" x14ac:dyDescent="0.2">
      <c r="A281" s="34"/>
      <c r="B281" s="8"/>
      <c r="C281" s="115" t="s">
        <v>961</v>
      </c>
      <c r="D281" s="115"/>
      <c r="E281" s="115"/>
      <c r="F281" s="115"/>
      <c r="G281" s="115"/>
      <c r="H281" s="115"/>
      <c r="I281" s="115"/>
      <c r="J281" s="115"/>
      <c r="K281" s="115"/>
      <c r="L281" s="115"/>
      <c r="M281" s="115"/>
      <c r="N281" s="117"/>
      <c r="R281" s="2" t="s">
        <v>961</v>
      </c>
    </row>
    <row r="282" spans="1:22" s="1" customFormat="1" ht="56.25" x14ac:dyDescent="0.2">
      <c r="A282" s="28" t="s">
        <v>281</v>
      </c>
      <c r="B282" s="29" t="s">
        <v>962</v>
      </c>
      <c r="C282" s="118" t="s">
        <v>963</v>
      </c>
      <c r="D282" s="118"/>
      <c r="E282" s="118"/>
      <c r="F282" s="30" t="s">
        <v>964</v>
      </c>
      <c r="G282" s="30" t="s">
        <v>34</v>
      </c>
      <c r="H282" s="30" t="s">
        <v>34</v>
      </c>
      <c r="I282" s="30" t="s">
        <v>314</v>
      </c>
      <c r="J282" s="31" t="s">
        <v>34</v>
      </c>
      <c r="K282" s="30" t="s">
        <v>34</v>
      </c>
      <c r="L282" s="31" t="s">
        <v>34</v>
      </c>
      <c r="M282" s="32" t="s">
        <v>34</v>
      </c>
      <c r="N282" s="33" t="s">
        <v>34</v>
      </c>
      <c r="Q282" s="2" t="s">
        <v>963</v>
      </c>
    </row>
    <row r="283" spans="1:22" s="1" customFormat="1" x14ac:dyDescent="0.2">
      <c r="A283" s="34"/>
      <c r="B283" s="8"/>
      <c r="C283" s="115" t="s">
        <v>965</v>
      </c>
      <c r="D283" s="115"/>
      <c r="E283" s="115"/>
      <c r="F283" s="115"/>
      <c r="G283" s="115"/>
      <c r="H283" s="115"/>
      <c r="I283" s="115"/>
      <c r="J283" s="115"/>
      <c r="K283" s="115"/>
      <c r="L283" s="115"/>
      <c r="M283" s="115"/>
      <c r="N283" s="117"/>
      <c r="R283" s="2" t="s">
        <v>965</v>
      </c>
    </row>
    <row r="284" spans="1:22" s="1" customFormat="1" x14ac:dyDescent="0.2">
      <c r="A284" s="35"/>
      <c r="B284" s="36" t="s">
        <v>48</v>
      </c>
      <c r="C284" s="115" t="s">
        <v>81</v>
      </c>
      <c r="D284" s="115"/>
      <c r="E284" s="115"/>
      <c r="F284" s="37" t="s">
        <v>34</v>
      </c>
      <c r="G284" s="37" t="s">
        <v>34</v>
      </c>
      <c r="H284" s="37" t="s">
        <v>34</v>
      </c>
      <c r="I284" s="37" t="s">
        <v>34</v>
      </c>
      <c r="J284" s="38">
        <v>1026.3</v>
      </c>
      <c r="K284" s="37" t="s">
        <v>34</v>
      </c>
      <c r="L284" s="38">
        <v>18.47</v>
      </c>
      <c r="M284" s="39">
        <v>14.41</v>
      </c>
      <c r="N284" s="40">
        <v>266</v>
      </c>
      <c r="S284" s="2" t="s">
        <v>81</v>
      </c>
    </row>
    <row r="285" spans="1:22" s="1" customFormat="1" x14ac:dyDescent="0.2">
      <c r="A285" s="35"/>
      <c r="B285" s="36" t="s">
        <v>54</v>
      </c>
      <c r="C285" s="115" t="s">
        <v>55</v>
      </c>
      <c r="D285" s="115"/>
      <c r="E285" s="115"/>
      <c r="F285" s="37" t="s">
        <v>34</v>
      </c>
      <c r="G285" s="37" t="s">
        <v>34</v>
      </c>
      <c r="H285" s="37" t="s">
        <v>34</v>
      </c>
      <c r="I285" s="37" t="s">
        <v>34</v>
      </c>
      <c r="J285" s="38">
        <v>45.19</v>
      </c>
      <c r="K285" s="37" t="s">
        <v>34</v>
      </c>
      <c r="L285" s="38">
        <v>0.81</v>
      </c>
      <c r="M285" s="39">
        <v>7.88</v>
      </c>
      <c r="N285" s="40">
        <v>6</v>
      </c>
      <c r="S285" s="2" t="s">
        <v>55</v>
      </c>
    </row>
    <row r="286" spans="1:22" s="1" customFormat="1" x14ac:dyDescent="0.2">
      <c r="A286" s="35"/>
      <c r="B286" s="36" t="s">
        <v>82</v>
      </c>
      <c r="C286" s="115" t="s">
        <v>83</v>
      </c>
      <c r="D286" s="115"/>
      <c r="E286" s="115"/>
      <c r="F286" s="37" t="s">
        <v>34</v>
      </c>
      <c r="G286" s="37" t="s">
        <v>34</v>
      </c>
      <c r="H286" s="37" t="s">
        <v>34</v>
      </c>
      <c r="I286" s="37" t="s">
        <v>34</v>
      </c>
      <c r="J286" s="38">
        <v>1111.06</v>
      </c>
      <c r="K286" s="37" t="s">
        <v>34</v>
      </c>
      <c r="L286" s="38">
        <v>20</v>
      </c>
      <c r="M286" s="39">
        <v>4.22</v>
      </c>
      <c r="N286" s="40">
        <v>84</v>
      </c>
      <c r="S286" s="2" t="s">
        <v>83</v>
      </c>
    </row>
    <row r="287" spans="1:22" s="1" customFormat="1" x14ac:dyDescent="0.2">
      <c r="A287" s="35"/>
      <c r="B287" s="36" t="s">
        <v>34</v>
      </c>
      <c r="C287" s="115" t="s">
        <v>84</v>
      </c>
      <c r="D287" s="115"/>
      <c r="E287" s="115"/>
      <c r="F287" s="37" t="s">
        <v>59</v>
      </c>
      <c r="G287" s="37" t="s">
        <v>966</v>
      </c>
      <c r="H287" s="37" t="s">
        <v>34</v>
      </c>
      <c r="I287" s="37" t="s">
        <v>967</v>
      </c>
      <c r="J287" s="38" t="s">
        <v>34</v>
      </c>
      <c r="K287" s="37" t="s">
        <v>34</v>
      </c>
      <c r="L287" s="38" t="s">
        <v>34</v>
      </c>
      <c r="M287" s="39" t="s">
        <v>34</v>
      </c>
      <c r="N287" s="40" t="s">
        <v>34</v>
      </c>
      <c r="T287" s="2" t="s">
        <v>84</v>
      </c>
    </row>
    <row r="288" spans="1:22" s="1" customFormat="1" x14ac:dyDescent="0.2">
      <c r="A288" s="35"/>
      <c r="B288" s="36" t="s">
        <v>34</v>
      </c>
      <c r="C288" s="118" t="s">
        <v>62</v>
      </c>
      <c r="D288" s="118"/>
      <c r="E288" s="118"/>
      <c r="F288" s="30" t="s">
        <v>34</v>
      </c>
      <c r="G288" s="30" t="s">
        <v>34</v>
      </c>
      <c r="H288" s="30" t="s">
        <v>34</v>
      </c>
      <c r="I288" s="30" t="s">
        <v>34</v>
      </c>
      <c r="J288" s="31">
        <v>2182.5500000000002</v>
      </c>
      <c r="K288" s="30" t="s">
        <v>34</v>
      </c>
      <c r="L288" s="31">
        <v>39.28</v>
      </c>
      <c r="M288" s="32" t="s">
        <v>34</v>
      </c>
      <c r="N288" s="33" t="s">
        <v>34</v>
      </c>
      <c r="U288" s="2" t="s">
        <v>62</v>
      </c>
    </row>
    <row r="289" spans="1:22" s="1" customFormat="1" x14ac:dyDescent="0.2">
      <c r="A289" s="35"/>
      <c r="B289" s="36" t="s">
        <v>34</v>
      </c>
      <c r="C289" s="115" t="s">
        <v>63</v>
      </c>
      <c r="D289" s="115"/>
      <c r="E289" s="115"/>
      <c r="F289" s="37" t="s">
        <v>34</v>
      </c>
      <c r="G289" s="37" t="s">
        <v>34</v>
      </c>
      <c r="H289" s="37" t="s">
        <v>34</v>
      </c>
      <c r="I289" s="37" t="s">
        <v>34</v>
      </c>
      <c r="J289" s="38" t="s">
        <v>34</v>
      </c>
      <c r="K289" s="37" t="s">
        <v>34</v>
      </c>
      <c r="L289" s="38">
        <v>18.47</v>
      </c>
      <c r="M289" s="39" t="s">
        <v>34</v>
      </c>
      <c r="N289" s="40">
        <v>266</v>
      </c>
      <c r="T289" s="2" t="s">
        <v>63</v>
      </c>
    </row>
    <row r="290" spans="1:22" s="1" customFormat="1" ht="22.5" x14ac:dyDescent="0.2">
      <c r="A290" s="35"/>
      <c r="B290" s="36" t="s">
        <v>835</v>
      </c>
      <c r="C290" s="115" t="s">
        <v>836</v>
      </c>
      <c r="D290" s="115"/>
      <c r="E290" s="115"/>
      <c r="F290" s="37" t="s">
        <v>66</v>
      </c>
      <c r="G290" s="37" t="s">
        <v>837</v>
      </c>
      <c r="H290" s="37" t="s">
        <v>34</v>
      </c>
      <c r="I290" s="37" t="s">
        <v>837</v>
      </c>
      <c r="J290" s="38" t="s">
        <v>34</v>
      </c>
      <c r="K290" s="37" t="s">
        <v>34</v>
      </c>
      <c r="L290" s="38">
        <v>24.01</v>
      </c>
      <c r="M290" s="39" t="s">
        <v>34</v>
      </c>
      <c r="N290" s="40">
        <v>346</v>
      </c>
      <c r="T290" s="2" t="s">
        <v>836</v>
      </c>
    </row>
    <row r="291" spans="1:22" s="1" customFormat="1" ht="22.5" x14ac:dyDescent="0.2">
      <c r="A291" s="35"/>
      <c r="B291" s="36" t="s">
        <v>838</v>
      </c>
      <c r="C291" s="115" t="s">
        <v>839</v>
      </c>
      <c r="D291" s="115"/>
      <c r="E291" s="115"/>
      <c r="F291" s="37" t="s">
        <v>66</v>
      </c>
      <c r="G291" s="37" t="s">
        <v>840</v>
      </c>
      <c r="H291" s="37" t="s">
        <v>34</v>
      </c>
      <c r="I291" s="37" t="s">
        <v>840</v>
      </c>
      <c r="J291" s="38" t="s">
        <v>34</v>
      </c>
      <c r="K291" s="37" t="s">
        <v>34</v>
      </c>
      <c r="L291" s="38">
        <v>16.440000000000001</v>
      </c>
      <c r="M291" s="39" t="s">
        <v>34</v>
      </c>
      <c r="N291" s="40">
        <v>237</v>
      </c>
      <c r="T291" s="2" t="s">
        <v>839</v>
      </c>
    </row>
    <row r="292" spans="1:22" s="1" customFormat="1" x14ac:dyDescent="0.2">
      <c r="A292" s="41"/>
      <c r="B292" s="42"/>
      <c r="C292" s="116" t="s">
        <v>71</v>
      </c>
      <c r="D292" s="116"/>
      <c r="E292" s="116"/>
      <c r="F292" s="43" t="s">
        <v>34</v>
      </c>
      <c r="G292" s="43" t="s">
        <v>34</v>
      </c>
      <c r="H292" s="43" t="s">
        <v>34</v>
      </c>
      <c r="I292" s="43" t="s">
        <v>34</v>
      </c>
      <c r="J292" s="44" t="s">
        <v>34</v>
      </c>
      <c r="K292" s="43" t="s">
        <v>34</v>
      </c>
      <c r="L292" s="44">
        <v>79.73</v>
      </c>
      <c r="M292" s="32" t="s">
        <v>34</v>
      </c>
      <c r="N292" s="45">
        <v>939</v>
      </c>
      <c r="V292" s="2" t="s">
        <v>71</v>
      </c>
    </row>
    <row r="293" spans="1:22" s="1" customFormat="1" ht="45" x14ac:dyDescent="0.2">
      <c r="A293" s="28" t="s">
        <v>286</v>
      </c>
      <c r="B293" s="29" t="s">
        <v>899</v>
      </c>
      <c r="C293" s="118" t="s">
        <v>900</v>
      </c>
      <c r="D293" s="118"/>
      <c r="E293" s="118"/>
      <c r="F293" s="30" t="s">
        <v>901</v>
      </c>
      <c r="G293" s="30" t="s">
        <v>34</v>
      </c>
      <c r="H293" s="30" t="s">
        <v>34</v>
      </c>
      <c r="I293" s="30" t="s">
        <v>968</v>
      </c>
      <c r="J293" s="31" t="s">
        <v>34</v>
      </c>
      <c r="K293" s="30" t="s">
        <v>34</v>
      </c>
      <c r="L293" s="31" t="s">
        <v>34</v>
      </c>
      <c r="M293" s="32" t="s">
        <v>34</v>
      </c>
      <c r="N293" s="33" t="s">
        <v>34</v>
      </c>
      <c r="Q293" s="2" t="s">
        <v>900</v>
      </c>
    </row>
    <row r="294" spans="1:22" s="1" customFormat="1" x14ac:dyDescent="0.2">
      <c r="A294" s="34"/>
      <c r="B294" s="8"/>
      <c r="C294" s="115" t="s">
        <v>969</v>
      </c>
      <c r="D294" s="115"/>
      <c r="E294" s="115"/>
      <c r="F294" s="115"/>
      <c r="G294" s="115"/>
      <c r="H294" s="115"/>
      <c r="I294" s="115"/>
      <c r="J294" s="115"/>
      <c r="K294" s="115"/>
      <c r="L294" s="115"/>
      <c r="M294" s="115"/>
      <c r="N294" s="117"/>
      <c r="R294" s="2" t="s">
        <v>969</v>
      </c>
    </row>
    <row r="295" spans="1:22" s="1" customFormat="1" x14ac:dyDescent="0.2">
      <c r="A295" s="35"/>
      <c r="B295" s="36" t="s">
        <v>48</v>
      </c>
      <c r="C295" s="115" t="s">
        <v>81</v>
      </c>
      <c r="D295" s="115"/>
      <c r="E295" s="115"/>
      <c r="F295" s="37" t="s">
        <v>34</v>
      </c>
      <c r="G295" s="37" t="s">
        <v>34</v>
      </c>
      <c r="H295" s="37" t="s">
        <v>34</v>
      </c>
      <c r="I295" s="37" t="s">
        <v>34</v>
      </c>
      <c r="J295" s="38">
        <v>23.4</v>
      </c>
      <c r="K295" s="37" t="s">
        <v>34</v>
      </c>
      <c r="L295" s="38">
        <v>14.32</v>
      </c>
      <c r="M295" s="39">
        <v>14.41</v>
      </c>
      <c r="N295" s="40">
        <v>206</v>
      </c>
      <c r="S295" s="2" t="s">
        <v>81</v>
      </c>
    </row>
    <row r="296" spans="1:22" s="1" customFormat="1" x14ac:dyDescent="0.2">
      <c r="A296" s="35"/>
      <c r="B296" s="36" t="s">
        <v>54</v>
      </c>
      <c r="C296" s="115" t="s">
        <v>55</v>
      </c>
      <c r="D296" s="115"/>
      <c r="E296" s="115"/>
      <c r="F296" s="37" t="s">
        <v>34</v>
      </c>
      <c r="G296" s="37" t="s">
        <v>34</v>
      </c>
      <c r="H296" s="37" t="s">
        <v>34</v>
      </c>
      <c r="I296" s="37" t="s">
        <v>34</v>
      </c>
      <c r="J296" s="38">
        <v>88.16</v>
      </c>
      <c r="K296" s="37" t="s">
        <v>34</v>
      </c>
      <c r="L296" s="38">
        <v>53.95</v>
      </c>
      <c r="M296" s="39">
        <v>7.88</v>
      </c>
      <c r="N296" s="40">
        <v>425</v>
      </c>
      <c r="S296" s="2" t="s">
        <v>55</v>
      </c>
    </row>
    <row r="297" spans="1:22" s="1" customFormat="1" x14ac:dyDescent="0.2">
      <c r="A297" s="35"/>
      <c r="B297" s="36" t="s">
        <v>56</v>
      </c>
      <c r="C297" s="115" t="s">
        <v>57</v>
      </c>
      <c r="D297" s="115"/>
      <c r="E297" s="115"/>
      <c r="F297" s="37" t="s">
        <v>34</v>
      </c>
      <c r="G297" s="37" t="s">
        <v>34</v>
      </c>
      <c r="H297" s="37" t="s">
        <v>34</v>
      </c>
      <c r="I297" s="37" t="s">
        <v>34</v>
      </c>
      <c r="J297" s="38">
        <v>14.3</v>
      </c>
      <c r="K297" s="37" t="s">
        <v>34</v>
      </c>
      <c r="L297" s="38">
        <v>8.75</v>
      </c>
      <c r="M297" s="39">
        <v>14.41</v>
      </c>
      <c r="N297" s="40">
        <v>126</v>
      </c>
      <c r="S297" s="2" t="s">
        <v>57</v>
      </c>
    </row>
    <row r="298" spans="1:22" s="1" customFormat="1" x14ac:dyDescent="0.2">
      <c r="A298" s="35"/>
      <c r="B298" s="36" t="s">
        <v>82</v>
      </c>
      <c r="C298" s="115" t="s">
        <v>83</v>
      </c>
      <c r="D298" s="115"/>
      <c r="E298" s="115"/>
      <c r="F298" s="37" t="s">
        <v>34</v>
      </c>
      <c r="G298" s="37" t="s">
        <v>34</v>
      </c>
      <c r="H298" s="37" t="s">
        <v>34</v>
      </c>
      <c r="I298" s="37" t="s">
        <v>34</v>
      </c>
      <c r="J298" s="38">
        <v>180.68</v>
      </c>
      <c r="K298" s="37" t="s">
        <v>34</v>
      </c>
      <c r="L298" s="38">
        <v>110.58</v>
      </c>
      <c r="M298" s="39">
        <v>4.22</v>
      </c>
      <c r="N298" s="40">
        <v>467</v>
      </c>
      <c r="S298" s="2" t="s">
        <v>83</v>
      </c>
    </row>
    <row r="299" spans="1:22" s="1" customFormat="1" x14ac:dyDescent="0.2">
      <c r="A299" s="35"/>
      <c r="B299" s="36" t="s">
        <v>34</v>
      </c>
      <c r="C299" s="115" t="s">
        <v>84</v>
      </c>
      <c r="D299" s="115"/>
      <c r="E299" s="115"/>
      <c r="F299" s="37" t="s">
        <v>59</v>
      </c>
      <c r="G299" s="37" t="s">
        <v>904</v>
      </c>
      <c r="H299" s="37" t="s">
        <v>34</v>
      </c>
      <c r="I299" s="37" t="s">
        <v>970</v>
      </c>
      <c r="J299" s="38" t="s">
        <v>34</v>
      </c>
      <c r="K299" s="37" t="s">
        <v>34</v>
      </c>
      <c r="L299" s="38" t="s">
        <v>34</v>
      </c>
      <c r="M299" s="39" t="s">
        <v>34</v>
      </c>
      <c r="N299" s="40" t="s">
        <v>34</v>
      </c>
      <c r="T299" s="2" t="s">
        <v>84</v>
      </c>
    </row>
    <row r="300" spans="1:22" s="1" customFormat="1" x14ac:dyDescent="0.2">
      <c r="A300" s="35"/>
      <c r="B300" s="36" t="s">
        <v>34</v>
      </c>
      <c r="C300" s="115" t="s">
        <v>58</v>
      </c>
      <c r="D300" s="115"/>
      <c r="E300" s="115"/>
      <c r="F300" s="37" t="s">
        <v>59</v>
      </c>
      <c r="G300" s="37" t="s">
        <v>906</v>
      </c>
      <c r="H300" s="37" t="s">
        <v>34</v>
      </c>
      <c r="I300" s="37" t="s">
        <v>971</v>
      </c>
      <c r="J300" s="38" t="s">
        <v>34</v>
      </c>
      <c r="K300" s="37" t="s">
        <v>34</v>
      </c>
      <c r="L300" s="38" t="s">
        <v>34</v>
      </c>
      <c r="M300" s="39" t="s">
        <v>34</v>
      </c>
      <c r="N300" s="40" t="s">
        <v>34</v>
      </c>
      <c r="T300" s="2" t="s">
        <v>58</v>
      </c>
    </row>
    <row r="301" spans="1:22" s="1" customFormat="1" x14ac:dyDescent="0.2">
      <c r="A301" s="35"/>
      <c r="B301" s="36" t="s">
        <v>34</v>
      </c>
      <c r="C301" s="118" t="s">
        <v>62</v>
      </c>
      <c r="D301" s="118"/>
      <c r="E301" s="118"/>
      <c r="F301" s="30" t="s">
        <v>34</v>
      </c>
      <c r="G301" s="30" t="s">
        <v>34</v>
      </c>
      <c r="H301" s="30" t="s">
        <v>34</v>
      </c>
      <c r="I301" s="30" t="s">
        <v>34</v>
      </c>
      <c r="J301" s="31">
        <v>292.24</v>
      </c>
      <c r="K301" s="30" t="s">
        <v>34</v>
      </c>
      <c r="L301" s="31">
        <v>178.85</v>
      </c>
      <c r="M301" s="32" t="s">
        <v>34</v>
      </c>
      <c r="N301" s="33" t="s">
        <v>34</v>
      </c>
      <c r="U301" s="2" t="s">
        <v>62</v>
      </c>
    </row>
    <row r="302" spans="1:22" s="1" customFormat="1" x14ac:dyDescent="0.2">
      <c r="A302" s="35"/>
      <c r="B302" s="36" t="s">
        <v>34</v>
      </c>
      <c r="C302" s="115" t="s">
        <v>63</v>
      </c>
      <c r="D302" s="115"/>
      <c r="E302" s="115"/>
      <c r="F302" s="37" t="s">
        <v>34</v>
      </c>
      <c r="G302" s="37" t="s">
        <v>34</v>
      </c>
      <c r="H302" s="37" t="s">
        <v>34</v>
      </c>
      <c r="I302" s="37" t="s">
        <v>34</v>
      </c>
      <c r="J302" s="38" t="s">
        <v>34</v>
      </c>
      <c r="K302" s="37" t="s">
        <v>34</v>
      </c>
      <c r="L302" s="38">
        <v>23.07</v>
      </c>
      <c r="M302" s="39" t="s">
        <v>34</v>
      </c>
      <c r="N302" s="40">
        <v>332</v>
      </c>
      <c r="T302" s="2" t="s">
        <v>63</v>
      </c>
    </row>
    <row r="303" spans="1:22" s="1" customFormat="1" ht="22.5" x14ac:dyDescent="0.2">
      <c r="A303" s="35"/>
      <c r="B303" s="36" t="s">
        <v>835</v>
      </c>
      <c r="C303" s="115" t="s">
        <v>836</v>
      </c>
      <c r="D303" s="115"/>
      <c r="E303" s="115"/>
      <c r="F303" s="37" t="s">
        <v>66</v>
      </c>
      <c r="G303" s="37" t="s">
        <v>837</v>
      </c>
      <c r="H303" s="37" t="s">
        <v>34</v>
      </c>
      <c r="I303" s="37" t="s">
        <v>837</v>
      </c>
      <c r="J303" s="38" t="s">
        <v>34</v>
      </c>
      <c r="K303" s="37" t="s">
        <v>34</v>
      </c>
      <c r="L303" s="38">
        <v>29.99</v>
      </c>
      <c r="M303" s="39" t="s">
        <v>34</v>
      </c>
      <c r="N303" s="40">
        <v>432</v>
      </c>
      <c r="T303" s="2" t="s">
        <v>836</v>
      </c>
    </row>
    <row r="304" spans="1:22" s="1" customFormat="1" ht="22.5" x14ac:dyDescent="0.2">
      <c r="A304" s="35"/>
      <c r="B304" s="36" t="s">
        <v>838</v>
      </c>
      <c r="C304" s="115" t="s">
        <v>839</v>
      </c>
      <c r="D304" s="115"/>
      <c r="E304" s="115"/>
      <c r="F304" s="37" t="s">
        <v>66</v>
      </c>
      <c r="G304" s="37" t="s">
        <v>840</v>
      </c>
      <c r="H304" s="37" t="s">
        <v>34</v>
      </c>
      <c r="I304" s="37" t="s">
        <v>840</v>
      </c>
      <c r="J304" s="38" t="s">
        <v>34</v>
      </c>
      <c r="K304" s="37" t="s">
        <v>34</v>
      </c>
      <c r="L304" s="38">
        <v>20.53</v>
      </c>
      <c r="M304" s="39" t="s">
        <v>34</v>
      </c>
      <c r="N304" s="40">
        <v>295</v>
      </c>
      <c r="T304" s="2" t="s">
        <v>839</v>
      </c>
    </row>
    <row r="305" spans="1:24" s="1" customFormat="1" x14ac:dyDescent="0.2">
      <c r="A305" s="41"/>
      <c r="B305" s="42"/>
      <c r="C305" s="116" t="s">
        <v>71</v>
      </c>
      <c r="D305" s="116"/>
      <c r="E305" s="116"/>
      <c r="F305" s="43" t="s">
        <v>34</v>
      </c>
      <c r="G305" s="43" t="s">
        <v>34</v>
      </c>
      <c r="H305" s="43" t="s">
        <v>34</v>
      </c>
      <c r="I305" s="43" t="s">
        <v>34</v>
      </c>
      <c r="J305" s="44" t="s">
        <v>34</v>
      </c>
      <c r="K305" s="43" t="s">
        <v>34</v>
      </c>
      <c r="L305" s="44">
        <v>229.37</v>
      </c>
      <c r="M305" s="32" t="s">
        <v>34</v>
      </c>
      <c r="N305" s="45">
        <v>1825</v>
      </c>
      <c r="V305" s="2" t="s">
        <v>71</v>
      </c>
    </row>
    <row r="306" spans="1:24" s="1" customFormat="1" ht="22.5" x14ac:dyDescent="0.2">
      <c r="A306" s="28" t="s">
        <v>618</v>
      </c>
      <c r="B306" s="29" t="s">
        <v>972</v>
      </c>
      <c r="C306" s="118" t="s">
        <v>973</v>
      </c>
      <c r="D306" s="118"/>
      <c r="E306" s="118"/>
      <c r="F306" s="30" t="s">
        <v>974</v>
      </c>
      <c r="G306" s="30" t="s">
        <v>34</v>
      </c>
      <c r="H306" s="30" t="s">
        <v>34</v>
      </c>
      <c r="I306" s="30" t="s">
        <v>56</v>
      </c>
      <c r="J306" s="31" t="s">
        <v>34</v>
      </c>
      <c r="K306" s="30" t="s">
        <v>34</v>
      </c>
      <c r="L306" s="31" t="s">
        <v>34</v>
      </c>
      <c r="M306" s="32" t="s">
        <v>34</v>
      </c>
      <c r="N306" s="33" t="s">
        <v>34</v>
      </c>
      <c r="Q306" s="2" t="s">
        <v>973</v>
      </c>
    </row>
    <row r="307" spans="1:24" s="1" customFormat="1" x14ac:dyDescent="0.2">
      <c r="A307" s="46"/>
      <c r="B307" s="36" t="s">
        <v>34</v>
      </c>
      <c r="C307" s="115" t="s">
        <v>975</v>
      </c>
      <c r="D307" s="115"/>
      <c r="E307" s="115"/>
      <c r="F307" s="115"/>
      <c r="G307" s="115"/>
      <c r="H307" s="115"/>
      <c r="I307" s="115"/>
      <c r="J307" s="115"/>
      <c r="K307" s="115"/>
      <c r="L307" s="115"/>
      <c r="M307" s="115"/>
      <c r="N307" s="117"/>
      <c r="W307" s="2" t="s">
        <v>975</v>
      </c>
    </row>
    <row r="308" spans="1:24" s="1" customFormat="1" x14ac:dyDescent="0.2">
      <c r="A308" s="35"/>
      <c r="B308" s="36" t="s">
        <v>48</v>
      </c>
      <c r="C308" s="115" t="s">
        <v>81</v>
      </c>
      <c r="D308" s="115"/>
      <c r="E308" s="115"/>
      <c r="F308" s="37" t="s">
        <v>34</v>
      </c>
      <c r="G308" s="37" t="s">
        <v>34</v>
      </c>
      <c r="H308" s="37" t="s">
        <v>34</v>
      </c>
      <c r="I308" s="37" t="s">
        <v>34</v>
      </c>
      <c r="J308" s="38">
        <v>32.770000000000003</v>
      </c>
      <c r="K308" s="37" t="s">
        <v>945</v>
      </c>
      <c r="L308" s="38">
        <v>24.58</v>
      </c>
      <c r="M308" s="39">
        <v>14.41</v>
      </c>
      <c r="N308" s="40">
        <v>354</v>
      </c>
      <c r="S308" s="2" t="s">
        <v>81</v>
      </c>
    </row>
    <row r="309" spans="1:24" s="1" customFormat="1" x14ac:dyDescent="0.2">
      <c r="A309" s="35"/>
      <c r="B309" s="36" t="s">
        <v>54</v>
      </c>
      <c r="C309" s="115" t="s">
        <v>55</v>
      </c>
      <c r="D309" s="115"/>
      <c r="E309" s="115"/>
      <c r="F309" s="37" t="s">
        <v>34</v>
      </c>
      <c r="G309" s="37" t="s">
        <v>34</v>
      </c>
      <c r="H309" s="37" t="s">
        <v>34</v>
      </c>
      <c r="I309" s="37" t="s">
        <v>34</v>
      </c>
      <c r="J309" s="38">
        <v>57.48</v>
      </c>
      <c r="K309" s="37" t="s">
        <v>945</v>
      </c>
      <c r="L309" s="38">
        <v>43.11</v>
      </c>
      <c r="M309" s="39">
        <v>7.88</v>
      </c>
      <c r="N309" s="40">
        <v>340</v>
      </c>
      <c r="S309" s="2" t="s">
        <v>55</v>
      </c>
    </row>
    <row r="310" spans="1:24" s="1" customFormat="1" x14ac:dyDescent="0.2">
      <c r="A310" s="35"/>
      <c r="B310" s="36" t="s">
        <v>82</v>
      </c>
      <c r="C310" s="115" t="s">
        <v>83</v>
      </c>
      <c r="D310" s="115"/>
      <c r="E310" s="115"/>
      <c r="F310" s="37" t="s">
        <v>34</v>
      </c>
      <c r="G310" s="37" t="s">
        <v>34</v>
      </c>
      <c r="H310" s="37" t="s">
        <v>34</v>
      </c>
      <c r="I310" s="37" t="s">
        <v>34</v>
      </c>
      <c r="J310" s="38">
        <v>159.56</v>
      </c>
      <c r="K310" s="37" t="s">
        <v>945</v>
      </c>
      <c r="L310" s="38">
        <v>119.67</v>
      </c>
      <c r="M310" s="39">
        <v>4.22</v>
      </c>
      <c r="N310" s="40">
        <v>505</v>
      </c>
      <c r="S310" s="2" t="s">
        <v>83</v>
      </c>
    </row>
    <row r="311" spans="1:24" s="1" customFormat="1" x14ac:dyDescent="0.2">
      <c r="A311" s="35"/>
      <c r="B311" s="36" t="s">
        <v>34</v>
      </c>
      <c r="C311" s="115" t="s">
        <v>84</v>
      </c>
      <c r="D311" s="115"/>
      <c r="E311" s="115"/>
      <c r="F311" s="37" t="s">
        <v>59</v>
      </c>
      <c r="G311" s="37" t="s">
        <v>976</v>
      </c>
      <c r="H311" s="37" t="s">
        <v>945</v>
      </c>
      <c r="I311" s="37" t="s">
        <v>977</v>
      </c>
      <c r="J311" s="38" t="s">
        <v>34</v>
      </c>
      <c r="K311" s="37" t="s">
        <v>34</v>
      </c>
      <c r="L311" s="38" t="s">
        <v>34</v>
      </c>
      <c r="M311" s="39" t="s">
        <v>34</v>
      </c>
      <c r="N311" s="40" t="s">
        <v>34</v>
      </c>
      <c r="T311" s="2" t="s">
        <v>84</v>
      </c>
    </row>
    <row r="312" spans="1:24" s="1" customFormat="1" x14ac:dyDescent="0.2">
      <c r="A312" s="35"/>
      <c r="B312" s="36" t="s">
        <v>34</v>
      </c>
      <c r="C312" s="118" t="s">
        <v>62</v>
      </c>
      <c r="D312" s="118"/>
      <c r="E312" s="118"/>
      <c r="F312" s="30" t="s">
        <v>34</v>
      </c>
      <c r="G312" s="30" t="s">
        <v>34</v>
      </c>
      <c r="H312" s="30" t="s">
        <v>34</v>
      </c>
      <c r="I312" s="30" t="s">
        <v>34</v>
      </c>
      <c r="J312" s="31">
        <v>249.81</v>
      </c>
      <c r="K312" s="30" t="s">
        <v>34</v>
      </c>
      <c r="L312" s="31">
        <v>187.36</v>
      </c>
      <c r="M312" s="32" t="s">
        <v>34</v>
      </c>
      <c r="N312" s="33" t="s">
        <v>34</v>
      </c>
      <c r="U312" s="2" t="s">
        <v>62</v>
      </c>
    </row>
    <row r="313" spans="1:24" s="1" customFormat="1" x14ac:dyDescent="0.2">
      <c r="A313" s="35"/>
      <c r="B313" s="36" t="s">
        <v>34</v>
      </c>
      <c r="C313" s="115" t="s">
        <v>63</v>
      </c>
      <c r="D313" s="115"/>
      <c r="E313" s="115"/>
      <c r="F313" s="37" t="s">
        <v>34</v>
      </c>
      <c r="G313" s="37" t="s">
        <v>34</v>
      </c>
      <c r="H313" s="37" t="s">
        <v>34</v>
      </c>
      <c r="I313" s="37" t="s">
        <v>34</v>
      </c>
      <c r="J313" s="38" t="s">
        <v>34</v>
      </c>
      <c r="K313" s="37" t="s">
        <v>34</v>
      </c>
      <c r="L313" s="38">
        <v>24.58</v>
      </c>
      <c r="M313" s="39" t="s">
        <v>34</v>
      </c>
      <c r="N313" s="40">
        <v>354</v>
      </c>
      <c r="T313" s="2" t="s">
        <v>63</v>
      </c>
    </row>
    <row r="314" spans="1:24" s="1" customFormat="1" ht="22.5" x14ac:dyDescent="0.2">
      <c r="A314" s="35"/>
      <c r="B314" s="36" t="s">
        <v>835</v>
      </c>
      <c r="C314" s="115" t="s">
        <v>836</v>
      </c>
      <c r="D314" s="115"/>
      <c r="E314" s="115"/>
      <c r="F314" s="37" t="s">
        <v>66</v>
      </c>
      <c r="G314" s="37" t="s">
        <v>837</v>
      </c>
      <c r="H314" s="37" t="s">
        <v>34</v>
      </c>
      <c r="I314" s="37" t="s">
        <v>837</v>
      </c>
      <c r="J314" s="38" t="s">
        <v>34</v>
      </c>
      <c r="K314" s="37" t="s">
        <v>34</v>
      </c>
      <c r="L314" s="38">
        <v>31.95</v>
      </c>
      <c r="M314" s="39" t="s">
        <v>34</v>
      </c>
      <c r="N314" s="40">
        <v>460</v>
      </c>
      <c r="T314" s="2" t="s">
        <v>836</v>
      </c>
    </row>
    <row r="315" spans="1:24" s="1" customFormat="1" ht="22.5" x14ac:dyDescent="0.2">
      <c r="A315" s="35"/>
      <c r="B315" s="36" t="s">
        <v>838</v>
      </c>
      <c r="C315" s="115" t="s">
        <v>839</v>
      </c>
      <c r="D315" s="115"/>
      <c r="E315" s="115"/>
      <c r="F315" s="37" t="s">
        <v>66</v>
      </c>
      <c r="G315" s="37" t="s">
        <v>840</v>
      </c>
      <c r="H315" s="37" t="s">
        <v>34</v>
      </c>
      <c r="I315" s="37" t="s">
        <v>840</v>
      </c>
      <c r="J315" s="38" t="s">
        <v>34</v>
      </c>
      <c r="K315" s="37" t="s">
        <v>34</v>
      </c>
      <c r="L315" s="38">
        <v>21.88</v>
      </c>
      <c r="M315" s="39" t="s">
        <v>34</v>
      </c>
      <c r="N315" s="40">
        <v>315</v>
      </c>
      <c r="T315" s="2" t="s">
        <v>839</v>
      </c>
    </row>
    <row r="316" spans="1:24" s="1" customFormat="1" x14ac:dyDescent="0.2">
      <c r="A316" s="41"/>
      <c r="B316" s="42"/>
      <c r="C316" s="116" t="s">
        <v>71</v>
      </c>
      <c r="D316" s="116"/>
      <c r="E316" s="116"/>
      <c r="F316" s="43" t="s">
        <v>34</v>
      </c>
      <c r="G316" s="43" t="s">
        <v>34</v>
      </c>
      <c r="H316" s="43" t="s">
        <v>34</v>
      </c>
      <c r="I316" s="43" t="s">
        <v>34</v>
      </c>
      <c r="J316" s="44" t="s">
        <v>34</v>
      </c>
      <c r="K316" s="43" t="s">
        <v>34</v>
      </c>
      <c r="L316" s="44">
        <v>241.19</v>
      </c>
      <c r="M316" s="32" t="s">
        <v>34</v>
      </c>
      <c r="N316" s="45">
        <v>1974</v>
      </c>
      <c r="V316" s="2" t="s">
        <v>71</v>
      </c>
    </row>
    <row r="317" spans="1:24" s="1" customFormat="1" x14ac:dyDescent="0.2">
      <c r="A317" s="132" t="s">
        <v>978</v>
      </c>
      <c r="B317" s="133"/>
      <c r="C317" s="133"/>
      <c r="D317" s="133"/>
      <c r="E317" s="133"/>
      <c r="F317" s="133"/>
      <c r="G317" s="133"/>
      <c r="H317" s="133"/>
      <c r="I317" s="133"/>
      <c r="J317" s="133"/>
      <c r="K317" s="133"/>
      <c r="L317" s="133"/>
      <c r="M317" s="133"/>
      <c r="N317" s="134"/>
      <c r="X317" s="2" t="s">
        <v>978</v>
      </c>
    </row>
    <row r="318" spans="1:24" s="1" customFormat="1" ht="22.5" x14ac:dyDescent="0.2">
      <c r="A318" s="28" t="s">
        <v>622</v>
      </c>
      <c r="B318" s="29" t="s">
        <v>979</v>
      </c>
      <c r="C318" s="118" t="s">
        <v>980</v>
      </c>
      <c r="D318" s="118"/>
      <c r="E318" s="118"/>
      <c r="F318" s="30" t="s">
        <v>981</v>
      </c>
      <c r="G318" s="30" t="s">
        <v>34</v>
      </c>
      <c r="H318" s="30" t="s">
        <v>34</v>
      </c>
      <c r="I318" s="30" t="s">
        <v>982</v>
      </c>
      <c r="J318" s="31" t="s">
        <v>34</v>
      </c>
      <c r="K318" s="30" t="s">
        <v>34</v>
      </c>
      <c r="L318" s="31" t="s">
        <v>34</v>
      </c>
      <c r="M318" s="32" t="s">
        <v>34</v>
      </c>
      <c r="N318" s="33" t="s">
        <v>34</v>
      </c>
      <c r="Q318" s="2" t="s">
        <v>980</v>
      </c>
    </row>
    <row r="319" spans="1:24" s="1" customFormat="1" x14ac:dyDescent="0.2">
      <c r="A319" s="34"/>
      <c r="B319" s="8"/>
      <c r="C319" s="115" t="s">
        <v>983</v>
      </c>
      <c r="D319" s="115"/>
      <c r="E319" s="115"/>
      <c r="F319" s="115"/>
      <c r="G319" s="115"/>
      <c r="H319" s="115"/>
      <c r="I319" s="115"/>
      <c r="J319" s="115"/>
      <c r="K319" s="115"/>
      <c r="L319" s="115"/>
      <c r="M319" s="115"/>
      <c r="N319" s="117"/>
      <c r="R319" s="2" t="s">
        <v>983</v>
      </c>
    </row>
    <row r="320" spans="1:24" s="1" customFormat="1" x14ac:dyDescent="0.2">
      <c r="A320" s="35"/>
      <c r="B320" s="36" t="s">
        <v>48</v>
      </c>
      <c r="C320" s="115" t="s">
        <v>81</v>
      </c>
      <c r="D320" s="115"/>
      <c r="E320" s="115"/>
      <c r="F320" s="37" t="s">
        <v>34</v>
      </c>
      <c r="G320" s="37" t="s">
        <v>34</v>
      </c>
      <c r="H320" s="37" t="s">
        <v>34</v>
      </c>
      <c r="I320" s="37" t="s">
        <v>34</v>
      </c>
      <c r="J320" s="38">
        <v>759.42</v>
      </c>
      <c r="K320" s="37" t="s">
        <v>34</v>
      </c>
      <c r="L320" s="38">
        <v>37.97</v>
      </c>
      <c r="M320" s="39">
        <v>14.41</v>
      </c>
      <c r="N320" s="40">
        <v>547</v>
      </c>
      <c r="S320" s="2" t="s">
        <v>81</v>
      </c>
    </row>
    <row r="321" spans="1:22" s="1" customFormat="1" x14ac:dyDescent="0.2">
      <c r="A321" s="35"/>
      <c r="B321" s="36" t="s">
        <v>54</v>
      </c>
      <c r="C321" s="115" t="s">
        <v>55</v>
      </c>
      <c r="D321" s="115"/>
      <c r="E321" s="115"/>
      <c r="F321" s="37" t="s">
        <v>34</v>
      </c>
      <c r="G321" s="37" t="s">
        <v>34</v>
      </c>
      <c r="H321" s="37" t="s">
        <v>34</v>
      </c>
      <c r="I321" s="37" t="s">
        <v>34</v>
      </c>
      <c r="J321" s="38">
        <v>3046.09</v>
      </c>
      <c r="K321" s="37" t="s">
        <v>34</v>
      </c>
      <c r="L321" s="38">
        <v>152.30000000000001</v>
      </c>
      <c r="M321" s="39">
        <v>7.88</v>
      </c>
      <c r="N321" s="40">
        <v>1200</v>
      </c>
      <c r="S321" s="2" t="s">
        <v>55</v>
      </c>
    </row>
    <row r="322" spans="1:22" s="1" customFormat="1" x14ac:dyDescent="0.2">
      <c r="A322" s="35"/>
      <c r="B322" s="36" t="s">
        <v>56</v>
      </c>
      <c r="C322" s="115" t="s">
        <v>57</v>
      </c>
      <c r="D322" s="115"/>
      <c r="E322" s="115"/>
      <c r="F322" s="37" t="s">
        <v>34</v>
      </c>
      <c r="G322" s="37" t="s">
        <v>34</v>
      </c>
      <c r="H322" s="37" t="s">
        <v>34</v>
      </c>
      <c r="I322" s="37" t="s">
        <v>34</v>
      </c>
      <c r="J322" s="38">
        <v>349.22</v>
      </c>
      <c r="K322" s="37" t="s">
        <v>34</v>
      </c>
      <c r="L322" s="38">
        <v>17.46</v>
      </c>
      <c r="M322" s="39">
        <v>14.41</v>
      </c>
      <c r="N322" s="40">
        <v>252</v>
      </c>
      <c r="S322" s="2" t="s">
        <v>57</v>
      </c>
    </row>
    <row r="323" spans="1:22" s="1" customFormat="1" x14ac:dyDescent="0.2">
      <c r="A323" s="35"/>
      <c r="B323" s="36" t="s">
        <v>82</v>
      </c>
      <c r="C323" s="115" t="s">
        <v>83</v>
      </c>
      <c r="D323" s="115"/>
      <c r="E323" s="115"/>
      <c r="F323" s="37" t="s">
        <v>34</v>
      </c>
      <c r="G323" s="37" t="s">
        <v>34</v>
      </c>
      <c r="H323" s="37" t="s">
        <v>34</v>
      </c>
      <c r="I323" s="37" t="s">
        <v>34</v>
      </c>
      <c r="J323" s="38">
        <v>1010.46</v>
      </c>
      <c r="K323" s="37" t="s">
        <v>34</v>
      </c>
      <c r="L323" s="38">
        <v>50.52</v>
      </c>
      <c r="M323" s="39">
        <v>4.22</v>
      </c>
      <c r="N323" s="40">
        <v>213</v>
      </c>
      <c r="S323" s="2" t="s">
        <v>83</v>
      </c>
    </row>
    <row r="324" spans="1:22" s="1" customFormat="1" x14ac:dyDescent="0.2">
      <c r="A324" s="35"/>
      <c r="B324" s="36" t="s">
        <v>34</v>
      </c>
      <c r="C324" s="115" t="s">
        <v>84</v>
      </c>
      <c r="D324" s="115"/>
      <c r="E324" s="115"/>
      <c r="F324" s="37" t="s">
        <v>59</v>
      </c>
      <c r="G324" s="37" t="s">
        <v>984</v>
      </c>
      <c r="H324" s="37" t="s">
        <v>34</v>
      </c>
      <c r="I324" s="37" t="s">
        <v>985</v>
      </c>
      <c r="J324" s="38" t="s">
        <v>34</v>
      </c>
      <c r="K324" s="37" t="s">
        <v>34</v>
      </c>
      <c r="L324" s="38" t="s">
        <v>34</v>
      </c>
      <c r="M324" s="39" t="s">
        <v>34</v>
      </c>
      <c r="N324" s="40" t="s">
        <v>34</v>
      </c>
      <c r="T324" s="2" t="s">
        <v>84</v>
      </c>
    </row>
    <row r="325" spans="1:22" s="1" customFormat="1" x14ac:dyDescent="0.2">
      <c r="A325" s="35"/>
      <c r="B325" s="36" t="s">
        <v>34</v>
      </c>
      <c r="C325" s="115" t="s">
        <v>58</v>
      </c>
      <c r="D325" s="115"/>
      <c r="E325" s="115"/>
      <c r="F325" s="37" t="s">
        <v>59</v>
      </c>
      <c r="G325" s="37" t="s">
        <v>986</v>
      </c>
      <c r="H325" s="37" t="s">
        <v>34</v>
      </c>
      <c r="I325" s="37" t="s">
        <v>987</v>
      </c>
      <c r="J325" s="38" t="s">
        <v>34</v>
      </c>
      <c r="K325" s="37" t="s">
        <v>34</v>
      </c>
      <c r="L325" s="38" t="s">
        <v>34</v>
      </c>
      <c r="M325" s="39" t="s">
        <v>34</v>
      </c>
      <c r="N325" s="40" t="s">
        <v>34</v>
      </c>
      <c r="T325" s="2" t="s">
        <v>58</v>
      </c>
    </row>
    <row r="326" spans="1:22" s="1" customFormat="1" x14ac:dyDescent="0.2">
      <c r="A326" s="35"/>
      <c r="B326" s="36" t="s">
        <v>34</v>
      </c>
      <c r="C326" s="118" t="s">
        <v>62</v>
      </c>
      <c r="D326" s="118"/>
      <c r="E326" s="118"/>
      <c r="F326" s="30" t="s">
        <v>34</v>
      </c>
      <c r="G326" s="30" t="s">
        <v>34</v>
      </c>
      <c r="H326" s="30" t="s">
        <v>34</v>
      </c>
      <c r="I326" s="30" t="s">
        <v>34</v>
      </c>
      <c r="J326" s="31">
        <v>4815.97</v>
      </c>
      <c r="K326" s="30" t="s">
        <v>34</v>
      </c>
      <c r="L326" s="31">
        <v>240.79</v>
      </c>
      <c r="M326" s="32" t="s">
        <v>34</v>
      </c>
      <c r="N326" s="33" t="s">
        <v>34</v>
      </c>
      <c r="U326" s="2" t="s">
        <v>62</v>
      </c>
    </row>
    <row r="327" spans="1:22" s="1" customFormat="1" x14ac:dyDescent="0.2">
      <c r="A327" s="35"/>
      <c r="B327" s="36" t="s">
        <v>34</v>
      </c>
      <c r="C327" s="115" t="s">
        <v>63</v>
      </c>
      <c r="D327" s="115"/>
      <c r="E327" s="115"/>
      <c r="F327" s="37" t="s">
        <v>34</v>
      </c>
      <c r="G327" s="37" t="s">
        <v>34</v>
      </c>
      <c r="H327" s="37" t="s">
        <v>34</v>
      </c>
      <c r="I327" s="37" t="s">
        <v>34</v>
      </c>
      <c r="J327" s="38" t="s">
        <v>34</v>
      </c>
      <c r="K327" s="37" t="s">
        <v>34</v>
      </c>
      <c r="L327" s="38">
        <v>55.43</v>
      </c>
      <c r="M327" s="39" t="s">
        <v>34</v>
      </c>
      <c r="N327" s="40">
        <v>799</v>
      </c>
      <c r="T327" s="2" t="s">
        <v>63</v>
      </c>
    </row>
    <row r="328" spans="1:22" s="1" customFormat="1" ht="22.5" x14ac:dyDescent="0.2">
      <c r="A328" s="35"/>
      <c r="B328" s="36" t="s">
        <v>512</v>
      </c>
      <c r="C328" s="115" t="s">
        <v>513</v>
      </c>
      <c r="D328" s="115"/>
      <c r="E328" s="115"/>
      <c r="F328" s="37" t="s">
        <v>66</v>
      </c>
      <c r="G328" s="37" t="s">
        <v>514</v>
      </c>
      <c r="H328" s="37" t="s">
        <v>34</v>
      </c>
      <c r="I328" s="37" t="s">
        <v>514</v>
      </c>
      <c r="J328" s="38" t="s">
        <v>34</v>
      </c>
      <c r="K328" s="37" t="s">
        <v>34</v>
      </c>
      <c r="L328" s="38">
        <v>78.709999999999994</v>
      </c>
      <c r="M328" s="39" t="s">
        <v>34</v>
      </c>
      <c r="N328" s="40">
        <v>1135</v>
      </c>
      <c r="T328" s="2" t="s">
        <v>513</v>
      </c>
    </row>
    <row r="329" spans="1:22" s="1" customFormat="1" ht="22.5" x14ac:dyDescent="0.2">
      <c r="A329" s="35"/>
      <c r="B329" s="36" t="s">
        <v>515</v>
      </c>
      <c r="C329" s="115" t="s">
        <v>516</v>
      </c>
      <c r="D329" s="115"/>
      <c r="E329" s="115"/>
      <c r="F329" s="37" t="s">
        <v>66</v>
      </c>
      <c r="G329" s="37" t="s">
        <v>67</v>
      </c>
      <c r="H329" s="37" t="s">
        <v>34</v>
      </c>
      <c r="I329" s="37" t="s">
        <v>67</v>
      </c>
      <c r="J329" s="38" t="s">
        <v>34</v>
      </c>
      <c r="K329" s="37" t="s">
        <v>34</v>
      </c>
      <c r="L329" s="38">
        <v>52.66</v>
      </c>
      <c r="M329" s="39" t="s">
        <v>34</v>
      </c>
      <c r="N329" s="40">
        <v>759</v>
      </c>
      <c r="T329" s="2" t="s">
        <v>516</v>
      </c>
    </row>
    <row r="330" spans="1:22" s="1" customFormat="1" x14ac:dyDescent="0.2">
      <c r="A330" s="41"/>
      <c r="B330" s="42"/>
      <c r="C330" s="116" t="s">
        <v>71</v>
      </c>
      <c r="D330" s="116"/>
      <c r="E330" s="116"/>
      <c r="F330" s="43" t="s">
        <v>34</v>
      </c>
      <c r="G330" s="43" t="s">
        <v>34</v>
      </c>
      <c r="H330" s="43" t="s">
        <v>34</v>
      </c>
      <c r="I330" s="43" t="s">
        <v>34</v>
      </c>
      <c r="J330" s="44" t="s">
        <v>34</v>
      </c>
      <c r="K330" s="43" t="s">
        <v>34</v>
      </c>
      <c r="L330" s="44">
        <v>372.16</v>
      </c>
      <c r="M330" s="32" t="s">
        <v>34</v>
      </c>
      <c r="N330" s="45">
        <v>3854</v>
      </c>
      <c r="V330" s="2" t="s">
        <v>71</v>
      </c>
    </row>
    <row r="331" spans="1:22" s="1" customFormat="1" ht="22.5" x14ac:dyDescent="0.2">
      <c r="A331" s="28" t="s">
        <v>627</v>
      </c>
      <c r="B331" s="29" t="s">
        <v>988</v>
      </c>
      <c r="C331" s="118" t="s">
        <v>989</v>
      </c>
      <c r="D331" s="118"/>
      <c r="E331" s="118"/>
      <c r="F331" s="30" t="s">
        <v>153</v>
      </c>
      <c r="G331" s="30" t="s">
        <v>34</v>
      </c>
      <c r="H331" s="30" t="s">
        <v>34</v>
      </c>
      <c r="I331" s="30" t="s">
        <v>833</v>
      </c>
      <c r="J331" s="31">
        <v>538</v>
      </c>
      <c r="K331" s="30" t="s">
        <v>34</v>
      </c>
      <c r="L331" s="31">
        <v>188.3</v>
      </c>
      <c r="M331" s="32">
        <v>4.22</v>
      </c>
      <c r="N331" s="33">
        <v>795</v>
      </c>
      <c r="Q331" s="2" t="s">
        <v>989</v>
      </c>
    </row>
    <row r="332" spans="1:22" s="1" customFormat="1" x14ac:dyDescent="0.2">
      <c r="A332" s="34"/>
      <c r="B332" s="8"/>
      <c r="C332" s="115" t="s">
        <v>990</v>
      </c>
      <c r="D332" s="115"/>
      <c r="E332" s="115"/>
      <c r="F332" s="115"/>
      <c r="G332" s="115"/>
      <c r="H332" s="115"/>
      <c r="I332" s="115"/>
      <c r="J332" s="115"/>
      <c r="K332" s="115"/>
      <c r="L332" s="115"/>
      <c r="M332" s="115"/>
      <c r="N332" s="117"/>
      <c r="R332" s="2" t="s">
        <v>990</v>
      </c>
    </row>
    <row r="333" spans="1:22" s="1" customFormat="1" ht="33.75" x14ac:dyDescent="0.2">
      <c r="A333" s="28" t="s">
        <v>642</v>
      </c>
      <c r="B333" s="29" t="s">
        <v>991</v>
      </c>
      <c r="C333" s="118" t="s">
        <v>992</v>
      </c>
      <c r="D333" s="118"/>
      <c r="E333" s="118"/>
      <c r="F333" s="30" t="s">
        <v>261</v>
      </c>
      <c r="G333" s="30" t="s">
        <v>34</v>
      </c>
      <c r="H333" s="30" t="s">
        <v>34</v>
      </c>
      <c r="I333" s="30" t="s">
        <v>95</v>
      </c>
      <c r="J333" s="31">
        <v>169.39</v>
      </c>
      <c r="K333" s="30" t="s">
        <v>34</v>
      </c>
      <c r="L333" s="31">
        <v>846.95</v>
      </c>
      <c r="M333" s="32">
        <v>4.22</v>
      </c>
      <c r="N333" s="33">
        <v>3574</v>
      </c>
      <c r="Q333" s="2" t="s">
        <v>992</v>
      </c>
    </row>
    <row r="334" spans="1:22" s="1" customFormat="1" ht="22.5" x14ac:dyDescent="0.2">
      <c r="A334" s="28" t="s">
        <v>649</v>
      </c>
      <c r="B334" s="29" t="s">
        <v>993</v>
      </c>
      <c r="C334" s="118" t="s">
        <v>994</v>
      </c>
      <c r="D334" s="118"/>
      <c r="E334" s="118"/>
      <c r="F334" s="30" t="s">
        <v>995</v>
      </c>
      <c r="G334" s="30" t="s">
        <v>34</v>
      </c>
      <c r="H334" s="30" t="s">
        <v>34</v>
      </c>
      <c r="I334" s="30" t="s">
        <v>345</v>
      </c>
      <c r="J334" s="31" t="s">
        <v>34</v>
      </c>
      <c r="K334" s="30" t="s">
        <v>34</v>
      </c>
      <c r="L334" s="31" t="s">
        <v>34</v>
      </c>
      <c r="M334" s="32" t="s">
        <v>34</v>
      </c>
      <c r="N334" s="33" t="s">
        <v>34</v>
      </c>
      <c r="Q334" s="2" t="s">
        <v>994</v>
      </c>
    </row>
    <row r="335" spans="1:22" s="1" customFormat="1" x14ac:dyDescent="0.2">
      <c r="A335" s="34"/>
      <c r="B335" s="8"/>
      <c r="C335" s="115" t="s">
        <v>996</v>
      </c>
      <c r="D335" s="115"/>
      <c r="E335" s="115"/>
      <c r="F335" s="115"/>
      <c r="G335" s="115"/>
      <c r="H335" s="115"/>
      <c r="I335" s="115"/>
      <c r="J335" s="115"/>
      <c r="K335" s="115"/>
      <c r="L335" s="115"/>
      <c r="M335" s="115"/>
      <c r="N335" s="117"/>
      <c r="R335" s="2" t="s">
        <v>996</v>
      </c>
    </row>
    <row r="336" spans="1:22" s="1" customFormat="1" x14ac:dyDescent="0.2">
      <c r="A336" s="35"/>
      <c r="B336" s="36" t="s">
        <v>48</v>
      </c>
      <c r="C336" s="115" t="s">
        <v>81</v>
      </c>
      <c r="D336" s="115"/>
      <c r="E336" s="115"/>
      <c r="F336" s="37" t="s">
        <v>34</v>
      </c>
      <c r="G336" s="37" t="s">
        <v>34</v>
      </c>
      <c r="H336" s="37" t="s">
        <v>34</v>
      </c>
      <c r="I336" s="37" t="s">
        <v>34</v>
      </c>
      <c r="J336" s="38">
        <v>743.82</v>
      </c>
      <c r="K336" s="37" t="s">
        <v>34</v>
      </c>
      <c r="L336" s="38">
        <v>208.27</v>
      </c>
      <c r="M336" s="39">
        <v>14.41</v>
      </c>
      <c r="N336" s="40">
        <v>3001</v>
      </c>
      <c r="S336" s="2" t="s">
        <v>81</v>
      </c>
    </row>
    <row r="337" spans="1:24" s="1" customFormat="1" x14ac:dyDescent="0.2">
      <c r="A337" s="35"/>
      <c r="B337" s="36" t="s">
        <v>82</v>
      </c>
      <c r="C337" s="115" t="s">
        <v>83</v>
      </c>
      <c r="D337" s="115"/>
      <c r="E337" s="115"/>
      <c r="F337" s="37" t="s">
        <v>34</v>
      </c>
      <c r="G337" s="37" t="s">
        <v>34</v>
      </c>
      <c r="H337" s="37" t="s">
        <v>34</v>
      </c>
      <c r="I337" s="37" t="s">
        <v>34</v>
      </c>
      <c r="J337" s="38">
        <v>489.12</v>
      </c>
      <c r="K337" s="37" t="s">
        <v>34</v>
      </c>
      <c r="L337" s="38">
        <v>0</v>
      </c>
      <c r="M337" s="39">
        <v>4.22</v>
      </c>
      <c r="N337" s="40" t="s">
        <v>34</v>
      </c>
      <c r="S337" s="2" t="s">
        <v>83</v>
      </c>
    </row>
    <row r="338" spans="1:24" s="1" customFormat="1" x14ac:dyDescent="0.2">
      <c r="A338" s="35"/>
      <c r="B338" s="36" t="s">
        <v>34</v>
      </c>
      <c r="C338" s="115" t="s">
        <v>84</v>
      </c>
      <c r="D338" s="115"/>
      <c r="E338" s="115"/>
      <c r="F338" s="37" t="s">
        <v>59</v>
      </c>
      <c r="G338" s="37" t="s">
        <v>997</v>
      </c>
      <c r="H338" s="37" t="s">
        <v>34</v>
      </c>
      <c r="I338" s="37" t="s">
        <v>998</v>
      </c>
      <c r="J338" s="38" t="s">
        <v>34</v>
      </c>
      <c r="K338" s="37" t="s">
        <v>34</v>
      </c>
      <c r="L338" s="38" t="s">
        <v>34</v>
      </c>
      <c r="M338" s="39" t="s">
        <v>34</v>
      </c>
      <c r="N338" s="40" t="s">
        <v>34</v>
      </c>
      <c r="T338" s="2" t="s">
        <v>84</v>
      </c>
    </row>
    <row r="339" spans="1:24" s="1" customFormat="1" x14ac:dyDescent="0.2">
      <c r="A339" s="35"/>
      <c r="B339" s="36" t="s">
        <v>34</v>
      </c>
      <c r="C339" s="118" t="s">
        <v>62</v>
      </c>
      <c r="D339" s="118"/>
      <c r="E339" s="118"/>
      <c r="F339" s="30" t="s">
        <v>34</v>
      </c>
      <c r="G339" s="30" t="s">
        <v>34</v>
      </c>
      <c r="H339" s="30" t="s">
        <v>34</v>
      </c>
      <c r="I339" s="30" t="s">
        <v>34</v>
      </c>
      <c r="J339" s="31">
        <v>743.82</v>
      </c>
      <c r="K339" s="30" t="s">
        <v>34</v>
      </c>
      <c r="L339" s="31">
        <v>208.27</v>
      </c>
      <c r="M339" s="32" t="s">
        <v>34</v>
      </c>
      <c r="N339" s="33" t="s">
        <v>34</v>
      </c>
      <c r="U339" s="2" t="s">
        <v>62</v>
      </c>
    </row>
    <row r="340" spans="1:24" s="1" customFormat="1" x14ac:dyDescent="0.2">
      <c r="A340" s="35"/>
      <c r="B340" s="36" t="s">
        <v>34</v>
      </c>
      <c r="C340" s="115" t="s">
        <v>63</v>
      </c>
      <c r="D340" s="115"/>
      <c r="E340" s="115"/>
      <c r="F340" s="37" t="s">
        <v>34</v>
      </c>
      <c r="G340" s="37" t="s">
        <v>34</v>
      </c>
      <c r="H340" s="37" t="s">
        <v>34</v>
      </c>
      <c r="I340" s="37" t="s">
        <v>34</v>
      </c>
      <c r="J340" s="38" t="s">
        <v>34</v>
      </c>
      <c r="K340" s="37" t="s">
        <v>34</v>
      </c>
      <c r="L340" s="38">
        <v>208.27</v>
      </c>
      <c r="M340" s="39" t="s">
        <v>34</v>
      </c>
      <c r="N340" s="40">
        <v>3001</v>
      </c>
      <c r="T340" s="2" t="s">
        <v>63</v>
      </c>
    </row>
    <row r="341" spans="1:24" s="1" customFormat="1" ht="22.5" x14ac:dyDescent="0.2">
      <c r="A341" s="35"/>
      <c r="B341" s="36" t="s">
        <v>512</v>
      </c>
      <c r="C341" s="115" t="s">
        <v>513</v>
      </c>
      <c r="D341" s="115"/>
      <c r="E341" s="115"/>
      <c r="F341" s="37" t="s">
        <v>66</v>
      </c>
      <c r="G341" s="37" t="s">
        <v>514</v>
      </c>
      <c r="H341" s="37" t="s">
        <v>34</v>
      </c>
      <c r="I341" s="37" t="s">
        <v>514</v>
      </c>
      <c r="J341" s="38" t="s">
        <v>34</v>
      </c>
      <c r="K341" s="37" t="s">
        <v>34</v>
      </c>
      <c r="L341" s="38">
        <v>295.74</v>
      </c>
      <c r="M341" s="39" t="s">
        <v>34</v>
      </c>
      <c r="N341" s="40">
        <v>4261</v>
      </c>
      <c r="T341" s="2" t="s">
        <v>513</v>
      </c>
    </row>
    <row r="342" spans="1:24" s="1" customFormat="1" ht="22.5" x14ac:dyDescent="0.2">
      <c r="A342" s="35"/>
      <c r="B342" s="36" t="s">
        <v>515</v>
      </c>
      <c r="C342" s="115" t="s">
        <v>516</v>
      </c>
      <c r="D342" s="115"/>
      <c r="E342" s="115"/>
      <c r="F342" s="37" t="s">
        <v>66</v>
      </c>
      <c r="G342" s="37" t="s">
        <v>67</v>
      </c>
      <c r="H342" s="37" t="s">
        <v>34</v>
      </c>
      <c r="I342" s="37" t="s">
        <v>67</v>
      </c>
      <c r="J342" s="38" t="s">
        <v>34</v>
      </c>
      <c r="K342" s="37" t="s">
        <v>34</v>
      </c>
      <c r="L342" s="38">
        <v>197.86</v>
      </c>
      <c r="M342" s="39" t="s">
        <v>34</v>
      </c>
      <c r="N342" s="40">
        <v>2851</v>
      </c>
      <c r="T342" s="2" t="s">
        <v>516</v>
      </c>
    </row>
    <row r="343" spans="1:24" s="1" customFormat="1" x14ac:dyDescent="0.2">
      <c r="A343" s="41"/>
      <c r="B343" s="42"/>
      <c r="C343" s="116" t="s">
        <v>71</v>
      </c>
      <c r="D343" s="116"/>
      <c r="E343" s="116"/>
      <c r="F343" s="43" t="s">
        <v>34</v>
      </c>
      <c r="G343" s="43" t="s">
        <v>34</v>
      </c>
      <c r="H343" s="43" t="s">
        <v>34</v>
      </c>
      <c r="I343" s="43" t="s">
        <v>34</v>
      </c>
      <c r="J343" s="44" t="s">
        <v>34</v>
      </c>
      <c r="K343" s="43" t="s">
        <v>34</v>
      </c>
      <c r="L343" s="44">
        <v>701.87</v>
      </c>
      <c r="M343" s="32" t="s">
        <v>34</v>
      </c>
      <c r="N343" s="45">
        <v>10113</v>
      </c>
      <c r="V343" s="2" t="s">
        <v>71</v>
      </c>
    </row>
    <row r="344" spans="1:24" s="1" customFormat="1" x14ac:dyDescent="0.2">
      <c r="A344" s="28" t="s">
        <v>479</v>
      </c>
      <c r="B344" s="29" t="s">
        <v>999</v>
      </c>
      <c r="C344" s="118" t="s">
        <v>1000</v>
      </c>
      <c r="D344" s="118"/>
      <c r="E344" s="118"/>
      <c r="F344" s="30" t="s">
        <v>261</v>
      </c>
      <c r="G344" s="30" t="s">
        <v>34</v>
      </c>
      <c r="H344" s="30" t="s">
        <v>34</v>
      </c>
      <c r="I344" s="30" t="s">
        <v>271</v>
      </c>
      <c r="J344" s="31">
        <v>99.9</v>
      </c>
      <c r="K344" s="30" t="s">
        <v>34</v>
      </c>
      <c r="L344" s="31">
        <v>2797.2</v>
      </c>
      <c r="M344" s="32">
        <v>4.22</v>
      </c>
      <c r="N344" s="33">
        <v>11804</v>
      </c>
      <c r="Q344" s="2" t="s">
        <v>1000</v>
      </c>
    </row>
    <row r="345" spans="1:24" s="1" customFormat="1" x14ac:dyDescent="0.2">
      <c r="A345" s="28" t="s">
        <v>662</v>
      </c>
      <c r="B345" s="29" t="s">
        <v>1001</v>
      </c>
      <c r="C345" s="118" t="s">
        <v>1002</v>
      </c>
      <c r="D345" s="118"/>
      <c r="E345" s="118"/>
      <c r="F345" s="30" t="s">
        <v>369</v>
      </c>
      <c r="G345" s="30" t="s">
        <v>34</v>
      </c>
      <c r="H345" s="30" t="s">
        <v>34</v>
      </c>
      <c r="I345" s="30" t="s">
        <v>1003</v>
      </c>
      <c r="J345" s="31">
        <v>6.74</v>
      </c>
      <c r="K345" s="30" t="s">
        <v>34</v>
      </c>
      <c r="L345" s="31">
        <v>75.489999999999995</v>
      </c>
      <c r="M345" s="32">
        <v>4.22</v>
      </c>
      <c r="N345" s="33">
        <v>319</v>
      </c>
      <c r="Q345" s="2" t="s">
        <v>1002</v>
      </c>
    </row>
    <row r="346" spans="1:24" s="1" customFormat="1" x14ac:dyDescent="0.2">
      <c r="A346" s="34"/>
      <c r="B346" s="8"/>
      <c r="C346" s="115" t="s">
        <v>1004</v>
      </c>
      <c r="D346" s="115"/>
      <c r="E346" s="115"/>
      <c r="F346" s="115"/>
      <c r="G346" s="115"/>
      <c r="H346" s="115"/>
      <c r="I346" s="115"/>
      <c r="J346" s="115"/>
      <c r="K346" s="115"/>
      <c r="L346" s="115"/>
      <c r="M346" s="115"/>
      <c r="N346" s="117"/>
      <c r="R346" s="2" t="s">
        <v>1004</v>
      </c>
    </row>
    <row r="347" spans="1:24" s="1" customFormat="1" ht="1.5" customHeight="1" x14ac:dyDescent="0.2">
      <c r="A347" s="47"/>
      <c r="B347" s="42"/>
      <c r="C347" s="42"/>
      <c r="D347" s="42"/>
      <c r="E347" s="42"/>
      <c r="F347" s="47"/>
      <c r="G347" s="47"/>
      <c r="H347" s="47"/>
      <c r="I347" s="47"/>
      <c r="J347" s="48"/>
      <c r="K347" s="47"/>
      <c r="L347" s="48"/>
      <c r="M347" s="37"/>
      <c r="N347" s="48"/>
    </row>
    <row r="348" spans="1:24" s="1" customFormat="1" x14ac:dyDescent="0.2">
      <c r="A348" s="119" t="s">
        <v>1005</v>
      </c>
      <c r="B348" s="120"/>
      <c r="C348" s="120"/>
      <c r="D348" s="120"/>
      <c r="E348" s="120"/>
      <c r="F348" s="120"/>
      <c r="G348" s="120"/>
      <c r="H348" s="120"/>
      <c r="I348" s="120"/>
      <c r="J348" s="120"/>
      <c r="K348" s="120"/>
      <c r="L348" s="120"/>
      <c r="M348" s="120"/>
      <c r="N348" s="121"/>
      <c r="P348" s="2" t="s">
        <v>1005</v>
      </c>
    </row>
    <row r="349" spans="1:24" s="1" customFormat="1" x14ac:dyDescent="0.2">
      <c r="A349" s="132" t="s">
        <v>1006</v>
      </c>
      <c r="B349" s="133"/>
      <c r="C349" s="133"/>
      <c r="D349" s="133"/>
      <c r="E349" s="133"/>
      <c r="F349" s="133"/>
      <c r="G349" s="133"/>
      <c r="H349" s="133"/>
      <c r="I349" s="133"/>
      <c r="J349" s="133"/>
      <c r="K349" s="133"/>
      <c r="L349" s="133"/>
      <c r="M349" s="133"/>
      <c r="N349" s="134"/>
      <c r="X349" s="2" t="s">
        <v>1006</v>
      </c>
    </row>
    <row r="350" spans="1:24" s="1" customFormat="1" ht="33.75" x14ac:dyDescent="0.2">
      <c r="A350" s="28" t="s">
        <v>669</v>
      </c>
      <c r="B350" s="29" t="s">
        <v>1007</v>
      </c>
      <c r="C350" s="118" t="s">
        <v>1008</v>
      </c>
      <c r="D350" s="118"/>
      <c r="E350" s="118"/>
      <c r="F350" s="30" t="s">
        <v>1009</v>
      </c>
      <c r="G350" s="30" t="s">
        <v>34</v>
      </c>
      <c r="H350" s="30" t="s">
        <v>34</v>
      </c>
      <c r="I350" s="30" t="s">
        <v>982</v>
      </c>
      <c r="J350" s="31" t="s">
        <v>34</v>
      </c>
      <c r="K350" s="30" t="s">
        <v>34</v>
      </c>
      <c r="L350" s="31" t="s">
        <v>34</v>
      </c>
      <c r="M350" s="32" t="s">
        <v>34</v>
      </c>
      <c r="N350" s="33" t="s">
        <v>34</v>
      </c>
      <c r="Q350" s="2" t="s">
        <v>1008</v>
      </c>
    </row>
    <row r="351" spans="1:24" s="1" customFormat="1" x14ac:dyDescent="0.2">
      <c r="A351" s="34"/>
      <c r="B351" s="8"/>
      <c r="C351" s="115" t="s">
        <v>983</v>
      </c>
      <c r="D351" s="115"/>
      <c r="E351" s="115"/>
      <c r="F351" s="115"/>
      <c r="G351" s="115"/>
      <c r="H351" s="115"/>
      <c r="I351" s="115"/>
      <c r="J351" s="115"/>
      <c r="K351" s="115"/>
      <c r="L351" s="115"/>
      <c r="M351" s="115"/>
      <c r="N351" s="117"/>
      <c r="R351" s="2" t="s">
        <v>983</v>
      </c>
    </row>
    <row r="352" spans="1:24" s="1" customFormat="1" x14ac:dyDescent="0.2">
      <c r="A352" s="35"/>
      <c r="B352" s="36" t="s">
        <v>48</v>
      </c>
      <c r="C352" s="115" t="s">
        <v>81</v>
      </c>
      <c r="D352" s="115"/>
      <c r="E352" s="115"/>
      <c r="F352" s="37" t="s">
        <v>34</v>
      </c>
      <c r="G352" s="37" t="s">
        <v>34</v>
      </c>
      <c r="H352" s="37" t="s">
        <v>34</v>
      </c>
      <c r="I352" s="37" t="s">
        <v>34</v>
      </c>
      <c r="J352" s="38">
        <v>149.87</v>
      </c>
      <c r="K352" s="37" t="s">
        <v>34</v>
      </c>
      <c r="L352" s="38">
        <v>7.49</v>
      </c>
      <c r="M352" s="39">
        <v>14.41</v>
      </c>
      <c r="N352" s="40">
        <v>108</v>
      </c>
      <c r="S352" s="2" t="s">
        <v>81</v>
      </c>
    </row>
    <row r="353" spans="1:22" s="1" customFormat="1" x14ac:dyDescent="0.2">
      <c r="A353" s="35"/>
      <c r="B353" s="36" t="s">
        <v>54</v>
      </c>
      <c r="C353" s="115" t="s">
        <v>55</v>
      </c>
      <c r="D353" s="115"/>
      <c r="E353" s="115"/>
      <c r="F353" s="37" t="s">
        <v>34</v>
      </c>
      <c r="G353" s="37" t="s">
        <v>34</v>
      </c>
      <c r="H353" s="37" t="s">
        <v>34</v>
      </c>
      <c r="I353" s="37" t="s">
        <v>34</v>
      </c>
      <c r="J353" s="38">
        <v>2276.31</v>
      </c>
      <c r="K353" s="37" t="s">
        <v>34</v>
      </c>
      <c r="L353" s="38">
        <v>113.82</v>
      </c>
      <c r="M353" s="39">
        <v>7.88</v>
      </c>
      <c r="N353" s="40">
        <v>897</v>
      </c>
      <c r="S353" s="2" t="s">
        <v>55</v>
      </c>
    </row>
    <row r="354" spans="1:22" s="1" customFormat="1" x14ac:dyDescent="0.2">
      <c r="A354" s="35"/>
      <c r="B354" s="36" t="s">
        <v>56</v>
      </c>
      <c r="C354" s="115" t="s">
        <v>57</v>
      </c>
      <c r="D354" s="115"/>
      <c r="E354" s="115"/>
      <c r="F354" s="37" t="s">
        <v>34</v>
      </c>
      <c r="G354" s="37" t="s">
        <v>34</v>
      </c>
      <c r="H354" s="37" t="s">
        <v>34</v>
      </c>
      <c r="I354" s="37" t="s">
        <v>34</v>
      </c>
      <c r="J354" s="38">
        <v>232.59</v>
      </c>
      <c r="K354" s="37" t="s">
        <v>34</v>
      </c>
      <c r="L354" s="38">
        <v>11.63</v>
      </c>
      <c r="M354" s="39">
        <v>14.41</v>
      </c>
      <c r="N354" s="40">
        <v>168</v>
      </c>
      <c r="S354" s="2" t="s">
        <v>57</v>
      </c>
    </row>
    <row r="355" spans="1:22" s="1" customFormat="1" x14ac:dyDescent="0.2">
      <c r="A355" s="35"/>
      <c r="B355" s="36" t="s">
        <v>34</v>
      </c>
      <c r="C355" s="115" t="s">
        <v>84</v>
      </c>
      <c r="D355" s="115"/>
      <c r="E355" s="115"/>
      <c r="F355" s="37" t="s">
        <v>59</v>
      </c>
      <c r="G355" s="37" t="s">
        <v>1010</v>
      </c>
      <c r="H355" s="37" t="s">
        <v>34</v>
      </c>
      <c r="I355" s="37" t="s">
        <v>1011</v>
      </c>
      <c r="J355" s="38" t="s">
        <v>34</v>
      </c>
      <c r="K355" s="37" t="s">
        <v>34</v>
      </c>
      <c r="L355" s="38" t="s">
        <v>34</v>
      </c>
      <c r="M355" s="39" t="s">
        <v>34</v>
      </c>
      <c r="N355" s="40" t="s">
        <v>34</v>
      </c>
      <c r="T355" s="2" t="s">
        <v>84</v>
      </c>
    </row>
    <row r="356" spans="1:22" s="1" customFormat="1" x14ac:dyDescent="0.2">
      <c r="A356" s="35"/>
      <c r="B356" s="36" t="s">
        <v>34</v>
      </c>
      <c r="C356" s="115" t="s">
        <v>58</v>
      </c>
      <c r="D356" s="115"/>
      <c r="E356" s="115"/>
      <c r="F356" s="37" t="s">
        <v>59</v>
      </c>
      <c r="G356" s="37" t="s">
        <v>1012</v>
      </c>
      <c r="H356" s="37" t="s">
        <v>34</v>
      </c>
      <c r="I356" s="37" t="s">
        <v>1013</v>
      </c>
      <c r="J356" s="38" t="s">
        <v>34</v>
      </c>
      <c r="K356" s="37" t="s">
        <v>34</v>
      </c>
      <c r="L356" s="38" t="s">
        <v>34</v>
      </c>
      <c r="M356" s="39" t="s">
        <v>34</v>
      </c>
      <c r="N356" s="40" t="s">
        <v>34</v>
      </c>
      <c r="T356" s="2" t="s">
        <v>58</v>
      </c>
    </row>
    <row r="357" spans="1:22" s="1" customFormat="1" x14ac:dyDescent="0.2">
      <c r="A357" s="35"/>
      <c r="B357" s="36" t="s">
        <v>34</v>
      </c>
      <c r="C357" s="118" t="s">
        <v>62</v>
      </c>
      <c r="D357" s="118"/>
      <c r="E357" s="118"/>
      <c r="F357" s="30" t="s">
        <v>34</v>
      </c>
      <c r="G357" s="30" t="s">
        <v>34</v>
      </c>
      <c r="H357" s="30" t="s">
        <v>34</v>
      </c>
      <c r="I357" s="30" t="s">
        <v>34</v>
      </c>
      <c r="J357" s="31">
        <v>2426.1799999999998</v>
      </c>
      <c r="K357" s="30" t="s">
        <v>34</v>
      </c>
      <c r="L357" s="31">
        <v>121.31</v>
      </c>
      <c r="M357" s="32" t="s">
        <v>34</v>
      </c>
      <c r="N357" s="33" t="s">
        <v>34</v>
      </c>
      <c r="U357" s="2" t="s">
        <v>62</v>
      </c>
    </row>
    <row r="358" spans="1:22" s="1" customFormat="1" x14ac:dyDescent="0.2">
      <c r="A358" s="35"/>
      <c r="B358" s="36" t="s">
        <v>34</v>
      </c>
      <c r="C358" s="115" t="s">
        <v>63</v>
      </c>
      <c r="D358" s="115"/>
      <c r="E358" s="115"/>
      <c r="F358" s="37" t="s">
        <v>34</v>
      </c>
      <c r="G358" s="37" t="s">
        <v>34</v>
      </c>
      <c r="H358" s="37" t="s">
        <v>34</v>
      </c>
      <c r="I358" s="37" t="s">
        <v>34</v>
      </c>
      <c r="J358" s="38" t="s">
        <v>34</v>
      </c>
      <c r="K358" s="37" t="s">
        <v>34</v>
      </c>
      <c r="L358" s="38">
        <v>19.12</v>
      </c>
      <c r="M358" s="39" t="s">
        <v>34</v>
      </c>
      <c r="N358" s="40">
        <v>276</v>
      </c>
      <c r="T358" s="2" t="s">
        <v>63</v>
      </c>
    </row>
    <row r="359" spans="1:22" s="1" customFormat="1" ht="33.75" x14ac:dyDescent="0.2">
      <c r="A359" s="35"/>
      <c r="B359" s="36" t="s">
        <v>696</v>
      </c>
      <c r="C359" s="115" t="s">
        <v>697</v>
      </c>
      <c r="D359" s="115"/>
      <c r="E359" s="115"/>
      <c r="F359" s="37" t="s">
        <v>66</v>
      </c>
      <c r="G359" s="37" t="s">
        <v>108</v>
      </c>
      <c r="H359" s="37" t="s">
        <v>34</v>
      </c>
      <c r="I359" s="37" t="s">
        <v>108</v>
      </c>
      <c r="J359" s="38" t="s">
        <v>34</v>
      </c>
      <c r="K359" s="37" t="s">
        <v>34</v>
      </c>
      <c r="L359" s="38">
        <v>15.3</v>
      </c>
      <c r="M359" s="39" t="s">
        <v>34</v>
      </c>
      <c r="N359" s="40">
        <v>221</v>
      </c>
      <c r="T359" s="2" t="s">
        <v>697</v>
      </c>
    </row>
    <row r="360" spans="1:22" s="1" customFormat="1" ht="33.75" x14ac:dyDescent="0.2">
      <c r="A360" s="35"/>
      <c r="B360" s="36" t="s">
        <v>698</v>
      </c>
      <c r="C360" s="115" t="s">
        <v>699</v>
      </c>
      <c r="D360" s="115"/>
      <c r="E360" s="115"/>
      <c r="F360" s="37" t="s">
        <v>66</v>
      </c>
      <c r="G360" s="37" t="s">
        <v>111</v>
      </c>
      <c r="H360" s="37" t="s">
        <v>34</v>
      </c>
      <c r="I360" s="37" t="s">
        <v>111</v>
      </c>
      <c r="J360" s="38" t="s">
        <v>34</v>
      </c>
      <c r="K360" s="37" t="s">
        <v>34</v>
      </c>
      <c r="L360" s="38">
        <v>8.6</v>
      </c>
      <c r="M360" s="39" t="s">
        <v>34</v>
      </c>
      <c r="N360" s="40">
        <v>124</v>
      </c>
      <c r="T360" s="2" t="s">
        <v>699</v>
      </c>
    </row>
    <row r="361" spans="1:22" s="1" customFormat="1" x14ac:dyDescent="0.2">
      <c r="A361" s="41"/>
      <c r="B361" s="42"/>
      <c r="C361" s="116" t="s">
        <v>71</v>
      </c>
      <c r="D361" s="116"/>
      <c r="E361" s="116"/>
      <c r="F361" s="43" t="s">
        <v>34</v>
      </c>
      <c r="G361" s="43" t="s">
        <v>34</v>
      </c>
      <c r="H361" s="43" t="s">
        <v>34</v>
      </c>
      <c r="I361" s="43" t="s">
        <v>34</v>
      </c>
      <c r="J361" s="44" t="s">
        <v>34</v>
      </c>
      <c r="K361" s="43" t="s">
        <v>34</v>
      </c>
      <c r="L361" s="44">
        <v>145.21</v>
      </c>
      <c r="M361" s="32" t="s">
        <v>34</v>
      </c>
      <c r="N361" s="45">
        <v>1350</v>
      </c>
      <c r="V361" s="2" t="s">
        <v>71</v>
      </c>
    </row>
    <row r="362" spans="1:22" s="1" customFormat="1" ht="78.75" x14ac:dyDescent="0.2">
      <c r="A362" s="28" t="s">
        <v>585</v>
      </c>
      <c r="B362" s="29" t="s">
        <v>237</v>
      </c>
      <c r="C362" s="118" t="s">
        <v>1014</v>
      </c>
      <c r="D362" s="118"/>
      <c r="E362" s="118"/>
      <c r="F362" s="30" t="s">
        <v>137</v>
      </c>
      <c r="G362" s="30" t="s">
        <v>34</v>
      </c>
      <c r="H362" s="30" t="s">
        <v>34</v>
      </c>
      <c r="I362" s="30" t="s">
        <v>1015</v>
      </c>
      <c r="J362" s="31" t="s">
        <v>34</v>
      </c>
      <c r="K362" s="30" t="s">
        <v>34</v>
      </c>
      <c r="L362" s="31" t="s">
        <v>34</v>
      </c>
      <c r="M362" s="32" t="s">
        <v>34</v>
      </c>
      <c r="N362" s="33" t="s">
        <v>34</v>
      </c>
      <c r="Q362" s="2" t="s">
        <v>1014</v>
      </c>
    </row>
    <row r="363" spans="1:22" s="1" customFormat="1" x14ac:dyDescent="0.2">
      <c r="A363" s="34"/>
      <c r="B363" s="8"/>
      <c r="C363" s="115" t="s">
        <v>1016</v>
      </c>
      <c r="D363" s="115"/>
      <c r="E363" s="115"/>
      <c r="F363" s="115"/>
      <c r="G363" s="115"/>
      <c r="H363" s="115"/>
      <c r="I363" s="115"/>
      <c r="J363" s="115"/>
      <c r="K363" s="115"/>
      <c r="L363" s="115"/>
      <c r="M363" s="115"/>
      <c r="N363" s="117"/>
      <c r="R363" s="2" t="s">
        <v>1016</v>
      </c>
    </row>
    <row r="364" spans="1:22" s="1" customFormat="1" x14ac:dyDescent="0.2">
      <c r="A364" s="35"/>
      <c r="B364" s="36" t="s">
        <v>48</v>
      </c>
      <c r="C364" s="115" t="s">
        <v>81</v>
      </c>
      <c r="D364" s="115"/>
      <c r="E364" s="115"/>
      <c r="F364" s="37" t="s">
        <v>34</v>
      </c>
      <c r="G364" s="37" t="s">
        <v>34</v>
      </c>
      <c r="H364" s="37" t="s">
        <v>34</v>
      </c>
      <c r="I364" s="37" t="s">
        <v>34</v>
      </c>
      <c r="J364" s="38">
        <v>6449.24</v>
      </c>
      <c r="K364" s="37" t="s">
        <v>34</v>
      </c>
      <c r="L364" s="38">
        <v>16.12</v>
      </c>
      <c r="M364" s="39">
        <v>14.41</v>
      </c>
      <c r="N364" s="40">
        <v>232</v>
      </c>
      <c r="S364" s="2" t="s">
        <v>81</v>
      </c>
    </row>
    <row r="365" spans="1:22" s="1" customFormat="1" x14ac:dyDescent="0.2">
      <c r="A365" s="35"/>
      <c r="B365" s="36" t="s">
        <v>54</v>
      </c>
      <c r="C365" s="115" t="s">
        <v>55</v>
      </c>
      <c r="D365" s="115"/>
      <c r="E365" s="115"/>
      <c r="F365" s="37" t="s">
        <v>34</v>
      </c>
      <c r="G365" s="37" t="s">
        <v>34</v>
      </c>
      <c r="H365" s="37" t="s">
        <v>34</v>
      </c>
      <c r="I365" s="37" t="s">
        <v>34</v>
      </c>
      <c r="J365" s="38">
        <v>1934.99</v>
      </c>
      <c r="K365" s="37" t="s">
        <v>34</v>
      </c>
      <c r="L365" s="38">
        <v>4.84</v>
      </c>
      <c r="M365" s="39">
        <v>7.88</v>
      </c>
      <c r="N365" s="40">
        <v>38</v>
      </c>
      <c r="S365" s="2" t="s">
        <v>55</v>
      </c>
    </row>
    <row r="366" spans="1:22" s="1" customFormat="1" x14ac:dyDescent="0.2">
      <c r="A366" s="35"/>
      <c r="B366" s="36" t="s">
        <v>56</v>
      </c>
      <c r="C366" s="115" t="s">
        <v>57</v>
      </c>
      <c r="D366" s="115"/>
      <c r="E366" s="115"/>
      <c r="F366" s="37" t="s">
        <v>34</v>
      </c>
      <c r="G366" s="37" t="s">
        <v>34</v>
      </c>
      <c r="H366" s="37" t="s">
        <v>34</v>
      </c>
      <c r="I366" s="37" t="s">
        <v>34</v>
      </c>
      <c r="J366" s="38">
        <v>302.95</v>
      </c>
      <c r="K366" s="37" t="s">
        <v>34</v>
      </c>
      <c r="L366" s="38">
        <v>0.76</v>
      </c>
      <c r="M366" s="39">
        <v>14.41</v>
      </c>
      <c r="N366" s="40">
        <v>11</v>
      </c>
      <c r="S366" s="2" t="s">
        <v>57</v>
      </c>
    </row>
    <row r="367" spans="1:22" s="1" customFormat="1" x14ac:dyDescent="0.2">
      <c r="A367" s="35"/>
      <c r="B367" s="36" t="s">
        <v>82</v>
      </c>
      <c r="C367" s="115" t="s">
        <v>83</v>
      </c>
      <c r="D367" s="115"/>
      <c r="E367" s="115"/>
      <c r="F367" s="37" t="s">
        <v>34</v>
      </c>
      <c r="G367" s="37" t="s">
        <v>34</v>
      </c>
      <c r="H367" s="37" t="s">
        <v>34</v>
      </c>
      <c r="I367" s="37" t="s">
        <v>34</v>
      </c>
      <c r="J367" s="38">
        <v>6374.53</v>
      </c>
      <c r="K367" s="37" t="s">
        <v>34</v>
      </c>
      <c r="L367" s="38">
        <v>15.94</v>
      </c>
      <c r="M367" s="39">
        <v>4.22</v>
      </c>
      <c r="N367" s="40">
        <v>67</v>
      </c>
      <c r="S367" s="2" t="s">
        <v>83</v>
      </c>
    </row>
    <row r="368" spans="1:22" s="1" customFormat="1" x14ac:dyDescent="0.2">
      <c r="A368" s="35"/>
      <c r="B368" s="36" t="s">
        <v>34</v>
      </c>
      <c r="C368" s="115" t="s">
        <v>84</v>
      </c>
      <c r="D368" s="115"/>
      <c r="E368" s="115"/>
      <c r="F368" s="37" t="s">
        <v>59</v>
      </c>
      <c r="G368" s="37" t="s">
        <v>241</v>
      </c>
      <c r="H368" s="37" t="s">
        <v>34</v>
      </c>
      <c r="I368" s="37" t="s">
        <v>1017</v>
      </c>
      <c r="J368" s="38" t="s">
        <v>34</v>
      </c>
      <c r="K368" s="37" t="s">
        <v>34</v>
      </c>
      <c r="L368" s="38" t="s">
        <v>34</v>
      </c>
      <c r="M368" s="39" t="s">
        <v>34</v>
      </c>
      <c r="N368" s="40" t="s">
        <v>34</v>
      </c>
      <c r="T368" s="2" t="s">
        <v>84</v>
      </c>
    </row>
    <row r="369" spans="1:22" s="1" customFormat="1" x14ac:dyDescent="0.2">
      <c r="A369" s="35"/>
      <c r="B369" s="36" t="s">
        <v>34</v>
      </c>
      <c r="C369" s="115" t="s">
        <v>58</v>
      </c>
      <c r="D369" s="115"/>
      <c r="E369" s="115"/>
      <c r="F369" s="37" t="s">
        <v>59</v>
      </c>
      <c r="G369" s="37" t="s">
        <v>243</v>
      </c>
      <c r="H369" s="37" t="s">
        <v>34</v>
      </c>
      <c r="I369" s="37" t="s">
        <v>1018</v>
      </c>
      <c r="J369" s="38" t="s">
        <v>34</v>
      </c>
      <c r="K369" s="37" t="s">
        <v>34</v>
      </c>
      <c r="L369" s="38" t="s">
        <v>34</v>
      </c>
      <c r="M369" s="39" t="s">
        <v>34</v>
      </c>
      <c r="N369" s="40" t="s">
        <v>34</v>
      </c>
      <c r="T369" s="2" t="s">
        <v>58</v>
      </c>
    </row>
    <row r="370" spans="1:22" s="1" customFormat="1" x14ac:dyDescent="0.2">
      <c r="A370" s="35"/>
      <c r="B370" s="36" t="s">
        <v>34</v>
      </c>
      <c r="C370" s="118" t="s">
        <v>62</v>
      </c>
      <c r="D370" s="118"/>
      <c r="E370" s="118"/>
      <c r="F370" s="30" t="s">
        <v>34</v>
      </c>
      <c r="G370" s="30" t="s">
        <v>34</v>
      </c>
      <c r="H370" s="30" t="s">
        <v>34</v>
      </c>
      <c r="I370" s="30" t="s">
        <v>34</v>
      </c>
      <c r="J370" s="31">
        <v>14758.76</v>
      </c>
      <c r="K370" s="30" t="s">
        <v>34</v>
      </c>
      <c r="L370" s="31">
        <v>36.9</v>
      </c>
      <c r="M370" s="32" t="s">
        <v>34</v>
      </c>
      <c r="N370" s="33" t="s">
        <v>34</v>
      </c>
      <c r="U370" s="2" t="s">
        <v>62</v>
      </c>
    </row>
    <row r="371" spans="1:22" s="1" customFormat="1" x14ac:dyDescent="0.2">
      <c r="A371" s="35"/>
      <c r="B371" s="36" t="s">
        <v>34</v>
      </c>
      <c r="C371" s="115" t="s">
        <v>63</v>
      </c>
      <c r="D371" s="115"/>
      <c r="E371" s="115"/>
      <c r="F371" s="37" t="s">
        <v>34</v>
      </c>
      <c r="G371" s="37" t="s">
        <v>34</v>
      </c>
      <c r="H371" s="37" t="s">
        <v>34</v>
      </c>
      <c r="I371" s="37" t="s">
        <v>34</v>
      </c>
      <c r="J371" s="38" t="s">
        <v>34</v>
      </c>
      <c r="K371" s="37" t="s">
        <v>34</v>
      </c>
      <c r="L371" s="38">
        <v>16.88</v>
      </c>
      <c r="M371" s="39" t="s">
        <v>34</v>
      </c>
      <c r="N371" s="40">
        <v>243</v>
      </c>
      <c r="T371" s="2" t="s">
        <v>63</v>
      </c>
    </row>
    <row r="372" spans="1:22" s="1" customFormat="1" ht="33.75" x14ac:dyDescent="0.2">
      <c r="A372" s="35"/>
      <c r="B372" s="36" t="s">
        <v>144</v>
      </c>
      <c r="C372" s="115" t="s">
        <v>145</v>
      </c>
      <c r="D372" s="115"/>
      <c r="E372" s="115"/>
      <c r="F372" s="37" t="s">
        <v>66</v>
      </c>
      <c r="G372" s="37" t="s">
        <v>146</v>
      </c>
      <c r="H372" s="37" t="s">
        <v>34</v>
      </c>
      <c r="I372" s="37" t="s">
        <v>146</v>
      </c>
      <c r="J372" s="38" t="s">
        <v>34</v>
      </c>
      <c r="K372" s="37" t="s">
        <v>34</v>
      </c>
      <c r="L372" s="38">
        <v>17.72</v>
      </c>
      <c r="M372" s="39" t="s">
        <v>34</v>
      </c>
      <c r="N372" s="40">
        <v>255</v>
      </c>
      <c r="T372" s="2" t="s">
        <v>145</v>
      </c>
    </row>
    <row r="373" spans="1:22" s="1" customFormat="1" ht="33.75" x14ac:dyDescent="0.2">
      <c r="A373" s="35"/>
      <c r="B373" s="36" t="s">
        <v>147</v>
      </c>
      <c r="C373" s="115" t="s">
        <v>148</v>
      </c>
      <c r="D373" s="115"/>
      <c r="E373" s="115"/>
      <c r="F373" s="37" t="s">
        <v>66</v>
      </c>
      <c r="G373" s="37" t="s">
        <v>149</v>
      </c>
      <c r="H373" s="37" t="s">
        <v>34</v>
      </c>
      <c r="I373" s="37" t="s">
        <v>149</v>
      </c>
      <c r="J373" s="38" t="s">
        <v>34</v>
      </c>
      <c r="K373" s="37" t="s">
        <v>34</v>
      </c>
      <c r="L373" s="38">
        <v>10.97</v>
      </c>
      <c r="M373" s="39" t="s">
        <v>34</v>
      </c>
      <c r="N373" s="40">
        <v>158</v>
      </c>
      <c r="T373" s="2" t="s">
        <v>148</v>
      </c>
    </row>
    <row r="374" spans="1:22" s="1" customFormat="1" x14ac:dyDescent="0.2">
      <c r="A374" s="41"/>
      <c r="B374" s="42"/>
      <c r="C374" s="116" t="s">
        <v>71</v>
      </c>
      <c r="D374" s="116"/>
      <c r="E374" s="116"/>
      <c r="F374" s="43" t="s">
        <v>34</v>
      </c>
      <c r="G374" s="43" t="s">
        <v>34</v>
      </c>
      <c r="H374" s="43" t="s">
        <v>34</v>
      </c>
      <c r="I374" s="43" t="s">
        <v>34</v>
      </c>
      <c r="J374" s="44" t="s">
        <v>34</v>
      </c>
      <c r="K374" s="43" t="s">
        <v>34</v>
      </c>
      <c r="L374" s="44">
        <v>65.59</v>
      </c>
      <c r="M374" s="32" t="s">
        <v>34</v>
      </c>
      <c r="N374" s="45">
        <v>750</v>
      </c>
      <c r="V374" s="2" t="s">
        <v>71</v>
      </c>
    </row>
    <row r="375" spans="1:22" s="1" customFormat="1" x14ac:dyDescent="0.2">
      <c r="A375" s="28" t="s">
        <v>647</v>
      </c>
      <c r="B375" s="29" t="s">
        <v>1019</v>
      </c>
      <c r="C375" s="118" t="s">
        <v>1020</v>
      </c>
      <c r="D375" s="118"/>
      <c r="E375" s="118"/>
      <c r="F375" s="30" t="s">
        <v>153</v>
      </c>
      <c r="G375" s="30" t="s">
        <v>34</v>
      </c>
      <c r="H375" s="30" t="s">
        <v>34</v>
      </c>
      <c r="I375" s="30" t="s">
        <v>1021</v>
      </c>
      <c r="J375" s="31">
        <v>568</v>
      </c>
      <c r="K375" s="30" t="s">
        <v>34</v>
      </c>
      <c r="L375" s="31">
        <v>144.84</v>
      </c>
      <c r="M375" s="32">
        <v>4.22</v>
      </c>
      <c r="N375" s="33">
        <v>611</v>
      </c>
      <c r="Q375" s="2" t="s">
        <v>1020</v>
      </c>
    </row>
    <row r="376" spans="1:22" s="1" customFormat="1" ht="33.75" x14ac:dyDescent="0.2">
      <c r="A376" s="28" t="s">
        <v>686</v>
      </c>
      <c r="B376" s="29" t="s">
        <v>1022</v>
      </c>
      <c r="C376" s="118" t="s">
        <v>1023</v>
      </c>
      <c r="D376" s="118"/>
      <c r="E376" s="118"/>
      <c r="F376" s="30" t="s">
        <v>1024</v>
      </c>
      <c r="G376" s="30" t="s">
        <v>34</v>
      </c>
      <c r="H376" s="30" t="s">
        <v>34</v>
      </c>
      <c r="I376" s="30" t="s">
        <v>982</v>
      </c>
      <c r="J376" s="31" t="s">
        <v>34</v>
      </c>
      <c r="K376" s="30" t="s">
        <v>34</v>
      </c>
      <c r="L376" s="31" t="s">
        <v>34</v>
      </c>
      <c r="M376" s="32" t="s">
        <v>34</v>
      </c>
      <c r="N376" s="33" t="s">
        <v>34</v>
      </c>
      <c r="Q376" s="2" t="s">
        <v>1023</v>
      </c>
    </row>
    <row r="377" spans="1:22" s="1" customFormat="1" x14ac:dyDescent="0.2">
      <c r="A377" s="34"/>
      <c r="B377" s="8"/>
      <c r="C377" s="115" t="s">
        <v>983</v>
      </c>
      <c r="D377" s="115"/>
      <c r="E377" s="115"/>
      <c r="F377" s="115"/>
      <c r="G377" s="115"/>
      <c r="H377" s="115"/>
      <c r="I377" s="115"/>
      <c r="J377" s="115"/>
      <c r="K377" s="115"/>
      <c r="L377" s="115"/>
      <c r="M377" s="115"/>
      <c r="N377" s="117"/>
      <c r="R377" s="2" t="s">
        <v>983</v>
      </c>
    </row>
    <row r="378" spans="1:22" s="1" customFormat="1" x14ac:dyDescent="0.2">
      <c r="A378" s="35"/>
      <c r="B378" s="36" t="s">
        <v>48</v>
      </c>
      <c r="C378" s="115" t="s">
        <v>81</v>
      </c>
      <c r="D378" s="115"/>
      <c r="E378" s="115"/>
      <c r="F378" s="37" t="s">
        <v>34</v>
      </c>
      <c r="G378" s="37" t="s">
        <v>34</v>
      </c>
      <c r="H378" s="37" t="s">
        <v>34</v>
      </c>
      <c r="I378" s="37" t="s">
        <v>34</v>
      </c>
      <c r="J378" s="38">
        <v>384.2</v>
      </c>
      <c r="K378" s="37" t="s">
        <v>34</v>
      </c>
      <c r="L378" s="38">
        <v>19.21</v>
      </c>
      <c r="M378" s="39">
        <v>14.41</v>
      </c>
      <c r="N378" s="40">
        <v>277</v>
      </c>
      <c r="S378" s="2" t="s">
        <v>81</v>
      </c>
    </row>
    <row r="379" spans="1:22" s="1" customFormat="1" x14ac:dyDescent="0.2">
      <c r="A379" s="35"/>
      <c r="B379" s="36" t="s">
        <v>54</v>
      </c>
      <c r="C379" s="115" t="s">
        <v>55</v>
      </c>
      <c r="D379" s="115"/>
      <c r="E379" s="115"/>
      <c r="F379" s="37" t="s">
        <v>34</v>
      </c>
      <c r="G379" s="37" t="s">
        <v>34</v>
      </c>
      <c r="H379" s="37" t="s">
        <v>34</v>
      </c>
      <c r="I379" s="37" t="s">
        <v>34</v>
      </c>
      <c r="J379" s="38">
        <v>3216.64</v>
      </c>
      <c r="K379" s="37" t="s">
        <v>34</v>
      </c>
      <c r="L379" s="38">
        <v>4.18</v>
      </c>
      <c r="M379" s="39">
        <v>7.88</v>
      </c>
      <c r="N379" s="40">
        <v>33</v>
      </c>
      <c r="S379" s="2" t="s">
        <v>55</v>
      </c>
    </row>
    <row r="380" spans="1:22" s="1" customFormat="1" x14ac:dyDescent="0.2">
      <c r="A380" s="35"/>
      <c r="B380" s="36" t="s">
        <v>56</v>
      </c>
      <c r="C380" s="115" t="s">
        <v>57</v>
      </c>
      <c r="D380" s="115"/>
      <c r="E380" s="115"/>
      <c r="F380" s="37" t="s">
        <v>34</v>
      </c>
      <c r="G380" s="37" t="s">
        <v>34</v>
      </c>
      <c r="H380" s="37" t="s">
        <v>34</v>
      </c>
      <c r="I380" s="37" t="s">
        <v>34</v>
      </c>
      <c r="J380" s="38">
        <v>328.52</v>
      </c>
      <c r="K380" s="37" t="s">
        <v>34</v>
      </c>
      <c r="L380" s="38">
        <v>-0.01</v>
      </c>
      <c r="M380" s="39">
        <v>14.41</v>
      </c>
      <c r="N380" s="40" t="s">
        <v>34</v>
      </c>
      <c r="S380" s="2" t="s">
        <v>57</v>
      </c>
    </row>
    <row r="381" spans="1:22" s="1" customFormat="1" x14ac:dyDescent="0.2">
      <c r="A381" s="35"/>
      <c r="B381" s="36" t="s">
        <v>82</v>
      </c>
      <c r="C381" s="115" t="s">
        <v>83</v>
      </c>
      <c r="D381" s="115"/>
      <c r="E381" s="115"/>
      <c r="F381" s="37" t="s">
        <v>34</v>
      </c>
      <c r="G381" s="37" t="s">
        <v>34</v>
      </c>
      <c r="H381" s="37" t="s">
        <v>34</v>
      </c>
      <c r="I381" s="37" t="s">
        <v>34</v>
      </c>
      <c r="J381" s="38">
        <v>250.99</v>
      </c>
      <c r="K381" s="37" t="s">
        <v>34</v>
      </c>
      <c r="L381" s="38">
        <v>0</v>
      </c>
      <c r="M381" s="39">
        <v>4.22</v>
      </c>
      <c r="N381" s="40" t="s">
        <v>34</v>
      </c>
      <c r="S381" s="2" t="s">
        <v>83</v>
      </c>
    </row>
    <row r="382" spans="1:22" s="1" customFormat="1" x14ac:dyDescent="0.2">
      <c r="A382" s="35"/>
      <c r="B382" s="36" t="s">
        <v>34</v>
      </c>
      <c r="C382" s="115" t="s">
        <v>84</v>
      </c>
      <c r="D382" s="115"/>
      <c r="E382" s="115"/>
      <c r="F382" s="37" t="s">
        <v>59</v>
      </c>
      <c r="G382" s="37" t="s">
        <v>1025</v>
      </c>
      <c r="H382" s="37" t="s">
        <v>34</v>
      </c>
      <c r="I382" s="37" t="s">
        <v>1026</v>
      </c>
      <c r="J382" s="38" t="s">
        <v>34</v>
      </c>
      <c r="K382" s="37" t="s">
        <v>34</v>
      </c>
      <c r="L382" s="38" t="s">
        <v>34</v>
      </c>
      <c r="M382" s="39" t="s">
        <v>34</v>
      </c>
      <c r="N382" s="40" t="s">
        <v>34</v>
      </c>
      <c r="T382" s="2" t="s">
        <v>84</v>
      </c>
    </row>
    <row r="383" spans="1:22" s="1" customFormat="1" x14ac:dyDescent="0.2">
      <c r="A383" s="35"/>
      <c r="B383" s="36" t="s">
        <v>34</v>
      </c>
      <c r="C383" s="115" t="s">
        <v>58</v>
      </c>
      <c r="D383" s="115"/>
      <c r="E383" s="115"/>
      <c r="F383" s="37" t="s">
        <v>59</v>
      </c>
      <c r="G383" s="37" t="s">
        <v>1027</v>
      </c>
      <c r="H383" s="37" t="s">
        <v>34</v>
      </c>
      <c r="I383" s="37" t="s">
        <v>1028</v>
      </c>
      <c r="J383" s="38" t="s">
        <v>34</v>
      </c>
      <c r="K383" s="37" t="s">
        <v>34</v>
      </c>
      <c r="L383" s="38" t="s">
        <v>34</v>
      </c>
      <c r="M383" s="39" t="s">
        <v>34</v>
      </c>
      <c r="N383" s="40" t="s">
        <v>34</v>
      </c>
      <c r="T383" s="2" t="s">
        <v>58</v>
      </c>
    </row>
    <row r="384" spans="1:22" s="1" customFormat="1" x14ac:dyDescent="0.2">
      <c r="A384" s="35"/>
      <c r="B384" s="36" t="s">
        <v>34</v>
      </c>
      <c r="C384" s="118" t="s">
        <v>62</v>
      </c>
      <c r="D384" s="118"/>
      <c r="E384" s="118"/>
      <c r="F384" s="30" t="s">
        <v>34</v>
      </c>
      <c r="G384" s="30" t="s">
        <v>34</v>
      </c>
      <c r="H384" s="30" t="s">
        <v>34</v>
      </c>
      <c r="I384" s="30" t="s">
        <v>34</v>
      </c>
      <c r="J384" s="31">
        <v>467.79</v>
      </c>
      <c r="K384" s="30" t="s">
        <v>34</v>
      </c>
      <c r="L384" s="31">
        <v>23.39</v>
      </c>
      <c r="M384" s="32" t="s">
        <v>34</v>
      </c>
      <c r="N384" s="33" t="s">
        <v>34</v>
      </c>
      <c r="U384" s="2" t="s">
        <v>62</v>
      </c>
    </row>
    <row r="385" spans="1:22" s="1" customFormat="1" x14ac:dyDescent="0.2">
      <c r="A385" s="35"/>
      <c r="B385" s="36" t="s">
        <v>34</v>
      </c>
      <c r="C385" s="115" t="s">
        <v>63</v>
      </c>
      <c r="D385" s="115"/>
      <c r="E385" s="115"/>
      <c r="F385" s="37" t="s">
        <v>34</v>
      </c>
      <c r="G385" s="37" t="s">
        <v>34</v>
      </c>
      <c r="H385" s="37" t="s">
        <v>34</v>
      </c>
      <c r="I385" s="37" t="s">
        <v>34</v>
      </c>
      <c r="J385" s="38" t="s">
        <v>34</v>
      </c>
      <c r="K385" s="37" t="s">
        <v>34</v>
      </c>
      <c r="L385" s="38">
        <v>19.2</v>
      </c>
      <c r="M385" s="39" t="s">
        <v>34</v>
      </c>
      <c r="N385" s="40">
        <v>277</v>
      </c>
      <c r="T385" s="2" t="s">
        <v>63</v>
      </c>
    </row>
    <row r="386" spans="1:22" s="1" customFormat="1" ht="22.5" x14ac:dyDescent="0.2">
      <c r="A386" s="35"/>
      <c r="B386" s="36" t="s">
        <v>1029</v>
      </c>
      <c r="C386" s="115" t="s">
        <v>1030</v>
      </c>
      <c r="D386" s="115"/>
      <c r="E386" s="115"/>
      <c r="F386" s="37" t="s">
        <v>66</v>
      </c>
      <c r="G386" s="37" t="s">
        <v>641</v>
      </c>
      <c r="H386" s="37" t="s">
        <v>34</v>
      </c>
      <c r="I386" s="37" t="s">
        <v>641</v>
      </c>
      <c r="J386" s="38" t="s">
        <v>34</v>
      </c>
      <c r="K386" s="37" t="s">
        <v>34</v>
      </c>
      <c r="L386" s="38">
        <v>17.28</v>
      </c>
      <c r="M386" s="39" t="s">
        <v>34</v>
      </c>
      <c r="N386" s="40">
        <v>249</v>
      </c>
      <c r="T386" s="2" t="s">
        <v>1030</v>
      </c>
    </row>
    <row r="387" spans="1:22" s="1" customFormat="1" ht="22.5" x14ac:dyDescent="0.2">
      <c r="A387" s="35"/>
      <c r="B387" s="36" t="s">
        <v>1031</v>
      </c>
      <c r="C387" s="115" t="s">
        <v>1032</v>
      </c>
      <c r="D387" s="115"/>
      <c r="E387" s="115"/>
      <c r="F387" s="37" t="s">
        <v>66</v>
      </c>
      <c r="G387" s="37" t="s">
        <v>234</v>
      </c>
      <c r="H387" s="37" t="s">
        <v>34</v>
      </c>
      <c r="I387" s="37" t="s">
        <v>234</v>
      </c>
      <c r="J387" s="38" t="s">
        <v>34</v>
      </c>
      <c r="K387" s="37" t="s">
        <v>34</v>
      </c>
      <c r="L387" s="38">
        <v>16.32</v>
      </c>
      <c r="M387" s="39" t="s">
        <v>34</v>
      </c>
      <c r="N387" s="40">
        <v>235</v>
      </c>
      <c r="T387" s="2" t="s">
        <v>1032</v>
      </c>
    </row>
    <row r="388" spans="1:22" s="1" customFormat="1" x14ac:dyDescent="0.2">
      <c r="A388" s="41"/>
      <c r="B388" s="42"/>
      <c r="C388" s="116" t="s">
        <v>71</v>
      </c>
      <c r="D388" s="116"/>
      <c r="E388" s="116"/>
      <c r="F388" s="43" t="s">
        <v>34</v>
      </c>
      <c r="G388" s="43" t="s">
        <v>34</v>
      </c>
      <c r="H388" s="43" t="s">
        <v>34</v>
      </c>
      <c r="I388" s="43" t="s">
        <v>34</v>
      </c>
      <c r="J388" s="44" t="s">
        <v>34</v>
      </c>
      <c r="K388" s="43" t="s">
        <v>34</v>
      </c>
      <c r="L388" s="44">
        <v>56.99</v>
      </c>
      <c r="M388" s="32" t="s">
        <v>34</v>
      </c>
      <c r="N388" s="45">
        <v>794</v>
      </c>
      <c r="V388" s="2" t="s">
        <v>71</v>
      </c>
    </row>
    <row r="389" spans="1:22" s="1" customFormat="1" x14ac:dyDescent="0.2">
      <c r="A389" s="28" t="s">
        <v>701</v>
      </c>
      <c r="B389" s="29" t="s">
        <v>1033</v>
      </c>
      <c r="C389" s="118" t="s">
        <v>1034</v>
      </c>
      <c r="D389" s="118"/>
      <c r="E389" s="118"/>
      <c r="F389" s="30" t="s">
        <v>173</v>
      </c>
      <c r="G389" s="30" t="s">
        <v>34</v>
      </c>
      <c r="H389" s="30" t="s">
        <v>34</v>
      </c>
      <c r="I389" s="30" t="s">
        <v>1035</v>
      </c>
      <c r="J389" s="31">
        <v>12870</v>
      </c>
      <c r="K389" s="30" t="s">
        <v>34</v>
      </c>
      <c r="L389" s="31">
        <v>684.68</v>
      </c>
      <c r="M389" s="32">
        <v>4.22</v>
      </c>
      <c r="N389" s="33">
        <v>2889</v>
      </c>
      <c r="Q389" s="2" t="s">
        <v>1034</v>
      </c>
    </row>
    <row r="390" spans="1:22" s="1" customFormat="1" ht="33.75" x14ac:dyDescent="0.2">
      <c r="A390" s="28" t="s">
        <v>706</v>
      </c>
      <c r="B390" s="29" t="s">
        <v>1036</v>
      </c>
      <c r="C390" s="118" t="s">
        <v>1037</v>
      </c>
      <c r="D390" s="118"/>
      <c r="E390" s="118"/>
      <c r="F390" s="30" t="s">
        <v>274</v>
      </c>
      <c r="G390" s="30" t="s">
        <v>34</v>
      </c>
      <c r="H390" s="30" t="s">
        <v>34</v>
      </c>
      <c r="I390" s="30" t="s">
        <v>1038</v>
      </c>
      <c r="J390" s="31" t="s">
        <v>34</v>
      </c>
      <c r="K390" s="30" t="s">
        <v>34</v>
      </c>
      <c r="L390" s="31" t="s">
        <v>34</v>
      </c>
      <c r="M390" s="32" t="s">
        <v>34</v>
      </c>
      <c r="N390" s="33" t="s">
        <v>34</v>
      </c>
      <c r="Q390" s="2" t="s">
        <v>1037</v>
      </c>
    </row>
    <row r="391" spans="1:22" s="1" customFormat="1" x14ac:dyDescent="0.2">
      <c r="A391" s="34"/>
      <c r="B391" s="8"/>
      <c r="C391" s="115" t="s">
        <v>1039</v>
      </c>
      <c r="D391" s="115"/>
      <c r="E391" s="115"/>
      <c r="F391" s="115"/>
      <c r="G391" s="115"/>
      <c r="H391" s="115"/>
      <c r="I391" s="115"/>
      <c r="J391" s="115"/>
      <c r="K391" s="115"/>
      <c r="L391" s="115"/>
      <c r="M391" s="115"/>
      <c r="N391" s="117"/>
      <c r="R391" s="2" t="s">
        <v>1039</v>
      </c>
    </row>
    <row r="392" spans="1:22" s="1" customFormat="1" x14ac:dyDescent="0.2">
      <c r="A392" s="35"/>
      <c r="B392" s="36" t="s">
        <v>48</v>
      </c>
      <c r="C392" s="115" t="s">
        <v>81</v>
      </c>
      <c r="D392" s="115"/>
      <c r="E392" s="115"/>
      <c r="F392" s="37" t="s">
        <v>34</v>
      </c>
      <c r="G392" s="37" t="s">
        <v>34</v>
      </c>
      <c r="H392" s="37" t="s">
        <v>34</v>
      </c>
      <c r="I392" s="37" t="s">
        <v>34</v>
      </c>
      <c r="J392" s="38">
        <v>2306.66</v>
      </c>
      <c r="K392" s="37" t="s">
        <v>34</v>
      </c>
      <c r="L392" s="38">
        <v>14.19</v>
      </c>
      <c r="M392" s="39">
        <v>14.41</v>
      </c>
      <c r="N392" s="40">
        <v>204</v>
      </c>
      <c r="S392" s="2" t="s">
        <v>81</v>
      </c>
    </row>
    <row r="393" spans="1:22" s="1" customFormat="1" x14ac:dyDescent="0.2">
      <c r="A393" s="35"/>
      <c r="B393" s="36" t="s">
        <v>54</v>
      </c>
      <c r="C393" s="115" t="s">
        <v>55</v>
      </c>
      <c r="D393" s="115"/>
      <c r="E393" s="115"/>
      <c r="F393" s="37" t="s">
        <v>34</v>
      </c>
      <c r="G393" s="37" t="s">
        <v>34</v>
      </c>
      <c r="H393" s="37" t="s">
        <v>34</v>
      </c>
      <c r="I393" s="37" t="s">
        <v>34</v>
      </c>
      <c r="J393" s="38">
        <v>3049.56</v>
      </c>
      <c r="K393" s="37" t="s">
        <v>34</v>
      </c>
      <c r="L393" s="38">
        <v>18.75</v>
      </c>
      <c r="M393" s="39">
        <v>7.88</v>
      </c>
      <c r="N393" s="40">
        <v>148</v>
      </c>
      <c r="S393" s="2" t="s">
        <v>55</v>
      </c>
    </row>
    <row r="394" spans="1:22" s="1" customFormat="1" x14ac:dyDescent="0.2">
      <c r="A394" s="35"/>
      <c r="B394" s="36" t="s">
        <v>56</v>
      </c>
      <c r="C394" s="115" t="s">
        <v>57</v>
      </c>
      <c r="D394" s="115"/>
      <c r="E394" s="115"/>
      <c r="F394" s="37" t="s">
        <v>34</v>
      </c>
      <c r="G394" s="37" t="s">
        <v>34</v>
      </c>
      <c r="H394" s="37" t="s">
        <v>34</v>
      </c>
      <c r="I394" s="37" t="s">
        <v>34</v>
      </c>
      <c r="J394" s="38">
        <v>44.66</v>
      </c>
      <c r="K394" s="37" t="s">
        <v>34</v>
      </c>
      <c r="L394" s="38">
        <v>0.27</v>
      </c>
      <c r="M394" s="39">
        <v>14.41</v>
      </c>
      <c r="N394" s="40">
        <v>4</v>
      </c>
      <c r="S394" s="2" t="s">
        <v>57</v>
      </c>
    </row>
    <row r="395" spans="1:22" s="1" customFormat="1" x14ac:dyDescent="0.2">
      <c r="A395" s="35"/>
      <c r="B395" s="36" t="s">
        <v>82</v>
      </c>
      <c r="C395" s="115" t="s">
        <v>83</v>
      </c>
      <c r="D395" s="115"/>
      <c r="E395" s="115"/>
      <c r="F395" s="37" t="s">
        <v>34</v>
      </c>
      <c r="G395" s="37" t="s">
        <v>34</v>
      </c>
      <c r="H395" s="37" t="s">
        <v>34</v>
      </c>
      <c r="I395" s="37" t="s">
        <v>34</v>
      </c>
      <c r="J395" s="38">
        <v>6947.31</v>
      </c>
      <c r="K395" s="37" t="s">
        <v>34</v>
      </c>
      <c r="L395" s="38">
        <v>38.15</v>
      </c>
      <c r="M395" s="39">
        <v>4.22</v>
      </c>
      <c r="N395" s="40">
        <v>161</v>
      </c>
      <c r="S395" s="2" t="s">
        <v>83</v>
      </c>
    </row>
    <row r="396" spans="1:22" s="1" customFormat="1" x14ac:dyDescent="0.2">
      <c r="A396" s="35"/>
      <c r="B396" s="36" t="s">
        <v>34</v>
      </c>
      <c r="C396" s="115" t="s">
        <v>84</v>
      </c>
      <c r="D396" s="115"/>
      <c r="E396" s="115"/>
      <c r="F396" s="37" t="s">
        <v>59</v>
      </c>
      <c r="G396" s="37" t="s">
        <v>1040</v>
      </c>
      <c r="H396" s="37" t="s">
        <v>34</v>
      </c>
      <c r="I396" s="37" t="s">
        <v>1041</v>
      </c>
      <c r="J396" s="38" t="s">
        <v>34</v>
      </c>
      <c r="K396" s="37" t="s">
        <v>34</v>
      </c>
      <c r="L396" s="38" t="s">
        <v>34</v>
      </c>
      <c r="M396" s="39" t="s">
        <v>34</v>
      </c>
      <c r="N396" s="40" t="s">
        <v>34</v>
      </c>
      <c r="T396" s="2" t="s">
        <v>84</v>
      </c>
    </row>
    <row r="397" spans="1:22" s="1" customFormat="1" x14ac:dyDescent="0.2">
      <c r="A397" s="35"/>
      <c r="B397" s="36" t="s">
        <v>34</v>
      </c>
      <c r="C397" s="115" t="s">
        <v>58</v>
      </c>
      <c r="D397" s="115"/>
      <c r="E397" s="115"/>
      <c r="F397" s="37" t="s">
        <v>59</v>
      </c>
      <c r="G397" s="37" t="s">
        <v>1042</v>
      </c>
      <c r="H397" s="37" t="s">
        <v>34</v>
      </c>
      <c r="I397" s="37" t="s">
        <v>1043</v>
      </c>
      <c r="J397" s="38" t="s">
        <v>34</v>
      </c>
      <c r="K397" s="37" t="s">
        <v>34</v>
      </c>
      <c r="L397" s="38" t="s">
        <v>34</v>
      </c>
      <c r="M397" s="39" t="s">
        <v>34</v>
      </c>
      <c r="N397" s="40" t="s">
        <v>34</v>
      </c>
      <c r="T397" s="2" t="s">
        <v>58</v>
      </c>
    </row>
    <row r="398" spans="1:22" s="1" customFormat="1" x14ac:dyDescent="0.2">
      <c r="A398" s="35"/>
      <c r="B398" s="36" t="s">
        <v>34</v>
      </c>
      <c r="C398" s="118" t="s">
        <v>62</v>
      </c>
      <c r="D398" s="118"/>
      <c r="E398" s="118"/>
      <c r="F398" s="30" t="s">
        <v>34</v>
      </c>
      <c r="G398" s="30" t="s">
        <v>34</v>
      </c>
      <c r="H398" s="30" t="s">
        <v>34</v>
      </c>
      <c r="I398" s="30" t="s">
        <v>34</v>
      </c>
      <c r="J398" s="31">
        <v>11558.73</v>
      </c>
      <c r="K398" s="30" t="s">
        <v>34</v>
      </c>
      <c r="L398" s="31">
        <v>71.09</v>
      </c>
      <c r="M398" s="32" t="s">
        <v>34</v>
      </c>
      <c r="N398" s="33" t="s">
        <v>34</v>
      </c>
      <c r="U398" s="2" t="s">
        <v>62</v>
      </c>
    </row>
    <row r="399" spans="1:22" s="1" customFormat="1" x14ac:dyDescent="0.2">
      <c r="A399" s="35"/>
      <c r="B399" s="36" t="s">
        <v>34</v>
      </c>
      <c r="C399" s="115" t="s">
        <v>63</v>
      </c>
      <c r="D399" s="115"/>
      <c r="E399" s="115"/>
      <c r="F399" s="37" t="s">
        <v>34</v>
      </c>
      <c r="G399" s="37" t="s">
        <v>34</v>
      </c>
      <c r="H399" s="37" t="s">
        <v>34</v>
      </c>
      <c r="I399" s="37" t="s">
        <v>34</v>
      </c>
      <c r="J399" s="38" t="s">
        <v>34</v>
      </c>
      <c r="K399" s="37" t="s">
        <v>34</v>
      </c>
      <c r="L399" s="38">
        <v>14.46</v>
      </c>
      <c r="M399" s="39" t="s">
        <v>34</v>
      </c>
      <c r="N399" s="40">
        <v>208</v>
      </c>
      <c r="T399" s="2" t="s">
        <v>63</v>
      </c>
    </row>
    <row r="400" spans="1:22" s="1" customFormat="1" ht="56.25" x14ac:dyDescent="0.2">
      <c r="A400" s="35"/>
      <c r="B400" s="36" t="s">
        <v>1044</v>
      </c>
      <c r="C400" s="115" t="s">
        <v>1045</v>
      </c>
      <c r="D400" s="115"/>
      <c r="E400" s="115"/>
      <c r="F400" s="37" t="s">
        <v>66</v>
      </c>
      <c r="G400" s="37" t="s">
        <v>1046</v>
      </c>
      <c r="H400" s="37" t="s">
        <v>34</v>
      </c>
      <c r="I400" s="37" t="s">
        <v>1046</v>
      </c>
      <c r="J400" s="38" t="s">
        <v>34</v>
      </c>
      <c r="K400" s="37" t="s">
        <v>34</v>
      </c>
      <c r="L400" s="38">
        <v>9.5399999999999991</v>
      </c>
      <c r="M400" s="39" t="s">
        <v>34</v>
      </c>
      <c r="N400" s="40">
        <v>137</v>
      </c>
      <c r="T400" s="2" t="s">
        <v>1045</v>
      </c>
    </row>
    <row r="401" spans="1:22" s="1" customFormat="1" ht="56.25" x14ac:dyDescent="0.2">
      <c r="A401" s="35"/>
      <c r="B401" s="36" t="s">
        <v>34</v>
      </c>
      <c r="C401" s="115" t="s">
        <v>1047</v>
      </c>
      <c r="D401" s="115"/>
      <c r="E401" s="115"/>
      <c r="F401" s="37" t="s">
        <v>66</v>
      </c>
      <c r="G401" s="37" t="s">
        <v>754</v>
      </c>
      <c r="H401" s="37" t="s">
        <v>34</v>
      </c>
      <c r="I401" s="37" t="s">
        <v>754</v>
      </c>
      <c r="J401" s="38" t="s">
        <v>34</v>
      </c>
      <c r="K401" s="37" t="s">
        <v>34</v>
      </c>
      <c r="L401" s="38" t="s">
        <v>34</v>
      </c>
      <c r="M401" s="39" t="s">
        <v>34</v>
      </c>
      <c r="N401" s="40" t="s">
        <v>34</v>
      </c>
      <c r="T401" s="2" t="s">
        <v>1047</v>
      </c>
    </row>
    <row r="402" spans="1:22" s="1" customFormat="1" x14ac:dyDescent="0.2">
      <c r="A402" s="41"/>
      <c r="B402" s="42"/>
      <c r="C402" s="116" t="s">
        <v>71</v>
      </c>
      <c r="D402" s="116"/>
      <c r="E402" s="116"/>
      <c r="F402" s="43" t="s">
        <v>34</v>
      </c>
      <c r="G402" s="43" t="s">
        <v>34</v>
      </c>
      <c r="H402" s="43" t="s">
        <v>34</v>
      </c>
      <c r="I402" s="43" t="s">
        <v>34</v>
      </c>
      <c r="J402" s="44" t="s">
        <v>34</v>
      </c>
      <c r="K402" s="43" t="s">
        <v>34</v>
      </c>
      <c r="L402" s="44">
        <v>80.63</v>
      </c>
      <c r="M402" s="32" t="s">
        <v>34</v>
      </c>
      <c r="N402" s="45">
        <v>650</v>
      </c>
      <c r="V402" s="2" t="s">
        <v>71</v>
      </c>
    </row>
    <row r="403" spans="1:22" s="1" customFormat="1" ht="33.75" x14ac:dyDescent="0.2">
      <c r="A403" s="28" t="s">
        <v>710</v>
      </c>
      <c r="B403" s="29" t="s">
        <v>1036</v>
      </c>
      <c r="C403" s="118" t="s">
        <v>1048</v>
      </c>
      <c r="D403" s="118"/>
      <c r="E403" s="118"/>
      <c r="F403" s="30" t="s">
        <v>274</v>
      </c>
      <c r="G403" s="30" t="s">
        <v>34</v>
      </c>
      <c r="H403" s="30" t="s">
        <v>34</v>
      </c>
      <c r="I403" s="30" t="s">
        <v>891</v>
      </c>
      <c r="J403" s="31" t="s">
        <v>34</v>
      </c>
      <c r="K403" s="30" t="s">
        <v>34</v>
      </c>
      <c r="L403" s="31" t="s">
        <v>34</v>
      </c>
      <c r="M403" s="32" t="s">
        <v>34</v>
      </c>
      <c r="N403" s="33" t="s">
        <v>34</v>
      </c>
      <c r="Q403" s="2" t="s">
        <v>1048</v>
      </c>
    </row>
    <row r="404" spans="1:22" s="1" customFormat="1" x14ac:dyDescent="0.2">
      <c r="A404" s="34"/>
      <c r="B404" s="8"/>
      <c r="C404" s="115" t="s">
        <v>1049</v>
      </c>
      <c r="D404" s="115"/>
      <c r="E404" s="115"/>
      <c r="F404" s="115"/>
      <c r="G404" s="115"/>
      <c r="H404" s="115"/>
      <c r="I404" s="115"/>
      <c r="J404" s="115"/>
      <c r="K404" s="115"/>
      <c r="L404" s="115"/>
      <c r="M404" s="115"/>
      <c r="N404" s="117"/>
      <c r="R404" s="2" t="s">
        <v>1049</v>
      </c>
    </row>
    <row r="405" spans="1:22" s="1" customFormat="1" x14ac:dyDescent="0.2">
      <c r="A405" s="35"/>
      <c r="B405" s="36" t="s">
        <v>48</v>
      </c>
      <c r="C405" s="115" t="s">
        <v>81</v>
      </c>
      <c r="D405" s="115"/>
      <c r="E405" s="115"/>
      <c r="F405" s="37" t="s">
        <v>34</v>
      </c>
      <c r="G405" s="37" t="s">
        <v>34</v>
      </c>
      <c r="H405" s="37" t="s">
        <v>34</v>
      </c>
      <c r="I405" s="37" t="s">
        <v>34</v>
      </c>
      <c r="J405" s="38">
        <v>2306.66</v>
      </c>
      <c r="K405" s="37" t="s">
        <v>34</v>
      </c>
      <c r="L405" s="38">
        <v>4.1500000000000004</v>
      </c>
      <c r="M405" s="39">
        <v>14.41</v>
      </c>
      <c r="N405" s="40">
        <v>60</v>
      </c>
      <c r="S405" s="2" t="s">
        <v>81</v>
      </c>
    </row>
    <row r="406" spans="1:22" s="1" customFormat="1" x14ac:dyDescent="0.2">
      <c r="A406" s="35"/>
      <c r="B406" s="36" t="s">
        <v>54</v>
      </c>
      <c r="C406" s="115" t="s">
        <v>55</v>
      </c>
      <c r="D406" s="115"/>
      <c r="E406" s="115"/>
      <c r="F406" s="37" t="s">
        <v>34</v>
      </c>
      <c r="G406" s="37" t="s">
        <v>34</v>
      </c>
      <c r="H406" s="37" t="s">
        <v>34</v>
      </c>
      <c r="I406" s="37" t="s">
        <v>34</v>
      </c>
      <c r="J406" s="38">
        <v>3049.56</v>
      </c>
      <c r="K406" s="37" t="s">
        <v>34</v>
      </c>
      <c r="L406" s="38">
        <v>5.49</v>
      </c>
      <c r="M406" s="39">
        <v>7.88</v>
      </c>
      <c r="N406" s="40">
        <v>43</v>
      </c>
      <c r="S406" s="2" t="s">
        <v>55</v>
      </c>
    </row>
    <row r="407" spans="1:22" s="1" customFormat="1" x14ac:dyDescent="0.2">
      <c r="A407" s="35"/>
      <c r="B407" s="36" t="s">
        <v>56</v>
      </c>
      <c r="C407" s="115" t="s">
        <v>57</v>
      </c>
      <c r="D407" s="115"/>
      <c r="E407" s="115"/>
      <c r="F407" s="37" t="s">
        <v>34</v>
      </c>
      <c r="G407" s="37" t="s">
        <v>34</v>
      </c>
      <c r="H407" s="37" t="s">
        <v>34</v>
      </c>
      <c r="I407" s="37" t="s">
        <v>34</v>
      </c>
      <c r="J407" s="38">
        <v>44.66</v>
      </c>
      <c r="K407" s="37" t="s">
        <v>34</v>
      </c>
      <c r="L407" s="38">
        <v>0.08</v>
      </c>
      <c r="M407" s="39">
        <v>14.41</v>
      </c>
      <c r="N407" s="40">
        <v>1</v>
      </c>
      <c r="S407" s="2" t="s">
        <v>57</v>
      </c>
    </row>
    <row r="408" spans="1:22" s="1" customFormat="1" x14ac:dyDescent="0.2">
      <c r="A408" s="35"/>
      <c r="B408" s="36" t="s">
        <v>82</v>
      </c>
      <c r="C408" s="115" t="s">
        <v>83</v>
      </c>
      <c r="D408" s="115"/>
      <c r="E408" s="115"/>
      <c r="F408" s="37" t="s">
        <v>34</v>
      </c>
      <c r="G408" s="37" t="s">
        <v>34</v>
      </c>
      <c r="H408" s="37" t="s">
        <v>34</v>
      </c>
      <c r="I408" s="37" t="s">
        <v>34</v>
      </c>
      <c r="J408" s="38">
        <v>6947.31</v>
      </c>
      <c r="K408" s="37" t="s">
        <v>34</v>
      </c>
      <c r="L408" s="38">
        <v>11.16</v>
      </c>
      <c r="M408" s="39">
        <v>4.22</v>
      </c>
      <c r="N408" s="40">
        <v>47</v>
      </c>
      <c r="S408" s="2" t="s">
        <v>83</v>
      </c>
    </row>
    <row r="409" spans="1:22" s="1" customFormat="1" x14ac:dyDescent="0.2">
      <c r="A409" s="35"/>
      <c r="B409" s="36" t="s">
        <v>34</v>
      </c>
      <c r="C409" s="115" t="s">
        <v>84</v>
      </c>
      <c r="D409" s="115"/>
      <c r="E409" s="115"/>
      <c r="F409" s="37" t="s">
        <v>59</v>
      </c>
      <c r="G409" s="37" t="s">
        <v>1040</v>
      </c>
      <c r="H409" s="37" t="s">
        <v>34</v>
      </c>
      <c r="I409" s="37" t="s">
        <v>1050</v>
      </c>
      <c r="J409" s="38" t="s">
        <v>34</v>
      </c>
      <c r="K409" s="37" t="s">
        <v>34</v>
      </c>
      <c r="L409" s="38" t="s">
        <v>34</v>
      </c>
      <c r="M409" s="39" t="s">
        <v>34</v>
      </c>
      <c r="N409" s="40" t="s">
        <v>34</v>
      </c>
      <c r="T409" s="2" t="s">
        <v>84</v>
      </c>
    </row>
    <row r="410" spans="1:22" s="1" customFormat="1" x14ac:dyDescent="0.2">
      <c r="A410" s="35"/>
      <c r="B410" s="36" t="s">
        <v>34</v>
      </c>
      <c r="C410" s="115" t="s">
        <v>58</v>
      </c>
      <c r="D410" s="115"/>
      <c r="E410" s="115"/>
      <c r="F410" s="37" t="s">
        <v>59</v>
      </c>
      <c r="G410" s="37" t="s">
        <v>1042</v>
      </c>
      <c r="H410" s="37" t="s">
        <v>34</v>
      </c>
      <c r="I410" s="37" t="s">
        <v>1051</v>
      </c>
      <c r="J410" s="38" t="s">
        <v>34</v>
      </c>
      <c r="K410" s="37" t="s">
        <v>34</v>
      </c>
      <c r="L410" s="38" t="s">
        <v>34</v>
      </c>
      <c r="M410" s="39" t="s">
        <v>34</v>
      </c>
      <c r="N410" s="40" t="s">
        <v>34</v>
      </c>
      <c r="T410" s="2" t="s">
        <v>58</v>
      </c>
    </row>
    <row r="411" spans="1:22" s="1" customFormat="1" x14ac:dyDescent="0.2">
      <c r="A411" s="35"/>
      <c r="B411" s="36" t="s">
        <v>34</v>
      </c>
      <c r="C411" s="118" t="s">
        <v>62</v>
      </c>
      <c r="D411" s="118"/>
      <c r="E411" s="118"/>
      <c r="F411" s="30" t="s">
        <v>34</v>
      </c>
      <c r="G411" s="30" t="s">
        <v>34</v>
      </c>
      <c r="H411" s="30" t="s">
        <v>34</v>
      </c>
      <c r="I411" s="30" t="s">
        <v>34</v>
      </c>
      <c r="J411" s="31">
        <v>11558.73</v>
      </c>
      <c r="K411" s="30" t="s">
        <v>34</v>
      </c>
      <c r="L411" s="31">
        <v>20.8</v>
      </c>
      <c r="M411" s="32" t="s">
        <v>34</v>
      </c>
      <c r="N411" s="33" t="s">
        <v>34</v>
      </c>
      <c r="U411" s="2" t="s">
        <v>62</v>
      </c>
    </row>
    <row r="412" spans="1:22" s="1" customFormat="1" x14ac:dyDescent="0.2">
      <c r="A412" s="35"/>
      <c r="B412" s="36" t="s">
        <v>34</v>
      </c>
      <c r="C412" s="115" t="s">
        <v>63</v>
      </c>
      <c r="D412" s="115"/>
      <c r="E412" s="115"/>
      <c r="F412" s="37" t="s">
        <v>34</v>
      </c>
      <c r="G412" s="37" t="s">
        <v>34</v>
      </c>
      <c r="H412" s="37" t="s">
        <v>34</v>
      </c>
      <c r="I412" s="37" t="s">
        <v>34</v>
      </c>
      <c r="J412" s="38" t="s">
        <v>34</v>
      </c>
      <c r="K412" s="37" t="s">
        <v>34</v>
      </c>
      <c r="L412" s="38">
        <v>4.2300000000000004</v>
      </c>
      <c r="M412" s="39" t="s">
        <v>34</v>
      </c>
      <c r="N412" s="40">
        <v>61</v>
      </c>
      <c r="T412" s="2" t="s">
        <v>63</v>
      </c>
    </row>
    <row r="413" spans="1:22" s="1" customFormat="1" ht="56.25" x14ac:dyDescent="0.2">
      <c r="A413" s="35"/>
      <c r="B413" s="36" t="s">
        <v>1044</v>
      </c>
      <c r="C413" s="115" t="s">
        <v>1045</v>
      </c>
      <c r="D413" s="115"/>
      <c r="E413" s="115"/>
      <c r="F413" s="37" t="s">
        <v>66</v>
      </c>
      <c r="G413" s="37" t="s">
        <v>1046</v>
      </c>
      <c r="H413" s="37" t="s">
        <v>34</v>
      </c>
      <c r="I413" s="37" t="s">
        <v>1046</v>
      </c>
      <c r="J413" s="38" t="s">
        <v>34</v>
      </c>
      <c r="K413" s="37" t="s">
        <v>34</v>
      </c>
      <c r="L413" s="38">
        <v>2.79</v>
      </c>
      <c r="M413" s="39" t="s">
        <v>34</v>
      </c>
      <c r="N413" s="40">
        <v>40</v>
      </c>
      <c r="T413" s="2" t="s">
        <v>1045</v>
      </c>
    </row>
    <row r="414" spans="1:22" s="1" customFormat="1" ht="56.25" x14ac:dyDescent="0.2">
      <c r="A414" s="35"/>
      <c r="B414" s="36" t="s">
        <v>34</v>
      </c>
      <c r="C414" s="115" t="s">
        <v>1047</v>
      </c>
      <c r="D414" s="115"/>
      <c r="E414" s="115"/>
      <c r="F414" s="37" t="s">
        <v>66</v>
      </c>
      <c r="G414" s="37" t="s">
        <v>754</v>
      </c>
      <c r="H414" s="37" t="s">
        <v>34</v>
      </c>
      <c r="I414" s="37" t="s">
        <v>754</v>
      </c>
      <c r="J414" s="38" t="s">
        <v>34</v>
      </c>
      <c r="K414" s="37" t="s">
        <v>34</v>
      </c>
      <c r="L414" s="38" t="s">
        <v>34</v>
      </c>
      <c r="M414" s="39" t="s">
        <v>34</v>
      </c>
      <c r="N414" s="40" t="s">
        <v>34</v>
      </c>
      <c r="T414" s="2" t="s">
        <v>1047</v>
      </c>
    </row>
    <row r="415" spans="1:22" s="1" customFormat="1" x14ac:dyDescent="0.2">
      <c r="A415" s="41"/>
      <c r="B415" s="42"/>
      <c r="C415" s="116" t="s">
        <v>71</v>
      </c>
      <c r="D415" s="116"/>
      <c r="E415" s="116"/>
      <c r="F415" s="43" t="s">
        <v>34</v>
      </c>
      <c r="G415" s="43" t="s">
        <v>34</v>
      </c>
      <c r="H415" s="43" t="s">
        <v>34</v>
      </c>
      <c r="I415" s="43" t="s">
        <v>34</v>
      </c>
      <c r="J415" s="44" t="s">
        <v>34</v>
      </c>
      <c r="K415" s="43" t="s">
        <v>34</v>
      </c>
      <c r="L415" s="44">
        <v>23.59</v>
      </c>
      <c r="M415" s="32" t="s">
        <v>34</v>
      </c>
      <c r="N415" s="45">
        <v>190</v>
      </c>
      <c r="V415" s="2" t="s">
        <v>71</v>
      </c>
    </row>
    <row r="416" spans="1:22" s="1" customFormat="1" ht="45" x14ac:dyDescent="0.2">
      <c r="A416" s="28" t="s">
        <v>111</v>
      </c>
      <c r="B416" s="29" t="s">
        <v>1052</v>
      </c>
      <c r="C416" s="118" t="s">
        <v>1053</v>
      </c>
      <c r="D416" s="118"/>
      <c r="E416" s="118"/>
      <c r="F416" s="30" t="s">
        <v>1054</v>
      </c>
      <c r="G416" s="30" t="s">
        <v>34</v>
      </c>
      <c r="H416" s="30" t="s">
        <v>34</v>
      </c>
      <c r="I416" s="30" t="s">
        <v>1055</v>
      </c>
      <c r="J416" s="31" t="s">
        <v>34</v>
      </c>
      <c r="K416" s="30" t="s">
        <v>34</v>
      </c>
      <c r="L416" s="31" t="s">
        <v>34</v>
      </c>
      <c r="M416" s="32" t="s">
        <v>34</v>
      </c>
      <c r="N416" s="33" t="s">
        <v>34</v>
      </c>
      <c r="Q416" s="2" t="s">
        <v>1053</v>
      </c>
    </row>
    <row r="417" spans="1:22" s="1" customFormat="1" x14ac:dyDescent="0.2">
      <c r="A417" s="34"/>
      <c r="B417" s="8"/>
      <c r="C417" s="115" t="s">
        <v>1056</v>
      </c>
      <c r="D417" s="115"/>
      <c r="E417" s="115"/>
      <c r="F417" s="115"/>
      <c r="G417" s="115"/>
      <c r="H417" s="115"/>
      <c r="I417" s="115"/>
      <c r="J417" s="115"/>
      <c r="K417" s="115"/>
      <c r="L417" s="115"/>
      <c r="M417" s="115"/>
      <c r="N417" s="117"/>
      <c r="R417" s="2" t="s">
        <v>1056</v>
      </c>
    </row>
    <row r="418" spans="1:22" s="1" customFormat="1" x14ac:dyDescent="0.2">
      <c r="A418" s="35"/>
      <c r="B418" s="36" t="s">
        <v>48</v>
      </c>
      <c r="C418" s="115" t="s">
        <v>81</v>
      </c>
      <c r="D418" s="115"/>
      <c r="E418" s="115"/>
      <c r="F418" s="37" t="s">
        <v>34</v>
      </c>
      <c r="G418" s="37" t="s">
        <v>34</v>
      </c>
      <c r="H418" s="37" t="s">
        <v>34</v>
      </c>
      <c r="I418" s="37" t="s">
        <v>34</v>
      </c>
      <c r="J418" s="38">
        <v>983.25</v>
      </c>
      <c r="K418" s="37" t="s">
        <v>34</v>
      </c>
      <c r="L418" s="38">
        <v>7.82</v>
      </c>
      <c r="M418" s="39">
        <v>14.41</v>
      </c>
      <c r="N418" s="40">
        <v>113</v>
      </c>
      <c r="S418" s="2" t="s">
        <v>81</v>
      </c>
    </row>
    <row r="419" spans="1:22" s="1" customFormat="1" x14ac:dyDescent="0.2">
      <c r="A419" s="35"/>
      <c r="B419" s="36" t="s">
        <v>54</v>
      </c>
      <c r="C419" s="115" t="s">
        <v>55</v>
      </c>
      <c r="D419" s="115"/>
      <c r="E419" s="115"/>
      <c r="F419" s="37" t="s">
        <v>34</v>
      </c>
      <c r="G419" s="37" t="s">
        <v>34</v>
      </c>
      <c r="H419" s="37" t="s">
        <v>34</v>
      </c>
      <c r="I419" s="37" t="s">
        <v>34</v>
      </c>
      <c r="J419" s="38">
        <v>186.09</v>
      </c>
      <c r="K419" s="37" t="s">
        <v>34</v>
      </c>
      <c r="L419" s="38">
        <v>1.48</v>
      </c>
      <c r="M419" s="39">
        <v>7.88</v>
      </c>
      <c r="N419" s="40">
        <v>12</v>
      </c>
      <c r="S419" s="2" t="s">
        <v>55</v>
      </c>
    </row>
    <row r="420" spans="1:22" s="1" customFormat="1" x14ac:dyDescent="0.2">
      <c r="A420" s="35"/>
      <c r="B420" s="36" t="s">
        <v>82</v>
      </c>
      <c r="C420" s="115" t="s">
        <v>83</v>
      </c>
      <c r="D420" s="115"/>
      <c r="E420" s="115"/>
      <c r="F420" s="37" t="s">
        <v>34</v>
      </c>
      <c r="G420" s="37" t="s">
        <v>34</v>
      </c>
      <c r="H420" s="37" t="s">
        <v>34</v>
      </c>
      <c r="I420" s="37" t="s">
        <v>34</v>
      </c>
      <c r="J420" s="38">
        <v>93.78</v>
      </c>
      <c r="K420" s="37" t="s">
        <v>34</v>
      </c>
      <c r="L420" s="38">
        <v>0.75</v>
      </c>
      <c r="M420" s="39">
        <v>4.22</v>
      </c>
      <c r="N420" s="40">
        <v>3</v>
      </c>
      <c r="S420" s="2" t="s">
        <v>83</v>
      </c>
    </row>
    <row r="421" spans="1:22" s="1" customFormat="1" x14ac:dyDescent="0.2">
      <c r="A421" s="35"/>
      <c r="B421" s="36" t="s">
        <v>34</v>
      </c>
      <c r="C421" s="115" t="s">
        <v>84</v>
      </c>
      <c r="D421" s="115"/>
      <c r="E421" s="115"/>
      <c r="F421" s="37" t="s">
        <v>59</v>
      </c>
      <c r="G421" s="37" t="s">
        <v>1057</v>
      </c>
      <c r="H421" s="37" t="s">
        <v>34</v>
      </c>
      <c r="I421" s="37" t="s">
        <v>1058</v>
      </c>
      <c r="J421" s="38" t="s">
        <v>34</v>
      </c>
      <c r="K421" s="37" t="s">
        <v>34</v>
      </c>
      <c r="L421" s="38" t="s">
        <v>34</v>
      </c>
      <c r="M421" s="39" t="s">
        <v>34</v>
      </c>
      <c r="N421" s="40" t="s">
        <v>34</v>
      </c>
      <c r="T421" s="2" t="s">
        <v>84</v>
      </c>
    </row>
    <row r="422" spans="1:22" s="1" customFormat="1" x14ac:dyDescent="0.2">
      <c r="A422" s="35"/>
      <c r="B422" s="36" t="s">
        <v>34</v>
      </c>
      <c r="C422" s="118" t="s">
        <v>62</v>
      </c>
      <c r="D422" s="118"/>
      <c r="E422" s="118"/>
      <c r="F422" s="30" t="s">
        <v>34</v>
      </c>
      <c r="G422" s="30" t="s">
        <v>34</v>
      </c>
      <c r="H422" s="30" t="s">
        <v>34</v>
      </c>
      <c r="I422" s="30" t="s">
        <v>34</v>
      </c>
      <c r="J422" s="31">
        <v>1263.1199999999999</v>
      </c>
      <c r="K422" s="30" t="s">
        <v>34</v>
      </c>
      <c r="L422" s="31">
        <v>10.050000000000001</v>
      </c>
      <c r="M422" s="32" t="s">
        <v>34</v>
      </c>
      <c r="N422" s="33" t="s">
        <v>34</v>
      </c>
      <c r="U422" s="2" t="s">
        <v>62</v>
      </c>
    </row>
    <row r="423" spans="1:22" s="1" customFormat="1" x14ac:dyDescent="0.2">
      <c r="A423" s="35"/>
      <c r="B423" s="36" t="s">
        <v>34</v>
      </c>
      <c r="C423" s="115" t="s">
        <v>63</v>
      </c>
      <c r="D423" s="115"/>
      <c r="E423" s="115"/>
      <c r="F423" s="37" t="s">
        <v>34</v>
      </c>
      <c r="G423" s="37" t="s">
        <v>34</v>
      </c>
      <c r="H423" s="37" t="s">
        <v>34</v>
      </c>
      <c r="I423" s="37" t="s">
        <v>34</v>
      </c>
      <c r="J423" s="38" t="s">
        <v>34</v>
      </c>
      <c r="K423" s="37" t="s">
        <v>34</v>
      </c>
      <c r="L423" s="38">
        <v>7.82</v>
      </c>
      <c r="M423" s="39" t="s">
        <v>34</v>
      </c>
      <c r="N423" s="40">
        <v>113</v>
      </c>
      <c r="T423" s="2" t="s">
        <v>63</v>
      </c>
    </row>
    <row r="424" spans="1:22" s="1" customFormat="1" ht="56.25" x14ac:dyDescent="0.2">
      <c r="A424" s="35"/>
      <c r="B424" s="36" t="s">
        <v>1059</v>
      </c>
      <c r="C424" s="115" t="s">
        <v>1060</v>
      </c>
      <c r="D424" s="115"/>
      <c r="E424" s="115"/>
      <c r="F424" s="37" t="s">
        <v>66</v>
      </c>
      <c r="G424" s="37" t="s">
        <v>1061</v>
      </c>
      <c r="H424" s="37" t="s">
        <v>34</v>
      </c>
      <c r="I424" s="37" t="s">
        <v>1061</v>
      </c>
      <c r="J424" s="38" t="s">
        <v>34</v>
      </c>
      <c r="K424" s="37" t="s">
        <v>34</v>
      </c>
      <c r="L424" s="38">
        <v>8.6</v>
      </c>
      <c r="M424" s="39" t="s">
        <v>34</v>
      </c>
      <c r="N424" s="40">
        <v>124</v>
      </c>
      <c r="T424" s="2" t="s">
        <v>1060</v>
      </c>
    </row>
    <row r="425" spans="1:22" s="1" customFormat="1" ht="56.25" x14ac:dyDescent="0.2">
      <c r="A425" s="35"/>
      <c r="B425" s="36" t="s">
        <v>1062</v>
      </c>
      <c r="C425" s="115" t="s">
        <v>1063</v>
      </c>
      <c r="D425" s="115"/>
      <c r="E425" s="115"/>
      <c r="F425" s="37" t="s">
        <v>66</v>
      </c>
      <c r="G425" s="37" t="s">
        <v>935</v>
      </c>
      <c r="H425" s="37" t="s">
        <v>34</v>
      </c>
      <c r="I425" s="37" t="s">
        <v>935</v>
      </c>
      <c r="J425" s="38" t="s">
        <v>34</v>
      </c>
      <c r="K425" s="37" t="s">
        <v>34</v>
      </c>
      <c r="L425" s="38">
        <v>5.47</v>
      </c>
      <c r="M425" s="39" t="s">
        <v>34</v>
      </c>
      <c r="N425" s="40">
        <v>79</v>
      </c>
      <c r="T425" s="2" t="s">
        <v>1063</v>
      </c>
    </row>
    <row r="426" spans="1:22" s="1" customFormat="1" x14ac:dyDescent="0.2">
      <c r="A426" s="41"/>
      <c r="B426" s="42"/>
      <c r="C426" s="116" t="s">
        <v>71</v>
      </c>
      <c r="D426" s="116"/>
      <c r="E426" s="116"/>
      <c r="F426" s="43" t="s">
        <v>34</v>
      </c>
      <c r="G426" s="43" t="s">
        <v>34</v>
      </c>
      <c r="H426" s="43" t="s">
        <v>34</v>
      </c>
      <c r="I426" s="43" t="s">
        <v>34</v>
      </c>
      <c r="J426" s="44" t="s">
        <v>34</v>
      </c>
      <c r="K426" s="43" t="s">
        <v>34</v>
      </c>
      <c r="L426" s="44">
        <v>24.12</v>
      </c>
      <c r="M426" s="32" t="s">
        <v>34</v>
      </c>
      <c r="N426" s="45">
        <v>331</v>
      </c>
      <c r="V426" s="2" t="s">
        <v>71</v>
      </c>
    </row>
    <row r="427" spans="1:22" s="1" customFormat="1" ht="33.75" x14ac:dyDescent="0.2">
      <c r="A427" s="28" t="s">
        <v>1064</v>
      </c>
      <c r="B427" s="29" t="s">
        <v>1065</v>
      </c>
      <c r="C427" s="118" t="s">
        <v>1066</v>
      </c>
      <c r="D427" s="118"/>
      <c r="E427" s="118"/>
      <c r="F427" s="30" t="s">
        <v>274</v>
      </c>
      <c r="G427" s="30" t="s">
        <v>34</v>
      </c>
      <c r="H427" s="30" t="s">
        <v>34</v>
      </c>
      <c r="I427" s="30" t="s">
        <v>1067</v>
      </c>
      <c r="J427" s="31" t="s">
        <v>34</v>
      </c>
      <c r="K427" s="30" t="s">
        <v>34</v>
      </c>
      <c r="L427" s="31" t="s">
        <v>34</v>
      </c>
      <c r="M427" s="32" t="s">
        <v>34</v>
      </c>
      <c r="N427" s="33" t="s">
        <v>34</v>
      </c>
      <c r="Q427" s="2" t="s">
        <v>1066</v>
      </c>
    </row>
    <row r="428" spans="1:22" s="1" customFormat="1" x14ac:dyDescent="0.2">
      <c r="A428" s="34"/>
      <c r="B428" s="8"/>
      <c r="C428" s="115" t="s">
        <v>1068</v>
      </c>
      <c r="D428" s="115"/>
      <c r="E428" s="115"/>
      <c r="F428" s="115"/>
      <c r="G428" s="115"/>
      <c r="H428" s="115"/>
      <c r="I428" s="115"/>
      <c r="J428" s="115"/>
      <c r="K428" s="115"/>
      <c r="L428" s="115"/>
      <c r="M428" s="115"/>
      <c r="N428" s="117"/>
      <c r="R428" s="2" t="s">
        <v>1068</v>
      </c>
    </row>
    <row r="429" spans="1:22" s="1" customFormat="1" x14ac:dyDescent="0.2">
      <c r="A429" s="35"/>
      <c r="B429" s="36" t="s">
        <v>48</v>
      </c>
      <c r="C429" s="115" t="s">
        <v>81</v>
      </c>
      <c r="D429" s="115"/>
      <c r="E429" s="115"/>
      <c r="F429" s="37" t="s">
        <v>34</v>
      </c>
      <c r="G429" s="37" t="s">
        <v>34</v>
      </c>
      <c r="H429" s="37" t="s">
        <v>34</v>
      </c>
      <c r="I429" s="37" t="s">
        <v>34</v>
      </c>
      <c r="J429" s="38">
        <v>1056.05</v>
      </c>
      <c r="K429" s="37" t="s">
        <v>34</v>
      </c>
      <c r="L429" s="38">
        <v>196.19</v>
      </c>
      <c r="M429" s="39">
        <v>14.41</v>
      </c>
      <c r="N429" s="40">
        <v>2827</v>
      </c>
      <c r="S429" s="2" t="s">
        <v>81</v>
      </c>
    </row>
    <row r="430" spans="1:22" s="1" customFormat="1" x14ac:dyDescent="0.2">
      <c r="A430" s="35"/>
      <c r="B430" s="36" t="s">
        <v>54</v>
      </c>
      <c r="C430" s="115" t="s">
        <v>55</v>
      </c>
      <c r="D430" s="115"/>
      <c r="E430" s="115"/>
      <c r="F430" s="37" t="s">
        <v>34</v>
      </c>
      <c r="G430" s="37" t="s">
        <v>34</v>
      </c>
      <c r="H430" s="37" t="s">
        <v>34</v>
      </c>
      <c r="I430" s="37" t="s">
        <v>34</v>
      </c>
      <c r="J430" s="38">
        <v>75.959999999999994</v>
      </c>
      <c r="K430" s="37" t="s">
        <v>34</v>
      </c>
      <c r="L430" s="38">
        <v>14.11</v>
      </c>
      <c r="M430" s="39">
        <v>7.88</v>
      </c>
      <c r="N430" s="40">
        <v>111</v>
      </c>
      <c r="S430" s="2" t="s">
        <v>55</v>
      </c>
    </row>
    <row r="431" spans="1:22" s="1" customFormat="1" x14ac:dyDescent="0.2">
      <c r="A431" s="35"/>
      <c r="B431" s="36" t="s">
        <v>56</v>
      </c>
      <c r="C431" s="115" t="s">
        <v>57</v>
      </c>
      <c r="D431" s="115"/>
      <c r="E431" s="115"/>
      <c r="F431" s="37" t="s">
        <v>34</v>
      </c>
      <c r="G431" s="37" t="s">
        <v>34</v>
      </c>
      <c r="H431" s="37" t="s">
        <v>34</v>
      </c>
      <c r="I431" s="37" t="s">
        <v>34</v>
      </c>
      <c r="J431" s="38">
        <v>1.96</v>
      </c>
      <c r="K431" s="37" t="s">
        <v>34</v>
      </c>
      <c r="L431" s="38">
        <v>0.36</v>
      </c>
      <c r="M431" s="39">
        <v>14.41</v>
      </c>
      <c r="N431" s="40">
        <v>5</v>
      </c>
      <c r="S431" s="2" t="s">
        <v>57</v>
      </c>
    </row>
    <row r="432" spans="1:22" s="1" customFormat="1" x14ac:dyDescent="0.2">
      <c r="A432" s="35"/>
      <c r="B432" s="36" t="s">
        <v>82</v>
      </c>
      <c r="C432" s="115" t="s">
        <v>83</v>
      </c>
      <c r="D432" s="115"/>
      <c r="E432" s="115"/>
      <c r="F432" s="37" t="s">
        <v>34</v>
      </c>
      <c r="G432" s="37" t="s">
        <v>34</v>
      </c>
      <c r="H432" s="37" t="s">
        <v>34</v>
      </c>
      <c r="I432" s="37" t="s">
        <v>34</v>
      </c>
      <c r="J432" s="38">
        <v>308.3</v>
      </c>
      <c r="K432" s="37" t="s">
        <v>34</v>
      </c>
      <c r="L432" s="38">
        <v>57.28</v>
      </c>
      <c r="M432" s="39">
        <v>4.22</v>
      </c>
      <c r="N432" s="40">
        <v>242</v>
      </c>
      <c r="S432" s="2" t="s">
        <v>83</v>
      </c>
    </row>
    <row r="433" spans="1:23" s="1" customFormat="1" ht="22.5" x14ac:dyDescent="0.2">
      <c r="A433" s="35"/>
      <c r="B433" s="36" t="s">
        <v>34</v>
      </c>
      <c r="C433" s="115" t="s">
        <v>84</v>
      </c>
      <c r="D433" s="115"/>
      <c r="E433" s="115"/>
      <c r="F433" s="37" t="s">
        <v>59</v>
      </c>
      <c r="G433" s="37" t="s">
        <v>1069</v>
      </c>
      <c r="H433" s="37" t="s">
        <v>34</v>
      </c>
      <c r="I433" s="37" t="s">
        <v>1070</v>
      </c>
      <c r="J433" s="38" t="s">
        <v>34</v>
      </c>
      <c r="K433" s="37" t="s">
        <v>34</v>
      </c>
      <c r="L433" s="38" t="s">
        <v>34</v>
      </c>
      <c r="M433" s="39" t="s">
        <v>34</v>
      </c>
      <c r="N433" s="40" t="s">
        <v>34</v>
      </c>
      <c r="T433" s="2" t="s">
        <v>84</v>
      </c>
    </row>
    <row r="434" spans="1:23" s="1" customFormat="1" x14ac:dyDescent="0.2">
      <c r="A434" s="35"/>
      <c r="B434" s="36" t="s">
        <v>34</v>
      </c>
      <c r="C434" s="115" t="s">
        <v>58</v>
      </c>
      <c r="D434" s="115"/>
      <c r="E434" s="115"/>
      <c r="F434" s="37" t="s">
        <v>59</v>
      </c>
      <c r="G434" s="37" t="s">
        <v>1071</v>
      </c>
      <c r="H434" s="37" t="s">
        <v>34</v>
      </c>
      <c r="I434" s="37" t="s">
        <v>1072</v>
      </c>
      <c r="J434" s="38" t="s">
        <v>34</v>
      </c>
      <c r="K434" s="37" t="s">
        <v>34</v>
      </c>
      <c r="L434" s="38" t="s">
        <v>34</v>
      </c>
      <c r="M434" s="39" t="s">
        <v>34</v>
      </c>
      <c r="N434" s="40" t="s">
        <v>34</v>
      </c>
      <c r="T434" s="2" t="s">
        <v>58</v>
      </c>
    </row>
    <row r="435" spans="1:23" s="1" customFormat="1" x14ac:dyDescent="0.2">
      <c r="A435" s="35"/>
      <c r="B435" s="36" t="s">
        <v>34</v>
      </c>
      <c r="C435" s="118" t="s">
        <v>62</v>
      </c>
      <c r="D435" s="118"/>
      <c r="E435" s="118"/>
      <c r="F435" s="30" t="s">
        <v>34</v>
      </c>
      <c r="G435" s="30" t="s">
        <v>34</v>
      </c>
      <c r="H435" s="30" t="s">
        <v>34</v>
      </c>
      <c r="I435" s="30" t="s">
        <v>34</v>
      </c>
      <c r="J435" s="31">
        <v>1440.31</v>
      </c>
      <c r="K435" s="30" t="s">
        <v>34</v>
      </c>
      <c r="L435" s="31">
        <v>267.58</v>
      </c>
      <c r="M435" s="32" t="s">
        <v>34</v>
      </c>
      <c r="N435" s="33" t="s">
        <v>34</v>
      </c>
      <c r="U435" s="2" t="s">
        <v>62</v>
      </c>
    </row>
    <row r="436" spans="1:23" s="1" customFormat="1" x14ac:dyDescent="0.2">
      <c r="A436" s="35"/>
      <c r="B436" s="36" t="s">
        <v>34</v>
      </c>
      <c r="C436" s="115" t="s">
        <v>63</v>
      </c>
      <c r="D436" s="115"/>
      <c r="E436" s="115"/>
      <c r="F436" s="37" t="s">
        <v>34</v>
      </c>
      <c r="G436" s="37" t="s">
        <v>34</v>
      </c>
      <c r="H436" s="37" t="s">
        <v>34</v>
      </c>
      <c r="I436" s="37" t="s">
        <v>34</v>
      </c>
      <c r="J436" s="38" t="s">
        <v>34</v>
      </c>
      <c r="K436" s="37" t="s">
        <v>34</v>
      </c>
      <c r="L436" s="38">
        <v>196.55</v>
      </c>
      <c r="M436" s="39" t="s">
        <v>34</v>
      </c>
      <c r="N436" s="40">
        <v>2832</v>
      </c>
      <c r="T436" s="2" t="s">
        <v>63</v>
      </c>
    </row>
    <row r="437" spans="1:23" s="1" customFormat="1" ht="22.5" x14ac:dyDescent="0.2">
      <c r="A437" s="35"/>
      <c r="B437" s="36" t="s">
        <v>1029</v>
      </c>
      <c r="C437" s="115" t="s">
        <v>1030</v>
      </c>
      <c r="D437" s="115"/>
      <c r="E437" s="115"/>
      <c r="F437" s="37" t="s">
        <v>66</v>
      </c>
      <c r="G437" s="37" t="s">
        <v>641</v>
      </c>
      <c r="H437" s="37" t="s">
        <v>34</v>
      </c>
      <c r="I437" s="37" t="s">
        <v>641</v>
      </c>
      <c r="J437" s="38" t="s">
        <v>34</v>
      </c>
      <c r="K437" s="37" t="s">
        <v>34</v>
      </c>
      <c r="L437" s="38">
        <v>176.9</v>
      </c>
      <c r="M437" s="39" t="s">
        <v>34</v>
      </c>
      <c r="N437" s="40">
        <v>2549</v>
      </c>
      <c r="T437" s="2" t="s">
        <v>1030</v>
      </c>
    </row>
    <row r="438" spans="1:23" s="1" customFormat="1" ht="22.5" x14ac:dyDescent="0.2">
      <c r="A438" s="35"/>
      <c r="B438" s="36" t="s">
        <v>1031</v>
      </c>
      <c r="C438" s="115" t="s">
        <v>1032</v>
      </c>
      <c r="D438" s="115"/>
      <c r="E438" s="115"/>
      <c r="F438" s="37" t="s">
        <v>66</v>
      </c>
      <c r="G438" s="37" t="s">
        <v>234</v>
      </c>
      <c r="H438" s="37" t="s">
        <v>34</v>
      </c>
      <c r="I438" s="37" t="s">
        <v>234</v>
      </c>
      <c r="J438" s="38" t="s">
        <v>34</v>
      </c>
      <c r="K438" s="37" t="s">
        <v>34</v>
      </c>
      <c r="L438" s="38">
        <v>167.07</v>
      </c>
      <c r="M438" s="39" t="s">
        <v>34</v>
      </c>
      <c r="N438" s="40">
        <v>2407</v>
      </c>
      <c r="T438" s="2" t="s">
        <v>1032</v>
      </c>
    </row>
    <row r="439" spans="1:23" s="1" customFormat="1" x14ac:dyDescent="0.2">
      <c r="A439" s="41"/>
      <c r="B439" s="42"/>
      <c r="C439" s="116" t="s">
        <v>71</v>
      </c>
      <c r="D439" s="116"/>
      <c r="E439" s="116"/>
      <c r="F439" s="43" t="s">
        <v>34</v>
      </c>
      <c r="G439" s="43" t="s">
        <v>34</v>
      </c>
      <c r="H439" s="43" t="s">
        <v>34</v>
      </c>
      <c r="I439" s="43" t="s">
        <v>34</v>
      </c>
      <c r="J439" s="44" t="s">
        <v>34</v>
      </c>
      <c r="K439" s="43" t="s">
        <v>34</v>
      </c>
      <c r="L439" s="44">
        <v>611.54999999999995</v>
      </c>
      <c r="M439" s="32" t="s">
        <v>34</v>
      </c>
      <c r="N439" s="45">
        <v>8136</v>
      </c>
      <c r="V439" s="2" t="s">
        <v>71</v>
      </c>
    </row>
    <row r="440" spans="1:23" s="1" customFormat="1" ht="45" x14ac:dyDescent="0.2">
      <c r="A440" s="28" t="s">
        <v>1073</v>
      </c>
      <c r="B440" s="29" t="s">
        <v>282</v>
      </c>
      <c r="C440" s="118" t="s">
        <v>1074</v>
      </c>
      <c r="D440" s="118"/>
      <c r="E440" s="118"/>
      <c r="F440" s="30" t="s">
        <v>173</v>
      </c>
      <c r="G440" s="30" t="s">
        <v>34</v>
      </c>
      <c r="H440" s="30" t="s">
        <v>34</v>
      </c>
      <c r="I440" s="30" t="s">
        <v>1067</v>
      </c>
      <c r="J440" s="31">
        <v>13810</v>
      </c>
      <c r="K440" s="30" t="s">
        <v>34</v>
      </c>
      <c r="L440" s="31">
        <v>2565.62</v>
      </c>
      <c r="M440" s="32">
        <v>4.22</v>
      </c>
      <c r="N440" s="33">
        <v>10827</v>
      </c>
      <c r="Q440" s="2" t="s">
        <v>1074</v>
      </c>
    </row>
    <row r="441" spans="1:23" s="1" customFormat="1" ht="33.75" x14ac:dyDescent="0.2">
      <c r="A441" s="28" t="s">
        <v>1075</v>
      </c>
      <c r="B441" s="29" t="s">
        <v>1076</v>
      </c>
      <c r="C441" s="118" t="s">
        <v>1077</v>
      </c>
      <c r="D441" s="118"/>
      <c r="E441" s="118"/>
      <c r="F441" s="30" t="s">
        <v>173</v>
      </c>
      <c r="G441" s="30" t="s">
        <v>34</v>
      </c>
      <c r="H441" s="30" t="s">
        <v>34</v>
      </c>
      <c r="I441" s="30" t="s">
        <v>1067</v>
      </c>
      <c r="J441" s="31">
        <v>2170</v>
      </c>
      <c r="K441" s="30" t="s">
        <v>34</v>
      </c>
      <c r="L441" s="31">
        <v>403.14</v>
      </c>
      <c r="M441" s="32">
        <v>4.22</v>
      </c>
      <c r="N441" s="33">
        <v>1701</v>
      </c>
      <c r="Q441" s="2" t="s">
        <v>1077</v>
      </c>
    </row>
    <row r="442" spans="1:23" s="1" customFormat="1" ht="56.25" x14ac:dyDescent="0.2">
      <c r="A442" s="28" t="s">
        <v>1078</v>
      </c>
      <c r="B442" s="29" t="s">
        <v>919</v>
      </c>
      <c r="C442" s="118" t="s">
        <v>1079</v>
      </c>
      <c r="D442" s="118"/>
      <c r="E442" s="118"/>
      <c r="F442" s="30" t="s">
        <v>921</v>
      </c>
      <c r="G442" s="30" t="s">
        <v>34</v>
      </c>
      <c r="H442" s="30" t="s">
        <v>34</v>
      </c>
      <c r="I442" s="30" t="s">
        <v>1080</v>
      </c>
      <c r="J442" s="31" t="s">
        <v>34</v>
      </c>
      <c r="K442" s="30" t="s">
        <v>34</v>
      </c>
      <c r="L442" s="31" t="s">
        <v>34</v>
      </c>
      <c r="M442" s="32" t="s">
        <v>34</v>
      </c>
      <c r="N442" s="33" t="s">
        <v>34</v>
      </c>
      <c r="Q442" s="2" t="s">
        <v>1079</v>
      </c>
    </row>
    <row r="443" spans="1:23" s="1" customFormat="1" x14ac:dyDescent="0.2">
      <c r="A443" s="34"/>
      <c r="B443" s="8"/>
      <c r="C443" s="115" t="s">
        <v>1081</v>
      </c>
      <c r="D443" s="115"/>
      <c r="E443" s="115"/>
      <c r="F443" s="115"/>
      <c r="G443" s="115"/>
      <c r="H443" s="115"/>
      <c r="I443" s="115"/>
      <c r="J443" s="115"/>
      <c r="K443" s="115"/>
      <c r="L443" s="115"/>
      <c r="M443" s="115"/>
      <c r="N443" s="117"/>
      <c r="R443" s="2" t="s">
        <v>1081</v>
      </c>
    </row>
    <row r="444" spans="1:23" s="1" customFormat="1" x14ac:dyDescent="0.2">
      <c r="A444" s="46"/>
      <c r="B444" s="36" t="s">
        <v>924</v>
      </c>
      <c r="C444" s="115" t="s">
        <v>925</v>
      </c>
      <c r="D444" s="115"/>
      <c r="E444" s="115"/>
      <c r="F444" s="115"/>
      <c r="G444" s="115"/>
      <c r="H444" s="115"/>
      <c r="I444" s="115"/>
      <c r="J444" s="115"/>
      <c r="K444" s="115"/>
      <c r="L444" s="115"/>
      <c r="M444" s="115"/>
      <c r="N444" s="117"/>
      <c r="W444" s="2" t="s">
        <v>925</v>
      </c>
    </row>
    <row r="445" spans="1:23" s="1" customFormat="1" x14ac:dyDescent="0.2">
      <c r="A445" s="46"/>
      <c r="B445" s="36" t="s">
        <v>34</v>
      </c>
      <c r="C445" s="115" t="s">
        <v>926</v>
      </c>
      <c r="D445" s="115"/>
      <c r="E445" s="115"/>
      <c r="F445" s="115"/>
      <c r="G445" s="115"/>
      <c r="H445" s="115"/>
      <c r="I445" s="115"/>
      <c r="J445" s="115"/>
      <c r="K445" s="115"/>
      <c r="L445" s="115"/>
      <c r="M445" s="115"/>
      <c r="N445" s="117"/>
      <c r="W445" s="2" t="s">
        <v>926</v>
      </c>
    </row>
    <row r="446" spans="1:23" s="1" customFormat="1" x14ac:dyDescent="0.2">
      <c r="A446" s="35"/>
      <c r="B446" s="36" t="s">
        <v>48</v>
      </c>
      <c r="C446" s="115" t="s">
        <v>81</v>
      </c>
      <c r="D446" s="115"/>
      <c r="E446" s="115"/>
      <c r="F446" s="37" t="s">
        <v>34</v>
      </c>
      <c r="G446" s="37" t="s">
        <v>34</v>
      </c>
      <c r="H446" s="37" t="s">
        <v>34</v>
      </c>
      <c r="I446" s="37" t="s">
        <v>34</v>
      </c>
      <c r="J446" s="38">
        <v>71.47</v>
      </c>
      <c r="K446" s="37" t="s">
        <v>927</v>
      </c>
      <c r="L446" s="38">
        <v>13.46</v>
      </c>
      <c r="M446" s="39">
        <v>14.41</v>
      </c>
      <c r="N446" s="40">
        <v>194</v>
      </c>
      <c r="S446" s="2" t="s">
        <v>81</v>
      </c>
    </row>
    <row r="447" spans="1:23" s="1" customFormat="1" x14ac:dyDescent="0.2">
      <c r="A447" s="35"/>
      <c r="B447" s="36" t="s">
        <v>54</v>
      </c>
      <c r="C447" s="115" t="s">
        <v>55</v>
      </c>
      <c r="D447" s="115"/>
      <c r="E447" s="115"/>
      <c r="F447" s="37" t="s">
        <v>34</v>
      </c>
      <c r="G447" s="37" t="s">
        <v>34</v>
      </c>
      <c r="H447" s="37" t="s">
        <v>34</v>
      </c>
      <c r="I447" s="37" t="s">
        <v>34</v>
      </c>
      <c r="J447" s="38">
        <v>10.15</v>
      </c>
      <c r="K447" s="37" t="s">
        <v>54</v>
      </c>
      <c r="L447" s="38">
        <v>1.74</v>
      </c>
      <c r="M447" s="39">
        <v>7.88</v>
      </c>
      <c r="N447" s="40">
        <v>14</v>
      </c>
      <c r="S447" s="2" t="s">
        <v>55</v>
      </c>
    </row>
    <row r="448" spans="1:23" s="1" customFormat="1" x14ac:dyDescent="0.2">
      <c r="A448" s="35"/>
      <c r="B448" s="36" t="s">
        <v>56</v>
      </c>
      <c r="C448" s="115" t="s">
        <v>57</v>
      </c>
      <c r="D448" s="115"/>
      <c r="E448" s="115"/>
      <c r="F448" s="37" t="s">
        <v>34</v>
      </c>
      <c r="G448" s="37" t="s">
        <v>34</v>
      </c>
      <c r="H448" s="37" t="s">
        <v>34</v>
      </c>
      <c r="I448" s="37" t="s">
        <v>34</v>
      </c>
      <c r="J448" s="38">
        <v>0.12</v>
      </c>
      <c r="K448" s="37" t="s">
        <v>54</v>
      </c>
      <c r="L448" s="38">
        <v>0.02</v>
      </c>
      <c r="M448" s="39">
        <v>14.41</v>
      </c>
      <c r="N448" s="40" t="s">
        <v>34</v>
      </c>
      <c r="S448" s="2" t="s">
        <v>57</v>
      </c>
    </row>
    <row r="449" spans="1:23" s="1" customFormat="1" x14ac:dyDescent="0.2">
      <c r="A449" s="35"/>
      <c r="B449" s="36" t="s">
        <v>82</v>
      </c>
      <c r="C449" s="115" t="s">
        <v>83</v>
      </c>
      <c r="D449" s="115"/>
      <c r="E449" s="115"/>
      <c r="F449" s="37" t="s">
        <v>34</v>
      </c>
      <c r="G449" s="37" t="s">
        <v>34</v>
      </c>
      <c r="H449" s="37" t="s">
        <v>34</v>
      </c>
      <c r="I449" s="37" t="s">
        <v>34</v>
      </c>
      <c r="J449" s="38">
        <v>250.36</v>
      </c>
      <c r="K449" s="37" t="s">
        <v>54</v>
      </c>
      <c r="L449" s="38">
        <v>42.86</v>
      </c>
      <c r="M449" s="39">
        <v>4.22</v>
      </c>
      <c r="N449" s="40">
        <v>181</v>
      </c>
      <c r="S449" s="2" t="s">
        <v>83</v>
      </c>
    </row>
    <row r="450" spans="1:23" s="1" customFormat="1" x14ac:dyDescent="0.2">
      <c r="A450" s="35"/>
      <c r="B450" s="36" t="s">
        <v>34</v>
      </c>
      <c r="C450" s="115" t="s">
        <v>84</v>
      </c>
      <c r="D450" s="115"/>
      <c r="E450" s="115"/>
      <c r="F450" s="37" t="s">
        <v>59</v>
      </c>
      <c r="G450" s="37" t="s">
        <v>928</v>
      </c>
      <c r="H450" s="37" t="s">
        <v>927</v>
      </c>
      <c r="I450" s="37" t="s">
        <v>1082</v>
      </c>
      <c r="J450" s="38" t="s">
        <v>34</v>
      </c>
      <c r="K450" s="37" t="s">
        <v>34</v>
      </c>
      <c r="L450" s="38" t="s">
        <v>34</v>
      </c>
      <c r="M450" s="39" t="s">
        <v>34</v>
      </c>
      <c r="N450" s="40" t="s">
        <v>34</v>
      </c>
      <c r="T450" s="2" t="s">
        <v>84</v>
      </c>
    </row>
    <row r="451" spans="1:23" s="1" customFormat="1" x14ac:dyDescent="0.2">
      <c r="A451" s="35"/>
      <c r="B451" s="36" t="s">
        <v>34</v>
      </c>
      <c r="C451" s="115" t="s">
        <v>58</v>
      </c>
      <c r="D451" s="115"/>
      <c r="E451" s="115"/>
      <c r="F451" s="37" t="s">
        <v>59</v>
      </c>
      <c r="G451" s="37" t="s">
        <v>342</v>
      </c>
      <c r="H451" s="37" t="s">
        <v>54</v>
      </c>
      <c r="I451" s="37" t="s">
        <v>1083</v>
      </c>
      <c r="J451" s="38" t="s">
        <v>34</v>
      </c>
      <c r="K451" s="37" t="s">
        <v>34</v>
      </c>
      <c r="L451" s="38" t="s">
        <v>34</v>
      </c>
      <c r="M451" s="39" t="s">
        <v>34</v>
      </c>
      <c r="N451" s="40" t="s">
        <v>34</v>
      </c>
      <c r="T451" s="2" t="s">
        <v>58</v>
      </c>
    </row>
    <row r="452" spans="1:23" s="1" customFormat="1" x14ac:dyDescent="0.2">
      <c r="A452" s="35"/>
      <c r="B452" s="36" t="s">
        <v>34</v>
      </c>
      <c r="C452" s="118" t="s">
        <v>62</v>
      </c>
      <c r="D452" s="118"/>
      <c r="E452" s="118"/>
      <c r="F452" s="30" t="s">
        <v>34</v>
      </c>
      <c r="G452" s="30" t="s">
        <v>34</v>
      </c>
      <c r="H452" s="30" t="s">
        <v>34</v>
      </c>
      <c r="I452" s="30" t="s">
        <v>34</v>
      </c>
      <c r="J452" s="31">
        <v>331.98</v>
      </c>
      <c r="K452" s="30" t="s">
        <v>34</v>
      </c>
      <c r="L452" s="31">
        <v>58.06</v>
      </c>
      <c r="M452" s="32" t="s">
        <v>34</v>
      </c>
      <c r="N452" s="33" t="s">
        <v>34</v>
      </c>
      <c r="U452" s="2" t="s">
        <v>62</v>
      </c>
    </row>
    <row r="453" spans="1:23" s="1" customFormat="1" x14ac:dyDescent="0.2">
      <c r="A453" s="35"/>
      <c r="B453" s="36" t="s">
        <v>34</v>
      </c>
      <c r="C453" s="115" t="s">
        <v>63</v>
      </c>
      <c r="D453" s="115"/>
      <c r="E453" s="115"/>
      <c r="F453" s="37" t="s">
        <v>34</v>
      </c>
      <c r="G453" s="37" t="s">
        <v>34</v>
      </c>
      <c r="H453" s="37" t="s">
        <v>34</v>
      </c>
      <c r="I453" s="37" t="s">
        <v>34</v>
      </c>
      <c r="J453" s="38" t="s">
        <v>34</v>
      </c>
      <c r="K453" s="37" t="s">
        <v>34</v>
      </c>
      <c r="L453" s="38">
        <v>13.48</v>
      </c>
      <c r="M453" s="39" t="s">
        <v>34</v>
      </c>
      <c r="N453" s="40">
        <v>194</v>
      </c>
      <c r="T453" s="2" t="s">
        <v>63</v>
      </c>
    </row>
    <row r="454" spans="1:23" s="1" customFormat="1" ht="22.5" x14ac:dyDescent="0.2">
      <c r="A454" s="35"/>
      <c r="B454" s="36" t="s">
        <v>931</v>
      </c>
      <c r="C454" s="115" t="s">
        <v>932</v>
      </c>
      <c r="D454" s="115"/>
      <c r="E454" s="115"/>
      <c r="F454" s="37" t="s">
        <v>66</v>
      </c>
      <c r="G454" s="37" t="s">
        <v>641</v>
      </c>
      <c r="H454" s="37" t="s">
        <v>34</v>
      </c>
      <c r="I454" s="37" t="s">
        <v>641</v>
      </c>
      <c r="J454" s="38" t="s">
        <v>34</v>
      </c>
      <c r="K454" s="37" t="s">
        <v>34</v>
      </c>
      <c r="L454" s="38">
        <v>12.13</v>
      </c>
      <c r="M454" s="39" t="s">
        <v>34</v>
      </c>
      <c r="N454" s="40">
        <v>175</v>
      </c>
      <c r="T454" s="2" t="s">
        <v>932</v>
      </c>
    </row>
    <row r="455" spans="1:23" s="1" customFormat="1" ht="22.5" x14ac:dyDescent="0.2">
      <c r="A455" s="35"/>
      <c r="B455" s="36" t="s">
        <v>933</v>
      </c>
      <c r="C455" s="115" t="s">
        <v>934</v>
      </c>
      <c r="D455" s="115"/>
      <c r="E455" s="115"/>
      <c r="F455" s="37" t="s">
        <v>66</v>
      </c>
      <c r="G455" s="37" t="s">
        <v>935</v>
      </c>
      <c r="H455" s="37" t="s">
        <v>34</v>
      </c>
      <c r="I455" s="37" t="s">
        <v>935</v>
      </c>
      <c r="J455" s="38" t="s">
        <v>34</v>
      </c>
      <c r="K455" s="37" t="s">
        <v>34</v>
      </c>
      <c r="L455" s="38">
        <v>9.44</v>
      </c>
      <c r="M455" s="39" t="s">
        <v>34</v>
      </c>
      <c r="N455" s="40">
        <v>136</v>
      </c>
      <c r="T455" s="2" t="s">
        <v>934</v>
      </c>
    </row>
    <row r="456" spans="1:23" s="1" customFormat="1" x14ac:dyDescent="0.2">
      <c r="A456" s="41"/>
      <c r="B456" s="42"/>
      <c r="C456" s="116" t="s">
        <v>71</v>
      </c>
      <c r="D456" s="116"/>
      <c r="E456" s="116"/>
      <c r="F456" s="43" t="s">
        <v>34</v>
      </c>
      <c r="G456" s="43" t="s">
        <v>34</v>
      </c>
      <c r="H456" s="43" t="s">
        <v>34</v>
      </c>
      <c r="I456" s="43" t="s">
        <v>34</v>
      </c>
      <c r="J456" s="44" t="s">
        <v>34</v>
      </c>
      <c r="K456" s="43" t="s">
        <v>34</v>
      </c>
      <c r="L456" s="44">
        <v>79.63</v>
      </c>
      <c r="M456" s="32" t="s">
        <v>34</v>
      </c>
      <c r="N456" s="45">
        <v>700</v>
      </c>
      <c r="V456" s="2" t="s">
        <v>71</v>
      </c>
    </row>
    <row r="457" spans="1:23" s="1" customFormat="1" ht="56.25" x14ac:dyDescent="0.2">
      <c r="A457" s="28" t="s">
        <v>70</v>
      </c>
      <c r="B457" s="29" t="s">
        <v>936</v>
      </c>
      <c r="C457" s="118" t="s">
        <v>1084</v>
      </c>
      <c r="D457" s="118"/>
      <c r="E457" s="118"/>
      <c r="F457" s="30" t="s">
        <v>921</v>
      </c>
      <c r="G457" s="30" t="s">
        <v>34</v>
      </c>
      <c r="H457" s="30" t="s">
        <v>34</v>
      </c>
      <c r="I457" s="30" t="s">
        <v>1085</v>
      </c>
      <c r="J457" s="31" t="s">
        <v>34</v>
      </c>
      <c r="K457" s="30" t="s">
        <v>34</v>
      </c>
      <c r="L457" s="31" t="s">
        <v>34</v>
      </c>
      <c r="M457" s="32" t="s">
        <v>34</v>
      </c>
      <c r="N457" s="33" t="s">
        <v>34</v>
      </c>
      <c r="Q457" s="2" t="s">
        <v>1084</v>
      </c>
    </row>
    <row r="458" spans="1:23" s="1" customFormat="1" x14ac:dyDescent="0.2">
      <c r="A458" s="34"/>
      <c r="B458" s="8"/>
      <c r="C458" s="115" t="s">
        <v>1086</v>
      </c>
      <c r="D458" s="115"/>
      <c r="E458" s="115"/>
      <c r="F458" s="115"/>
      <c r="G458" s="115"/>
      <c r="H458" s="115"/>
      <c r="I458" s="115"/>
      <c r="J458" s="115"/>
      <c r="K458" s="115"/>
      <c r="L458" s="115"/>
      <c r="M458" s="115"/>
      <c r="N458" s="117"/>
      <c r="R458" s="2" t="s">
        <v>1086</v>
      </c>
    </row>
    <row r="459" spans="1:23" s="1" customFormat="1" x14ac:dyDescent="0.2">
      <c r="A459" s="46"/>
      <c r="B459" s="36" t="s">
        <v>924</v>
      </c>
      <c r="C459" s="115" t="s">
        <v>925</v>
      </c>
      <c r="D459" s="115"/>
      <c r="E459" s="115"/>
      <c r="F459" s="115"/>
      <c r="G459" s="115"/>
      <c r="H459" s="115"/>
      <c r="I459" s="115"/>
      <c r="J459" s="115"/>
      <c r="K459" s="115"/>
      <c r="L459" s="115"/>
      <c r="M459" s="115"/>
      <c r="N459" s="117"/>
      <c r="W459" s="2" t="s">
        <v>925</v>
      </c>
    </row>
    <row r="460" spans="1:23" s="1" customFormat="1" x14ac:dyDescent="0.2">
      <c r="A460" s="46"/>
      <c r="B460" s="36" t="s">
        <v>34</v>
      </c>
      <c r="C460" s="115" t="s">
        <v>926</v>
      </c>
      <c r="D460" s="115"/>
      <c r="E460" s="115"/>
      <c r="F460" s="115"/>
      <c r="G460" s="115"/>
      <c r="H460" s="115"/>
      <c r="I460" s="115"/>
      <c r="J460" s="115"/>
      <c r="K460" s="115"/>
      <c r="L460" s="115"/>
      <c r="M460" s="115"/>
      <c r="N460" s="117"/>
      <c r="W460" s="2" t="s">
        <v>926</v>
      </c>
    </row>
    <row r="461" spans="1:23" s="1" customFormat="1" x14ac:dyDescent="0.2">
      <c r="A461" s="35"/>
      <c r="B461" s="36" t="s">
        <v>48</v>
      </c>
      <c r="C461" s="115" t="s">
        <v>81</v>
      </c>
      <c r="D461" s="115"/>
      <c r="E461" s="115"/>
      <c r="F461" s="37" t="s">
        <v>34</v>
      </c>
      <c r="G461" s="37" t="s">
        <v>34</v>
      </c>
      <c r="H461" s="37" t="s">
        <v>34</v>
      </c>
      <c r="I461" s="37" t="s">
        <v>34</v>
      </c>
      <c r="J461" s="38">
        <v>43.93</v>
      </c>
      <c r="K461" s="37" t="s">
        <v>927</v>
      </c>
      <c r="L461" s="38">
        <v>8.36</v>
      </c>
      <c r="M461" s="39">
        <v>14.41</v>
      </c>
      <c r="N461" s="40">
        <v>120</v>
      </c>
      <c r="S461" s="2" t="s">
        <v>81</v>
      </c>
    </row>
    <row r="462" spans="1:23" s="1" customFormat="1" x14ac:dyDescent="0.2">
      <c r="A462" s="35"/>
      <c r="B462" s="36" t="s">
        <v>54</v>
      </c>
      <c r="C462" s="115" t="s">
        <v>55</v>
      </c>
      <c r="D462" s="115"/>
      <c r="E462" s="115"/>
      <c r="F462" s="37" t="s">
        <v>34</v>
      </c>
      <c r="G462" s="37" t="s">
        <v>34</v>
      </c>
      <c r="H462" s="37" t="s">
        <v>34</v>
      </c>
      <c r="I462" s="37" t="s">
        <v>34</v>
      </c>
      <c r="J462" s="38">
        <v>6.8</v>
      </c>
      <c r="K462" s="37" t="s">
        <v>54</v>
      </c>
      <c r="L462" s="38">
        <v>1.18</v>
      </c>
      <c r="M462" s="39">
        <v>7.88</v>
      </c>
      <c r="N462" s="40">
        <v>9</v>
      </c>
      <c r="S462" s="2" t="s">
        <v>55</v>
      </c>
    </row>
    <row r="463" spans="1:23" s="1" customFormat="1" x14ac:dyDescent="0.2">
      <c r="A463" s="35"/>
      <c r="B463" s="36" t="s">
        <v>56</v>
      </c>
      <c r="C463" s="115" t="s">
        <v>57</v>
      </c>
      <c r="D463" s="115"/>
      <c r="E463" s="115"/>
      <c r="F463" s="37" t="s">
        <v>34</v>
      </c>
      <c r="G463" s="37" t="s">
        <v>34</v>
      </c>
      <c r="H463" s="37" t="s">
        <v>34</v>
      </c>
      <c r="I463" s="37" t="s">
        <v>34</v>
      </c>
      <c r="J463" s="38">
        <v>0.12</v>
      </c>
      <c r="K463" s="37" t="s">
        <v>54</v>
      </c>
      <c r="L463" s="38">
        <v>0.02</v>
      </c>
      <c r="M463" s="39">
        <v>14.41</v>
      </c>
      <c r="N463" s="40" t="s">
        <v>34</v>
      </c>
      <c r="S463" s="2" t="s">
        <v>57</v>
      </c>
    </row>
    <row r="464" spans="1:23" s="1" customFormat="1" x14ac:dyDescent="0.2">
      <c r="A464" s="35"/>
      <c r="B464" s="36" t="s">
        <v>82</v>
      </c>
      <c r="C464" s="115" t="s">
        <v>83</v>
      </c>
      <c r="D464" s="115"/>
      <c r="E464" s="115"/>
      <c r="F464" s="37" t="s">
        <v>34</v>
      </c>
      <c r="G464" s="37" t="s">
        <v>34</v>
      </c>
      <c r="H464" s="37" t="s">
        <v>34</v>
      </c>
      <c r="I464" s="37" t="s">
        <v>34</v>
      </c>
      <c r="J464" s="38">
        <v>388.48</v>
      </c>
      <c r="K464" s="37" t="s">
        <v>54</v>
      </c>
      <c r="L464" s="38">
        <v>67.2</v>
      </c>
      <c r="M464" s="39">
        <v>4.22</v>
      </c>
      <c r="N464" s="40">
        <v>284</v>
      </c>
      <c r="S464" s="2" t="s">
        <v>83</v>
      </c>
    </row>
    <row r="465" spans="1:23" s="1" customFormat="1" x14ac:dyDescent="0.2">
      <c r="A465" s="35"/>
      <c r="B465" s="36" t="s">
        <v>34</v>
      </c>
      <c r="C465" s="115" t="s">
        <v>84</v>
      </c>
      <c r="D465" s="115"/>
      <c r="E465" s="115"/>
      <c r="F465" s="37" t="s">
        <v>59</v>
      </c>
      <c r="G465" s="37" t="s">
        <v>938</v>
      </c>
      <c r="H465" s="37" t="s">
        <v>927</v>
      </c>
      <c r="I465" s="37" t="s">
        <v>1087</v>
      </c>
      <c r="J465" s="38" t="s">
        <v>34</v>
      </c>
      <c r="K465" s="37" t="s">
        <v>34</v>
      </c>
      <c r="L465" s="38" t="s">
        <v>34</v>
      </c>
      <c r="M465" s="39" t="s">
        <v>34</v>
      </c>
      <c r="N465" s="40" t="s">
        <v>34</v>
      </c>
      <c r="T465" s="2" t="s">
        <v>84</v>
      </c>
    </row>
    <row r="466" spans="1:23" s="1" customFormat="1" x14ac:dyDescent="0.2">
      <c r="A466" s="35"/>
      <c r="B466" s="36" t="s">
        <v>34</v>
      </c>
      <c r="C466" s="115" t="s">
        <v>58</v>
      </c>
      <c r="D466" s="115"/>
      <c r="E466" s="115"/>
      <c r="F466" s="37" t="s">
        <v>59</v>
      </c>
      <c r="G466" s="37" t="s">
        <v>342</v>
      </c>
      <c r="H466" s="37" t="s">
        <v>54</v>
      </c>
      <c r="I466" s="37" t="s">
        <v>1088</v>
      </c>
      <c r="J466" s="38" t="s">
        <v>34</v>
      </c>
      <c r="K466" s="37" t="s">
        <v>34</v>
      </c>
      <c r="L466" s="38" t="s">
        <v>34</v>
      </c>
      <c r="M466" s="39" t="s">
        <v>34</v>
      </c>
      <c r="N466" s="40" t="s">
        <v>34</v>
      </c>
      <c r="T466" s="2" t="s">
        <v>58</v>
      </c>
    </row>
    <row r="467" spans="1:23" s="1" customFormat="1" x14ac:dyDescent="0.2">
      <c r="A467" s="35"/>
      <c r="B467" s="36" t="s">
        <v>34</v>
      </c>
      <c r="C467" s="118" t="s">
        <v>62</v>
      </c>
      <c r="D467" s="118"/>
      <c r="E467" s="118"/>
      <c r="F467" s="30" t="s">
        <v>34</v>
      </c>
      <c r="G467" s="30" t="s">
        <v>34</v>
      </c>
      <c r="H467" s="30" t="s">
        <v>34</v>
      </c>
      <c r="I467" s="30" t="s">
        <v>34</v>
      </c>
      <c r="J467" s="31">
        <v>439.21</v>
      </c>
      <c r="K467" s="30" t="s">
        <v>34</v>
      </c>
      <c r="L467" s="31">
        <v>76.739999999999995</v>
      </c>
      <c r="M467" s="32" t="s">
        <v>34</v>
      </c>
      <c r="N467" s="33" t="s">
        <v>34</v>
      </c>
      <c r="U467" s="2" t="s">
        <v>62</v>
      </c>
    </row>
    <row r="468" spans="1:23" s="1" customFormat="1" x14ac:dyDescent="0.2">
      <c r="A468" s="35"/>
      <c r="B468" s="36" t="s">
        <v>34</v>
      </c>
      <c r="C468" s="115" t="s">
        <v>63</v>
      </c>
      <c r="D468" s="115"/>
      <c r="E468" s="115"/>
      <c r="F468" s="37" t="s">
        <v>34</v>
      </c>
      <c r="G468" s="37" t="s">
        <v>34</v>
      </c>
      <c r="H468" s="37" t="s">
        <v>34</v>
      </c>
      <c r="I468" s="37" t="s">
        <v>34</v>
      </c>
      <c r="J468" s="38" t="s">
        <v>34</v>
      </c>
      <c r="K468" s="37" t="s">
        <v>34</v>
      </c>
      <c r="L468" s="38">
        <v>8.3800000000000008</v>
      </c>
      <c r="M468" s="39" t="s">
        <v>34</v>
      </c>
      <c r="N468" s="40">
        <v>120</v>
      </c>
      <c r="T468" s="2" t="s">
        <v>63</v>
      </c>
    </row>
    <row r="469" spans="1:23" s="1" customFormat="1" ht="22.5" x14ac:dyDescent="0.2">
      <c r="A469" s="35"/>
      <c r="B469" s="36" t="s">
        <v>931</v>
      </c>
      <c r="C469" s="115" t="s">
        <v>932</v>
      </c>
      <c r="D469" s="115"/>
      <c r="E469" s="115"/>
      <c r="F469" s="37" t="s">
        <v>66</v>
      </c>
      <c r="G469" s="37" t="s">
        <v>641</v>
      </c>
      <c r="H469" s="37" t="s">
        <v>34</v>
      </c>
      <c r="I469" s="37" t="s">
        <v>641</v>
      </c>
      <c r="J469" s="38" t="s">
        <v>34</v>
      </c>
      <c r="K469" s="37" t="s">
        <v>34</v>
      </c>
      <c r="L469" s="38">
        <v>7.54</v>
      </c>
      <c r="M469" s="39" t="s">
        <v>34</v>
      </c>
      <c r="N469" s="40">
        <v>108</v>
      </c>
      <c r="T469" s="2" t="s">
        <v>932</v>
      </c>
    </row>
    <row r="470" spans="1:23" s="1" customFormat="1" ht="22.5" x14ac:dyDescent="0.2">
      <c r="A470" s="35"/>
      <c r="B470" s="36" t="s">
        <v>933</v>
      </c>
      <c r="C470" s="115" t="s">
        <v>934</v>
      </c>
      <c r="D470" s="115"/>
      <c r="E470" s="115"/>
      <c r="F470" s="37" t="s">
        <v>66</v>
      </c>
      <c r="G470" s="37" t="s">
        <v>935</v>
      </c>
      <c r="H470" s="37" t="s">
        <v>34</v>
      </c>
      <c r="I470" s="37" t="s">
        <v>935</v>
      </c>
      <c r="J470" s="38" t="s">
        <v>34</v>
      </c>
      <c r="K470" s="37" t="s">
        <v>34</v>
      </c>
      <c r="L470" s="38">
        <v>5.87</v>
      </c>
      <c r="M470" s="39" t="s">
        <v>34</v>
      </c>
      <c r="N470" s="40">
        <v>84</v>
      </c>
      <c r="T470" s="2" t="s">
        <v>934</v>
      </c>
    </row>
    <row r="471" spans="1:23" s="1" customFormat="1" x14ac:dyDescent="0.2">
      <c r="A471" s="41"/>
      <c r="B471" s="42"/>
      <c r="C471" s="116" t="s">
        <v>71</v>
      </c>
      <c r="D471" s="116"/>
      <c r="E471" s="116"/>
      <c r="F471" s="43" t="s">
        <v>34</v>
      </c>
      <c r="G471" s="43" t="s">
        <v>34</v>
      </c>
      <c r="H471" s="43" t="s">
        <v>34</v>
      </c>
      <c r="I471" s="43" t="s">
        <v>34</v>
      </c>
      <c r="J471" s="44" t="s">
        <v>34</v>
      </c>
      <c r="K471" s="43" t="s">
        <v>34</v>
      </c>
      <c r="L471" s="44">
        <v>90.15</v>
      </c>
      <c r="M471" s="32" t="s">
        <v>34</v>
      </c>
      <c r="N471" s="45">
        <v>605</v>
      </c>
      <c r="V471" s="2" t="s">
        <v>71</v>
      </c>
    </row>
    <row r="472" spans="1:23" s="1" customFormat="1" ht="56.25" x14ac:dyDescent="0.2">
      <c r="A472" s="28" t="s">
        <v>1089</v>
      </c>
      <c r="B472" s="29" t="s">
        <v>919</v>
      </c>
      <c r="C472" s="118" t="s">
        <v>1090</v>
      </c>
      <c r="D472" s="118"/>
      <c r="E472" s="118"/>
      <c r="F472" s="30" t="s">
        <v>921</v>
      </c>
      <c r="G472" s="30" t="s">
        <v>34</v>
      </c>
      <c r="H472" s="30" t="s">
        <v>34</v>
      </c>
      <c r="I472" s="30" t="s">
        <v>1091</v>
      </c>
      <c r="J472" s="31" t="s">
        <v>34</v>
      </c>
      <c r="K472" s="30" t="s">
        <v>34</v>
      </c>
      <c r="L472" s="31" t="s">
        <v>34</v>
      </c>
      <c r="M472" s="32" t="s">
        <v>34</v>
      </c>
      <c r="N472" s="33" t="s">
        <v>34</v>
      </c>
      <c r="Q472" s="2" t="s">
        <v>1090</v>
      </c>
    </row>
    <row r="473" spans="1:23" s="1" customFormat="1" x14ac:dyDescent="0.2">
      <c r="A473" s="34"/>
      <c r="B473" s="8"/>
      <c r="C473" s="115" t="s">
        <v>1092</v>
      </c>
      <c r="D473" s="115"/>
      <c r="E473" s="115"/>
      <c r="F473" s="115"/>
      <c r="G473" s="115"/>
      <c r="H473" s="115"/>
      <c r="I473" s="115"/>
      <c r="J473" s="115"/>
      <c r="K473" s="115"/>
      <c r="L473" s="115"/>
      <c r="M473" s="115"/>
      <c r="N473" s="117"/>
      <c r="R473" s="2" t="s">
        <v>1092</v>
      </c>
    </row>
    <row r="474" spans="1:23" s="1" customFormat="1" x14ac:dyDescent="0.2">
      <c r="A474" s="46"/>
      <c r="B474" s="36" t="s">
        <v>1093</v>
      </c>
      <c r="C474" s="115" t="s">
        <v>1094</v>
      </c>
      <c r="D474" s="115"/>
      <c r="E474" s="115"/>
      <c r="F474" s="115"/>
      <c r="G474" s="115"/>
      <c r="H474" s="115"/>
      <c r="I474" s="115"/>
      <c r="J474" s="115"/>
      <c r="K474" s="115"/>
      <c r="L474" s="115"/>
      <c r="M474" s="115"/>
      <c r="N474" s="117"/>
      <c r="W474" s="2" t="s">
        <v>1094</v>
      </c>
    </row>
    <row r="475" spans="1:23" s="1" customFormat="1" x14ac:dyDescent="0.2">
      <c r="A475" s="46"/>
      <c r="B475" s="36" t="s">
        <v>34</v>
      </c>
      <c r="C475" s="115" t="s">
        <v>926</v>
      </c>
      <c r="D475" s="115"/>
      <c r="E475" s="115"/>
      <c r="F475" s="115"/>
      <c r="G475" s="115"/>
      <c r="H475" s="115"/>
      <c r="I475" s="115"/>
      <c r="J475" s="115"/>
      <c r="K475" s="115"/>
      <c r="L475" s="115"/>
      <c r="M475" s="115"/>
      <c r="N475" s="117"/>
      <c r="W475" s="2" t="s">
        <v>926</v>
      </c>
    </row>
    <row r="476" spans="1:23" s="1" customFormat="1" x14ac:dyDescent="0.2">
      <c r="A476" s="46"/>
      <c r="B476" s="36" t="s">
        <v>924</v>
      </c>
      <c r="C476" s="115" t="s">
        <v>925</v>
      </c>
      <c r="D476" s="115"/>
      <c r="E476" s="115"/>
      <c r="F476" s="115"/>
      <c r="G476" s="115"/>
      <c r="H476" s="115"/>
      <c r="I476" s="115"/>
      <c r="J476" s="115"/>
      <c r="K476" s="115"/>
      <c r="L476" s="115"/>
      <c r="M476" s="115"/>
      <c r="N476" s="117"/>
      <c r="W476" s="2" t="s">
        <v>925</v>
      </c>
    </row>
    <row r="477" spans="1:23" s="1" customFormat="1" x14ac:dyDescent="0.2">
      <c r="A477" s="35"/>
      <c r="B477" s="36" t="s">
        <v>48</v>
      </c>
      <c r="C477" s="115" t="s">
        <v>81</v>
      </c>
      <c r="D477" s="115"/>
      <c r="E477" s="115"/>
      <c r="F477" s="37" t="s">
        <v>34</v>
      </c>
      <c r="G477" s="37" t="s">
        <v>34</v>
      </c>
      <c r="H477" s="37" t="s">
        <v>34</v>
      </c>
      <c r="I477" s="37" t="s">
        <v>34</v>
      </c>
      <c r="J477" s="38">
        <v>71.47</v>
      </c>
      <c r="K477" s="37" t="s">
        <v>1095</v>
      </c>
      <c r="L477" s="38">
        <v>15.1</v>
      </c>
      <c r="M477" s="39">
        <v>14.41</v>
      </c>
      <c r="N477" s="40">
        <v>218</v>
      </c>
      <c r="S477" s="2" t="s">
        <v>81</v>
      </c>
    </row>
    <row r="478" spans="1:23" s="1" customFormat="1" x14ac:dyDescent="0.2">
      <c r="A478" s="35"/>
      <c r="B478" s="36" t="s">
        <v>54</v>
      </c>
      <c r="C478" s="115" t="s">
        <v>55</v>
      </c>
      <c r="D478" s="115"/>
      <c r="E478" s="115"/>
      <c r="F478" s="37" t="s">
        <v>34</v>
      </c>
      <c r="G478" s="37" t="s">
        <v>34</v>
      </c>
      <c r="H478" s="37" t="s">
        <v>34</v>
      </c>
      <c r="I478" s="37" t="s">
        <v>34</v>
      </c>
      <c r="J478" s="38">
        <v>10.15</v>
      </c>
      <c r="K478" s="37" t="s">
        <v>927</v>
      </c>
      <c r="L478" s="38">
        <v>1.95</v>
      </c>
      <c r="M478" s="39">
        <v>7.88</v>
      </c>
      <c r="N478" s="40">
        <v>15</v>
      </c>
      <c r="S478" s="2" t="s">
        <v>55</v>
      </c>
    </row>
    <row r="479" spans="1:23" s="1" customFormat="1" x14ac:dyDescent="0.2">
      <c r="A479" s="35"/>
      <c r="B479" s="36" t="s">
        <v>56</v>
      </c>
      <c r="C479" s="115" t="s">
        <v>57</v>
      </c>
      <c r="D479" s="115"/>
      <c r="E479" s="115"/>
      <c r="F479" s="37" t="s">
        <v>34</v>
      </c>
      <c r="G479" s="37" t="s">
        <v>34</v>
      </c>
      <c r="H479" s="37" t="s">
        <v>34</v>
      </c>
      <c r="I479" s="37" t="s">
        <v>34</v>
      </c>
      <c r="J479" s="38">
        <v>0.12</v>
      </c>
      <c r="K479" s="37" t="s">
        <v>927</v>
      </c>
      <c r="L479" s="38">
        <v>0.02</v>
      </c>
      <c r="M479" s="39">
        <v>14.41</v>
      </c>
      <c r="N479" s="40" t="s">
        <v>34</v>
      </c>
      <c r="S479" s="2" t="s">
        <v>57</v>
      </c>
    </row>
    <row r="480" spans="1:23" s="1" customFormat="1" x14ac:dyDescent="0.2">
      <c r="A480" s="35"/>
      <c r="B480" s="36" t="s">
        <v>82</v>
      </c>
      <c r="C480" s="115" t="s">
        <v>83</v>
      </c>
      <c r="D480" s="115"/>
      <c r="E480" s="115"/>
      <c r="F480" s="37" t="s">
        <v>34</v>
      </c>
      <c r="G480" s="37" t="s">
        <v>34</v>
      </c>
      <c r="H480" s="37" t="s">
        <v>34</v>
      </c>
      <c r="I480" s="37" t="s">
        <v>34</v>
      </c>
      <c r="J480" s="38">
        <v>250.36</v>
      </c>
      <c r="K480" s="37" t="s">
        <v>927</v>
      </c>
      <c r="L480" s="38">
        <v>48.08</v>
      </c>
      <c r="M480" s="39">
        <v>4.22</v>
      </c>
      <c r="N480" s="40">
        <v>203</v>
      </c>
      <c r="S480" s="2" t="s">
        <v>83</v>
      </c>
    </row>
    <row r="481" spans="1:23" s="1" customFormat="1" x14ac:dyDescent="0.2">
      <c r="A481" s="35"/>
      <c r="B481" s="36" t="s">
        <v>34</v>
      </c>
      <c r="C481" s="115" t="s">
        <v>84</v>
      </c>
      <c r="D481" s="115"/>
      <c r="E481" s="115"/>
      <c r="F481" s="37" t="s">
        <v>59</v>
      </c>
      <c r="G481" s="37" t="s">
        <v>928</v>
      </c>
      <c r="H481" s="37" t="s">
        <v>1095</v>
      </c>
      <c r="I481" s="37" t="s">
        <v>1096</v>
      </c>
      <c r="J481" s="38" t="s">
        <v>34</v>
      </c>
      <c r="K481" s="37" t="s">
        <v>34</v>
      </c>
      <c r="L481" s="38" t="s">
        <v>34</v>
      </c>
      <c r="M481" s="39" t="s">
        <v>34</v>
      </c>
      <c r="N481" s="40" t="s">
        <v>34</v>
      </c>
      <c r="T481" s="2" t="s">
        <v>84</v>
      </c>
    </row>
    <row r="482" spans="1:23" s="1" customFormat="1" x14ac:dyDescent="0.2">
      <c r="A482" s="35"/>
      <c r="B482" s="36" t="s">
        <v>34</v>
      </c>
      <c r="C482" s="115" t="s">
        <v>58</v>
      </c>
      <c r="D482" s="115"/>
      <c r="E482" s="115"/>
      <c r="F482" s="37" t="s">
        <v>59</v>
      </c>
      <c r="G482" s="37" t="s">
        <v>342</v>
      </c>
      <c r="H482" s="37" t="s">
        <v>927</v>
      </c>
      <c r="I482" s="37" t="s">
        <v>1097</v>
      </c>
      <c r="J482" s="38" t="s">
        <v>34</v>
      </c>
      <c r="K482" s="37" t="s">
        <v>34</v>
      </c>
      <c r="L482" s="38" t="s">
        <v>34</v>
      </c>
      <c r="M482" s="39" t="s">
        <v>34</v>
      </c>
      <c r="N482" s="40" t="s">
        <v>34</v>
      </c>
      <c r="T482" s="2" t="s">
        <v>58</v>
      </c>
    </row>
    <row r="483" spans="1:23" s="1" customFormat="1" x14ac:dyDescent="0.2">
      <c r="A483" s="35"/>
      <c r="B483" s="36" t="s">
        <v>34</v>
      </c>
      <c r="C483" s="118" t="s">
        <v>62</v>
      </c>
      <c r="D483" s="118"/>
      <c r="E483" s="118"/>
      <c r="F483" s="30" t="s">
        <v>34</v>
      </c>
      <c r="G483" s="30" t="s">
        <v>34</v>
      </c>
      <c r="H483" s="30" t="s">
        <v>34</v>
      </c>
      <c r="I483" s="30" t="s">
        <v>34</v>
      </c>
      <c r="J483" s="31">
        <v>331.98</v>
      </c>
      <c r="K483" s="30" t="s">
        <v>34</v>
      </c>
      <c r="L483" s="31">
        <v>65.13</v>
      </c>
      <c r="M483" s="32" t="s">
        <v>34</v>
      </c>
      <c r="N483" s="33" t="s">
        <v>34</v>
      </c>
      <c r="U483" s="2" t="s">
        <v>62</v>
      </c>
    </row>
    <row r="484" spans="1:23" s="1" customFormat="1" x14ac:dyDescent="0.2">
      <c r="A484" s="35"/>
      <c r="B484" s="36" t="s">
        <v>34</v>
      </c>
      <c r="C484" s="115" t="s">
        <v>63</v>
      </c>
      <c r="D484" s="115"/>
      <c r="E484" s="115"/>
      <c r="F484" s="37" t="s">
        <v>34</v>
      </c>
      <c r="G484" s="37" t="s">
        <v>34</v>
      </c>
      <c r="H484" s="37" t="s">
        <v>34</v>
      </c>
      <c r="I484" s="37" t="s">
        <v>34</v>
      </c>
      <c r="J484" s="38" t="s">
        <v>34</v>
      </c>
      <c r="K484" s="37" t="s">
        <v>34</v>
      </c>
      <c r="L484" s="38">
        <v>15.12</v>
      </c>
      <c r="M484" s="39" t="s">
        <v>34</v>
      </c>
      <c r="N484" s="40">
        <v>218</v>
      </c>
      <c r="T484" s="2" t="s">
        <v>63</v>
      </c>
    </row>
    <row r="485" spans="1:23" s="1" customFormat="1" ht="22.5" x14ac:dyDescent="0.2">
      <c r="A485" s="35"/>
      <c r="B485" s="36" t="s">
        <v>931</v>
      </c>
      <c r="C485" s="115" t="s">
        <v>932</v>
      </c>
      <c r="D485" s="115"/>
      <c r="E485" s="115"/>
      <c r="F485" s="37" t="s">
        <v>66</v>
      </c>
      <c r="G485" s="37" t="s">
        <v>641</v>
      </c>
      <c r="H485" s="37" t="s">
        <v>34</v>
      </c>
      <c r="I485" s="37" t="s">
        <v>641</v>
      </c>
      <c r="J485" s="38" t="s">
        <v>34</v>
      </c>
      <c r="K485" s="37" t="s">
        <v>34</v>
      </c>
      <c r="L485" s="38">
        <v>13.61</v>
      </c>
      <c r="M485" s="39" t="s">
        <v>34</v>
      </c>
      <c r="N485" s="40">
        <v>196</v>
      </c>
      <c r="T485" s="2" t="s">
        <v>932</v>
      </c>
    </row>
    <row r="486" spans="1:23" s="1" customFormat="1" ht="22.5" x14ac:dyDescent="0.2">
      <c r="A486" s="35"/>
      <c r="B486" s="36" t="s">
        <v>933</v>
      </c>
      <c r="C486" s="115" t="s">
        <v>934</v>
      </c>
      <c r="D486" s="115"/>
      <c r="E486" s="115"/>
      <c r="F486" s="37" t="s">
        <v>66</v>
      </c>
      <c r="G486" s="37" t="s">
        <v>935</v>
      </c>
      <c r="H486" s="37" t="s">
        <v>34</v>
      </c>
      <c r="I486" s="37" t="s">
        <v>935</v>
      </c>
      <c r="J486" s="38" t="s">
        <v>34</v>
      </c>
      <c r="K486" s="37" t="s">
        <v>34</v>
      </c>
      <c r="L486" s="38">
        <v>10.58</v>
      </c>
      <c r="M486" s="39" t="s">
        <v>34</v>
      </c>
      <c r="N486" s="40">
        <v>153</v>
      </c>
      <c r="T486" s="2" t="s">
        <v>934</v>
      </c>
    </row>
    <row r="487" spans="1:23" s="1" customFormat="1" x14ac:dyDescent="0.2">
      <c r="A487" s="41"/>
      <c r="B487" s="42"/>
      <c r="C487" s="116" t="s">
        <v>71</v>
      </c>
      <c r="D487" s="116"/>
      <c r="E487" s="116"/>
      <c r="F487" s="43" t="s">
        <v>34</v>
      </c>
      <c r="G487" s="43" t="s">
        <v>34</v>
      </c>
      <c r="H487" s="43" t="s">
        <v>34</v>
      </c>
      <c r="I487" s="43" t="s">
        <v>34</v>
      </c>
      <c r="J487" s="44" t="s">
        <v>34</v>
      </c>
      <c r="K487" s="43" t="s">
        <v>34</v>
      </c>
      <c r="L487" s="44">
        <v>89.32</v>
      </c>
      <c r="M487" s="32" t="s">
        <v>34</v>
      </c>
      <c r="N487" s="45">
        <v>785</v>
      </c>
      <c r="V487" s="2" t="s">
        <v>71</v>
      </c>
    </row>
    <row r="488" spans="1:23" s="1" customFormat="1" ht="56.25" x14ac:dyDescent="0.2">
      <c r="A488" s="28" t="s">
        <v>1098</v>
      </c>
      <c r="B488" s="29" t="s">
        <v>936</v>
      </c>
      <c r="C488" s="118" t="s">
        <v>1099</v>
      </c>
      <c r="D488" s="118"/>
      <c r="E488" s="118"/>
      <c r="F488" s="30" t="s">
        <v>921</v>
      </c>
      <c r="G488" s="30" t="s">
        <v>34</v>
      </c>
      <c r="H488" s="30" t="s">
        <v>34</v>
      </c>
      <c r="I488" s="30" t="s">
        <v>1091</v>
      </c>
      <c r="J488" s="31" t="s">
        <v>34</v>
      </c>
      <c r="K488" s="30" t="s">
        <v>34</v>
      </c>
      <c r="L488" s="31" t="s">
        <v>34</v>
      </c>
      <c r="M488" s="32" t="s">
        <v>34</v>
      </c>
      <c r="N488" s="33" t="s">
        <v>34</v>
      </c>
      <c r="Q488" s="2" t="s">
        <v>1099</v>
      </c>
    </row>
    <row r="489" spans="1:23" s="1" customFormat="1" x14ac:dyDescent="0.2">
      <c r="A489" s="34"/>
      <c r="B489" s="8"/>
      <c r="C489" s="115" t="s">
        <v>1092</v>
      </c>
      <c r="D489" s="115"/>
      <c r="E489" s="115"/>
      <c r="F489" s="115"/>
      <c r="G489" s="115"/>
      <c r="H489" s="115"/>
      <c r="I489" s="115"/>
      <c r="J489" s="115"/>
      <c r="K489" s="115"/>
      <c r="L489" s="115"/>
      <c r="M489" s="115"/>
      <c r="N489" s="117"/>
      <c r="R489" s="2" t="s">
        <v>1092</v>
      </c>
    </row>
    <row r="490" spans="1:23" s="1" customFormat="1" x14ac:dyDescent="0.2">
      <c r="A490" s="46"/>
      <c r="B490" s="36" t="s">
        <v>1093</v>
      </c>
      <c r="C490" s="115" t="s">
        <v>1094</v>
      </c>
      <c r="D490" s="115"/>
      <c r="E490" s="115"/>
      <c r="F490" s="115"/>
      <c r="G490" s="115"/>
      <c r="H490" s="115"/>
      <c r="I490" s="115"/>
      <c r="J490" s="115"/>
      <c r="K490" s="115"/>
      <c r="L490" s="115"/>
      <c r="M490" s="115"/>
      <c r="N490" s="117"/>
      <c r="W490" s="2" t="s">
        <v>1094</v>
      </c>
    </row>
    <row r="491" spans="1:23" s="1" customFormat="1" x14ac:dyDescent="0.2">
      <c r="A491" s="46"/>
      <c r="B491" s="36" t="s">
        <v>34</v>
      </c>
      <c r="C491" s="115" t="s">
        <v>926</v>
      </c>
      <c r="D491" s="115"/>
      <c r="E491" s="115"/>
      <c r="F491" s="115"/>
      <c r="G491" s="115"/>
      <c r="H491" s="115"/>
      <c r="I491" s="115"/>
      <c r="J491" s="115"/>
      <c r="K491" s="115"/>
      <c r="L491" s="115"/>
      <c r="M491" s="115"/>
      <c r="N491" s="117"/>
      <c r="W491" s="2" t="s">
        <v>926</v>
      </c>
    </row>
    <row r="492" spans="1:23" s="1" customFormat="1" x14ac:dyDescent="0.2">
      <c r="A492" s="46"/>
      <c r="B492" s="36" t="s">
        <v>924</v>
      </c>
      <c r="C492" s="115" t="s">
        <v>925</v>
      </c>
      <c r="D492" s="115"/>
      <c r="E492" s="115"/>
      <c r="F492" s="115"/>
      <c r="G492" s="115"/>
      <c r="H492" s="115"/>
      <c r="I492" s="115"/>
      <c r="J492" s="115"/>
      <c r="K492" s="115"/>
      <c r="L492" s="115"/>
      <c r="M492" s="115"/>
      <c r="N492" s="117"/>
      <c r="W492" s="2" t="s">
        <v>925</v>
      </c>
    </row>
    <row r="493" spans="1:23" s="1" customFormat="1" x14ac:dyDescent="0.2">
      <c r="A493" s="35"/>
      <c r="B493" s="36" t="s">
        <v>48</v>
      </c>
      <c r="C493" s="115" t="s">
        <v>81</v>
      </c>
      <c r="D493" s="115"/>
      <c r="E493" s="115"/>
      <c r="F493" s="37" t="s">
        <v>34</v>
      </c>
      <c r="G493" s="37" t="s">
        <v>34</v>
      </c>
      <c r="H493" s="37" t="s">
        <v>34</v>
      </c>
      <c r="I493" s="37" t="s">
        <v>34</v>
      </c>
      <c r="J493" s="38">
        <v>43.93</v>
      </c>
      <c r="K493" s="37" t="s">
        <v>1095</v>
      </c>
      <c r="L493" s="38">
        <v>9.2799999999999994</v>
      </c>
      <c r="M493" s="39">
        <v>14.41</v>
      </c>
      <c r="N493" s="40">
        <v>134</v>
      </c>
      <c r="S493" s="2" t="s">
        <v>81</v>
      </c>
    </row>
    <row r="494" spans="1:23" s="1" customFormat="1" x14ac:dyDescent="0.2">
      <c r="A494" s="35"/>
      <c r="B494" s="36" t="s">
        <v>54</v>
      </c>
      <c r="C494" s="115" t="s">
        <v>55</v>
      </c>
      <c r="D494" s="115"/>
      <c r="E494" s="115"/>
      <c r="F494" s="37" t="s">
        <v>34</v>
      </c>
      <c r="G494" s="37" t="s">
        <v>34</v>
      </c>
      <c r="H494" s="37" t="s">
        <v>34</v>
      </c>
      <c r="I494" s="37" t="s">
        <v>34</v>
      </c>
      <c r="J494" s="38">
        <v>6.8</v>
      </c>
      <c r="K494" s="37" t="s">
        <v>927</v>
      </c>
      <c r="L494" s="38">
        <v>1.31</v>
      </c>
      <c r="M494" s="39">
        <v>7.88</v>
      </c>
      <c r="N494" s="40">
        <v>10</v>
      </c>
      <c r="S494" s="2" t="s">
        <v>55</v>
      </c>
    </row>
    <row r="495" spans="1:23" s="1" customFormat="1" x14ac:dyDescent="0.2">
      <c r="A495" s="35"/>
      <c r="B495" s="36" t="s">
        <v>56</v>
      </c>
      <c r="C495" s="115" t="s">
        <v>57</v>
      </c>
      <c r="D495" s="115"/>
      <c r="E495" s="115"/>
      <c r="F495" s="37" t="s">
        <v>34</v>
      </c>
      <c r="G495" s="37" t="s">
        <v>34</v>
      </c>
      <c r="H495" s="37" t="s">
        <v>34</v>
      </c>
      <c r="I495" s="37" t="s">
        <v>34</v>
      </c>
      <c r="J495" s="38">
        <v>0.12</v>
      </c>
      <c r="K495" s="37" t="s">
        <v>927</v>
      </c>
      <c r="L495" s="38">
        <v>0.02</v>
      </c>
      <c r="M495" s="39">
        <v>14.41</v>
      </c>
      <c r="N495" s="40" t="s">
        <v>34</v>
      </c>
      <c r="S495" s="2" t="s">
        <v>57</v>
      </c>
    </row>
    <row r="496" spans="1:23" s="1" customFormat="1" x14ac:dyDescent="0.2">
      <c r="A496" s="35"/>
      <c r="B496" s="36" t="s">
        <v>82</v>
      </c>
      <c r="C496" s="115" t="s">
        <v>83</v>
      </c>
      <c r="D496" s="115"/>
      <c r="E496" s="115"/>
      <c r="F496" s="37" t="s">
        <v>34</v>
      </c>
      <c r="G496" s="37" t="s">
        <v>34</v>
      </c>
      <c r="H496" s="37" t="s">
        <v>34</v>
      </c>
      <c r="I496" s="37" t="s">
        <v>34</v>
      </c>
      <c r="J496" s="38">
        <v>388.48</v>
      </c>
      <c r="K496" s="37" t="s">
        <v>927</v>
      </c>
      <c r="L496" s="38">
        <v>74.61</v>
      </c>
      <c r="M496" s="39">
        <v>4.22</v>
      </c>
      <c r="N496" s="40">
        <v>315</v>
      </c>
      <c r="S496" s="2" t="s">
        <v>83</v>
      </c>
    </row>
    <row r="497" spans="1:24" s="1" customFormat="1" x14ac:dyDescent="0.2">
      <c r="A497" s="35"/>
      <c r="B497" s="36" t="s">
        <v>34</v>
      </c>
      <c r="C497" s="115" t="s">
        <v>84</v>
      </c>
      <c r="D497" s="115"/>
      <c r="E497" s="115"/>
      <c r="F497" s="37" t="s">
        <v>59</v>
      </c>
      <c r="G497" s="37" t="s">
        <v>938</v>
      </c>
      <c r="H497" s="37" t="s">
        <v>1095</v>
      </c>
      <c r="I497" s="37" t="s">
        <v>1100</v>
      </c>
      <c r="J497" s="38" t="s">
        <v>34</v>
      </c>
      <c r="K497" s="37" t="s">
        <v>34</v>
      </c>
      <c r="L497" s="38" t="s">
        <v>34</v>
      </c>
      <c r="M497" s="39" t="s">
        <v>34</v>
      </c>
      <c r="N497" s="40" t="s">
        <v>34</v>
      </c>
      <c r="T497" s="2" t="s">
        <v>84</v>
      </c>
    </row>
    <row r="498" spans="1:24" s="1" customFormat="1" x14ac:dyDescent="0.2">
      <c r="A498" s="35"/>
      <c r="B498" s="36" t="s">
        <v>34</v>
      </c>
      <c r="C498" s="115" t="s">
        <v>58</v>
      </c>
      <c r="D498" s="115"/>
      <c r="E498" s="115"/>
      <c r="F498" s="37" t="s">
        <v>59</v>
      </c>
      <c r="G498" s="37" t="s">
        <v>342</v>
      </c>
      <c r="H498" s="37" t="s">
        <v>927</v>
      </c>
      <c r="I498" s="37" t="s">
        <v>1097</v>
      </c>
      <c r="J498" s="38" t="s">
        <v>34</v>
      </c>
      <c r="K498" s="37" t="s">
        <v>34</v>
      </c>
      <c r="L498" s="38" t="s">
        <v>34</v>
      </c>
      <c r="M498" s="39" t="s">
        <v>34</v>
      </c>
      <c r="N498" s="40" t="s">
        <v>34</v>
      </c>
      <c r="T498" s="2" t="s">
        <v>58</v>
      </c>
    </row>
    <row r="499" spans="1:24" s="1" customFormat="1" x14ac:dyDescent="0.2">
      <c r="A499" s="35"/>
      <c r="B499" s="36" t="s">
        <v>34</v>
      </c>
      <c r="C499" s="118" t="s">
        <v>62</v>
      </c>
      <c r="D499" s="118"/>
      <c r="E499" s="118"/>
      <c r="F499" s="30" t="s">
        <v>34</v>
      </c>
      <c r="G499" s="30" t="s">
        <v>34</v>
      </c>
      <c r="H499" s="30" t="s">
        <v>34</v>
      </c>
      <c r="I499" s="30" t="s">
        <v>34</v>
      </c>
      <c r="J499" s="31">
        <v>439.21</v>
      </c>
      <c r="K499" s="30" t="s">
        <v>34</v>
      </c>
      <c r="L499" s="31">
        <v>85.2</v>
      </c>
      <c r="M499" s="32" t="s">
        <v>34</v>
      </c>
      <c r="N499" s="33" t="s">
        <v>34</v>
      </c>
      <c r="U499" s="2" t="s">
        <v>62</v>
      </c>
    </row>
    <row r="500" spans="1:24" s="1" customFormat="1" x14ac:dyDescent="0.2">
      <c r="A500" s="35"/>
      <c r="B500" s="36" t="s">
        <v>34</v>
      </c>
      <c r="C500" s="115" t="s">
        <v>63</v>
      </c>
      <c r="D500" s="115"/>
      <c r="E500" s="115"/>
      <c r="F500" s="37" t="s">
        <v>34</v>
      </c>
      <c r="G500" s="37" t="s">
        <v>34</v>
      </c>
      <c r="H500" s="37" t="s">
        <v>34</v>
      </c>
      <c r="I500" s="37" t="s">
        <v>34</v>
      </c>
      <c r="J500" s="38" t="s">
        <v>34</v>
      </c>
      <c r="K500" s="37" t="s">
        <v>34</v>
      </c>
      <c r="L500" s="38">
        <v>9.3000000000000007</v>
      </c>
      <c r="M500" s="39" t="s">
        <v>34</v>
      </c>
      <c r="N500" s="40">
        <v>134</v>
      </c>
      <c r="T500" s="2" t="s">
        <v>63</v>
      </c>
    </row>
    <row r="501" spans="1:24" s="1" customFormat="1" ht="22.5" x14ac:dyDescent="0.2">
      <c r="A501" s="35"/>
      <c r="B501" s="36" t="s">
        <v>931</v>
      </c>
      <c r="C501" s="115" t="s">
        <v>932</v>
      </c>
      <c r="D501" s="115"/>
      <c r="E501" s="115"/>
      <c r="F501" s="37" t="s">
        <v>66</v>
      </c>
      <c r="G501" s="37" t="s">
        <v>641</v>
      </c>
      <c r="H501" s="37" t="s">
        <v>34</v>
      </c>
      <c r="I501" s="37" t="s">
        <v>641</v>
      </c>
      <c r="J501" s="38" t="s">
        <v>34</v>
      </c>
      <c r="K501" s="37" t="s">
        <v>34</v>
      </c>
      <c r="L501" s="38">
        <v>8.3699999999999992</v>
      </c>
      <c r="M501" s="39" t="s">
        <v>34</v>
      </c>
      <c r="N501" s="40">
        <v>121</v>
      </c>
      <c r="T501" s="2" t="s">
        <v>932</v>
      </c>
    </row>
    <row r="502" spans="1:24" s="1" customFormat="1" ht="22.5" x14ac:dyDescent="0.2">
      <c r="A502" s="35"/>
      <c r="B502" s="36" t="s">
        <v>933</v>
      </c>
      <c r="C502" s="115" t="s">
        <v>934</v>
      </c>
      <c r="D502" s="115"/>
      <c r="E502" s="115"/>
      <c r="F502" s="37" t="s">
        <v>66</v>
      </c>
      <c r="G502" s="37" t="s">
        <v>935</v>
      </c>
      <c r="H502" s="37" t="s">
        <v>34</v>
      </c>
      <c r="I502" s="37" t="s">
        <v>935</v>
      </c>
      <c r="J502" s="38" t="s">
        <v>34</v>
      </c>
      <c r="K502" s="37" t="s">
        <v>34</v>
      </c>
      <c r="L502" s="38">
        <v>6.51</v>
      </c>
      <c r="M502" s="39" t="s">
        <v>34</v>
      </c>
      <c r="N502" s="40">
        <v>94</v>
      </c>
      <c r="T502" s="2" t="s">
        <v>934</v>
      </c>
    </row>
    <row r="503" spans="1:24" s="1" customFormat="1" x14ac:dyDescent="0.2">
      <c r="A503" s="41"/>
      <c r="B503" s="42"/>
      <c r="C503" s="116" t="s">
        <v>71</v>
      </c>
      <c r="D503" s="116"/>
      <c r="E503" s="116"/>
      <c r="F503" s="43" t="s">
        <v>34</v>
      </c>
      <c r="G503" s="43" t="s">
        <v>34</v>
      </c>
      <c r="H503" s="43" t="s">
        <v>34</v>
      </c>
      <c r="I503" s="43" t="s">
        <v>34</v>
      </c>
      <c r="J503" s="44" t="s">
        <v>34</v>
      </c>
      <c r="K503" s="43" t="s">
        <v>34</v>
      </c>
      <c r="L503" s="44">
        <v>100.08</v>
      </c>
      <c r="M503" s="32" t="s">
        <v>34</v>
      </c>
      <c r="N503" s="45">
        <v>674</v>
      </c>
      <c r="V503" s="2" t="s">
        <v>71</v>
      </c>
    </row>
    <row r="504" spans="1:24" s="1" customFormat="1" x14ac:dyDescent="0.2">
      <c r="A504" s="132" t="s">
        <v>1101</v>
      </c>
      <c r="B504" s="133"/>
      <c r="C504" s="133"/>
      <c r="D504" s="133"/>
      <c r="E504" s="133"/>
      <c r="F504" s="133"/>
      <c r="G504" s="133"/>
      <c r="H504" s="133"/>
      <c r="I504" s="133"/>
      <c r="J504" s="133"/>
      <c r="K504" s="133"/>
      <c r="L504" s="133"/>
      <c r="M504" s="133"/>
      <c r="N504" s="134"/>
      <c r="X504" s="2" t="s">
        <v>1101</v>
      </c>
    </row>
    <row r="505" spans="1:24" s="1" customFormat="1" ht="33.75" x14ac:dyDescent="0.2">
      <c r="A505" s="28" t="s">
        <v>1102</v>
      </c>
      <c r="B505" s="29" t="s">
        <v>1007</v>
      </c>
      <c r="C505" s="118" t="s">
        <v>1008</v>
      </c>
      <c r="D505" s="118"/>
      <c r="E505" s="118"/>
      <c r="F505" s="30" t="s">
        <v>1009</v>
      </c>
      <c r="G505" s="30" t="s">
        <v>34</v>
      </c>
      <c r="H505" s="30" t="s">
        <v>34</v>
      </c>
      <c r="I505" s="30" t="s">
        <v>435</v>
      </c>
      <c r="J505" s="31" t="s">
        <v>34</v>
      </c>
      <c r="K505" s="30" t="s">
        <v>34</v>
      </c>
      <c r="L505" s="31" t="s">
        <v>34</v>
      </c>
      <c r="M505" s="32" t="s">
        <v>34</v>
      </c>
      <c r="N505" s="33" t="s">
        <v>34</v>
      </c>
      <c r="Q505" s="2" t="s">
        <v>1008</v>
      </c>
    </row>
    <row r="506" spans="1:24" s="1" customFormat="1" x14ac:dyDescent="0.2">
      <c r="A506" s="34"/>
      <c r="B506" s="8"/>
      <c r="C506" s="115" t="s">
        <v>1103</v>
      </c>
      <c r="D506" s="115"/>
      <c r="E506" s="115"/>
      <c r="F506" s="115"/>
      <c r="G506" s="115"/>
      <c r="H506" s="115"/>
      <c r="I506" s="115"/>
      <c r="J506" s="115"/>
      <c r="K506" s="115"/>
      <c r="L506" s="115"/>
      <c r="M506" s="115"/>
      <c r="N506" s="117"/>
      <c r="R506" s="2" t="s">
        <v>1103</v>
      </c>
    </row>
    <row r="507" spans="1:24" s="1" customFormat="1" x14ac:dyDescent="0.2">
      <c r="A507" s="35"/>
      <c r="B507" s="36" t="s">
        <v>48</v>
      </c>
      <c r="C507" s="115" t="s">
        <v>81</v>
      </c>
      <c r="D507" s="115"/>
      <c r="E507" s="115"/>
      <c r="F507" s="37" t="s">
        <v>34</v>
      </c>
      <c r="G507" s="37" t="s">
        <v>34</v>
      </c>
      <c r="H507" s="37" t="s">
        <v>34</v>
      </c>
      <c r="I507" s="37" t="s">
        <v>34</v>
      </c>
      <c r="J507" s="38">
        <v>149.87</v>
      </c>
      <c r="K507" s="37" t="s">
        <v>34</v>
      </c>
      <c r="L507" s="38">
        <v>20.98</v>
      </c>
      <c r="M507" s="39">
        <v>14.41</v>
      </c>
      <c r="N507" s="40">
        <v>302</v>
      </c>
      <c r="S507" s="2" t="s">
        <v>81</v>
      </c>
    </row>
    <row r="508" spans="1:24" s="1" customFormat="1" x14ac:dyDescent="0.2">
      <c r="A508" s="35"/>
      <c r="B508" s="36" t="s">
        <v>54</v>
      </c>
      <c r="C508" s="115" t="s">
        <v>55</v>
      </c>
      <c r="D508" s="115"/>
      <c r="E508" s="115"/>
      <c r="F508" s="37" t="s">
        <v>34</v>
      </c>
      <c r="G508" s="37" t="s">
        <v>34</v>
      </c>
      <c r="H508" s="37" t="s">
        <v>34</v>
      </c>
      <c r="I508" s="37" t="s">
        <v>34</v>
      </c>
      <c r="J508" s="38">
        <v>2276.31</v>
      </c>
      <c r="K508" s="37" t="s">
        <v>34</v>
      </c>
      <c r="L508" s="38">
        <v>318.68</v>
      </c>
      <c r="M508" s="39">
        <v>7.88</v>
      </c>
      <c r="N508" s="40">
        <v>2511</v>
      </c>
      <c r="S508" s="2" t="s">
        <v>55</v>
      </c>
    </row>
    <row r="509" spans="1:24" s="1" customFormat="1" x14ac:dyDescent="0.2">
      <c r="A509" s="35"/>
      <c r="B509" s="36" t="s">
        <v>56</v>
      </c>
      <c r="C509" s="115" t="s">
        <v>57</v>
      </c>
      <c r="D509" s="115"/>
      <c r="E509" s="115"/>
      <c r="F509" s="37" t="s">
        <v>34</v>
      </c>
      <c r="G509" s="37" t="s">
        <v>34</v>
      </c>
      <c r="H509" s="37" t="s">
        <v>34</v>
      </c>
      <c r="I509" s="37" t="s">
        <v>34</v>
      </c>
      <c r="J509" s="38">
        <v>232.59</v>
      </c>
      <c r="K509" s="37" t="s">
        <v>34</v>
      </c>
      <c r="L509" s="38">
        <v>32.56</v>
      </c>
      <c r="M509" s="39">
        <v>14.41</v>
      </c>
      <c r="N509" s="40">
        <v>469</v>
      </c>
      <c r="S509" s="2" t="s">
        <v>57</v>
      </c>
    </row>
    <row r="510" spans="1:24" s="1" customFormat="1" x14ac:dyDescent="0.2">
      <c r="A510" s="35"/>
      <c r="B510" s="36" t="s">
        <v>34</v>
      </c>
      <c r="C510" s="115" t="s">
        <v>84</v>
      </c>
      <c r="D510" s="115"/>
      <c r="E510" s="115"/>
      <c r="F510" s="37" t="s">
        <v>59</v>
      </c>
      <c r="G510" s="37" t="s">
        <v>1010</v>
      </c>
      <c r="H510" s="37" t="s">
        <v>34</v>
      </c>
      <c r="I510" s="37" t="s">
        <v>1104</v>
      </c>
      <c r="J510" s="38" t="s">
        <v>34</v>
      </c>
      <c r="K510" s="37" t="s">
        <v>34</v>
      </c>
      <c r="L510" s="38" t="s">
        <v>34</v>
      </c>
      <c r="M510" s="39" t="s">
        <v>34</v>
      </c>
      <c r="N510" s="40" t="s">
        <v>34</v>
      </c>
      <c r="T510" s="2" t="s">
        <v>84</v>
      </c>
    </row>
    <row r="511" spans="1:24" s="1" customFormat="1" x14ac:dyDescent="0.2">
      <c r="A511" s="35"/>
      <c r="B511" s="36" t="s">
        <v>34</v>
      </c>
      <c r="C511" s="115" t="s">
        <v>58</v>
      </c>
      <c r="D511" s="115"/>
      <c r="E511" s="115"/>
      <c r="F511" s="37" t="s">
        <v>59</v>
      </c>
      <c r="G511" s="37" t="s">
        <v>1012</v>
      </c>
      <c r="H511" s="37" t="s">
        <v>34</v>
      </c>
      <c r="I511" s="37" t="s">
        <v>1105</v>
      </c>
      <c r="J511" s="38" t="s">
        <v>34</v>
      </c>
      <c r="K511" s="37" t="s">
        <v>34</v>
      </c>
      <c r="L511" s="38" t="s">
        <v>34</v>
      </c>
      <c r="M511" s="39" t="s">
        <v>34</v>
      </c>
      <c r="N511" s="40" t="s">
        <v>34</v>
      </c>
      <c r="T511" s="2" t="s">
        <v>58</v>
      </c>
    </row>
    <row r="512" spans="1:24" s="1" customFormat="1" x14ac:dyDescent="0.2">
      <c r="A512" s="35"/>
      <c r="B512" s="36" t="s">
        <v>34</v>
      </c>
      <c r="C512" s="118" t="s">
        <v>62</v>
      </c>
      <c r="D512" s="118"/>
      <c r="E512" s="118"/>
      <c r="F512" s="30" t="s">
        <v>34</v>
      </c>
      <c r="G512" s="30" t="s">
        <v>34</v>
      </c>
      <c r="H512" s="30" t="s">
        <v>34</v>
      </c>
      <c r="I512" s="30" t="s">
        <v>34</v>
      </c>
      <c r="J512" s="31">
        <v>2426.1799999999998</v>
      </c>
      <c r="K512" s="30" t="s">
        <v>34</v>
      </c>
      <c r="L512" s="31">
        <v>339.66</v>
      </c>
      <c r="M512" s="32" t="s">
        <v>34</v>
      </c>
      <c r="N512" s="33" t="s">
        <v>34</v>
      </c>
      <c r="U512" s="2" t="s">
        <v>62</v>
      </c>
    </row>
    <row r="513" spans="1:22" s="1" customFormat="1" x14ac:dyDescent="0.2">
      <c r="A513" s="35"/>
      <c r="B513" s="36" t="s">
        <v>34</v>
      </c>
      <c r="C513" s="115" t="s">
        <v>63</v>
      </c>
      <c r="D513" s="115"/>
      <c r="E513" s="115"/>
      <c r="F513" s="37" t="s">
        <v>34</v>
      </c>
      <c r="G513" s="37" t="s">
        <v>34</v>
      </c>
      <c r="H513" s="37" t="s">
        <v>34</v>
      </c>
      <c r="I513" s="37" t="s">
        <v>34</v>
      </c>
      <c r="J513" s="38" t="s">
        <v>34</v>
      </c>
      <c r="K513" s="37" t="s">
        <v>34</v>
      </c>
      <c r="L513" s="38">
        <v>53.54</v>
      </c>
      <c r="M513" s="39" t="s">
        <v>34</v>
      </c>
      <c r="N513" s="40">
        <v>771</v>
      </c>
      <c r="T513" s="2" t="s">
        <v>63</v>
      </c>
    </row>
    <row r="514" spans="1:22" s="1" customFormat="1" ht="33.75" x14ac:dyDescent="0.2">
      <c r="A514" s="35"/>
      <c r="B514" s="36" t="s">
        <v>696</v>
      </c>
      <c r="C514" s="115" t="s">
        <v>697</v>
      </c>
      <c r="D514" s="115"/>
      <c r="E514" s="115"/>
      <c r="F514" s="37" t="s">
        <v>66</v>
      </c>
      <c r="G514" s="37" t="s">
        <v>108</v>
      </c>
      <c r="H514" s="37" t="s">
        <v>34</v>
      </c>
      <c r="I514" s="37" t="s">
        <v>108</v>
      </c>
      <c r="J514" s="38" t="s">
        <v>34</v>
      </c>
      <c r="K514" s="37" t="s">
        <v>34</v>
      </c>
      <c r="L514" s="38">
        <v>42.83</v>
      </c>
      <c r="M514" s="39" t="s">
        <v>34</v>
      </c>
      <c r="N514" s="40">
        <v>617</v>
      </c>
      <c r="T514" s="2" t="s">
        <v>697</v>
      </c>
    </row>
    <row r="515" spans="1:22" s="1" customFormat="1" ht="33.75" x14ac:dyDescent="0.2">
      <c r="A515" s="35"/>
      <c r="B515" s="36" t="s">
        <v>698</v>
      </c>
      <c r="C515" s="115" t="s">
        <v>699</v>
      </c>
      <c r="D515" s="115"/>
      <c r="E515" s="115"/>
      <c r="F515" s="37" t="s">
        <v>66</v>
      </c>
      <c r="G515" s="37" t="s">
        <v>111</v>
      </c>
      <c r="H515" s="37" t="s">
        <v>34</v>
      </c>
      <c r="I515" s="37" t="s">
        <v>111</v>
      </c>
      <c r="J515" s="38" t="s">
        <v>34</v>
      </c>
      <c r="K515" s="37" t="s">
        <v>34</v>
      </c>
      <c r="L515" s="38">
        <v>24.09</v>
      </c>
      <c r="M515" s="39" t="s">
        <v>34</v>
      </c>
      <c r="N515" s="40">
        <v>347</v>
      </c>
      <c r="T515" s="2" t="s">
        <v>699</v>
      </c>
    </row>
    <row r="516" spans="1:22" s="1" customFormat="1" x14ac:dyDescent="0.2">
      <c r="A516" s="41"/>
      <c r="B516" s="42"/>
      <c r="C516" s="116" t="s">
        <v>71</v>
      </c>
      <c r="D516" s="116"/>
      <c r="E516" s="116"/>
      <c r="F516" s="43" t="s">
        <v>34</v>
      </c>
      <c r="G516" s="43" t="s">
        <v>34</v>
      </c>
      <c r="H516" s="43" t="s">
        <v>34</v>
      </c>
      <c r="I516" s="43" t="s">
        <v>34</v>
      </c>
      <c r="J516" s="44" t="s">
        <v>34</v>
      </c>
      <c r="K516" s="43" t="s">
        <v>34</v>
      </c>
      <c r="L516" s="44">
        <v>406.58</v>
      </c>
      <c r="M516" s="32" t="s">
        <v>34</v>
      </c>
      <c r="N516" s="45">
        <v>3777</v>
      </c>
      <c r="V516" s="2" t="s">
        <v>71</v>
      </c>
    </row>
    <row r="517" spans="1:22" s="1" customFormat="1" ht="78.75" x14ac:dyDescent="0.2">
      <c r="A517" s="28" t="s">
        <v>1106</v>
      </c>
      <c r="B517" s="29" t="s">
        <v>237</v>
      </c>
      <c r="C517" s="118" t="s">
        <v>1014</v>
      </c>
      <c r="D517" s="118"/>
      <c r="E517" s="118"/>
      <c r="F517" s="30" t="s">
        <v>137</v>
      </c>
      <c r="G517" s="30" t="s">
        <v>34</v>
      </c>
      <c r="H517" s="30" t="s">
        <v>34</v>
      </c>
      <c r="I517" s="30" t="s">
        <v>1107</v>
      </c>
      <c r="J517" s="31" t="s">
        <v>34</v>
      </c>
      <c r="K517" s="30" t="s">
        <v>34</v>
      </c>
      <c r="L517" s="31" t="s">
        <v>34</v>
      </c>
      <c r="M517" s="32" t="s">
        <v>34</v>
      </c>
      <c r="N517" s="33" t="s">
        <v>34</v>
      </c>
      <c r="Q517" s="2" t="s">
        <v>1014</v>
      </c>
    </row>
    <row r="518" spans="1:22" s="1" customFormat="1" x14ac:dyDescent="0.2">
      <c r="A518" s="34"/>
      <c r="B518" s="8"/>
      <c r="C518" s="115" t="s">
        <v>1108</v>
      </c>
      <c r="D518" s="115"/>
      <c r="E518" s="115"/>
      <c r="F518" s="115"/>
      <c r="G518" s="115"/>
      <c r="H518" s="115"/>
      <c r="I518" s="115"/>
      <c r="J518" s="115"/>
      <c r="K518" s="115"/>
      <c r="L518" s="115"/>
      <c r="M518" s="115"/>
      <c r="N518" s="117"/>
      <c r="R518" s="2" t="s">
        <v>1108</v>
      </c>
    </row>
    <row r="519" spans="1:22" s="1" customFormat="1" x14ac:dyDescent="0.2">
      <c r="A519" s="35"/>
      <c r="B519" s="36" t="s">
        <v>48</v>
      </c>
      <c r="C519" s="115" t="s">
        <v>81</v>
      </c>
      <c r="D519" s="115"/>
      <c r="E519" s="115"/>
      <c r="F519" s="37" t="s">
        <v>34</v>
      </c>
      <c r="G519" s="37" t="s">
        <v>34</v>
      </c>
      <c r="H519" s="37" t="s">
        <v>34</v>
      </c>
      <c r="I519" s="37" t="s">
        <v>34</v>
      </c>
      <c r="J519" s="38">
        <v>6449.24</v>
      </c>
      <c r="K519" s="37" t="s">
        <v>34</v>
      </c>
      <c r="L519" s="38">
        <v>45.14</v>
      </c>
      <c r="M519" s="39">
        <v>14.41</v>
      </c>
      <c r="N519" s="40">
        <v>650</v>
      </c>
      <c r="S519" s="2" t="s">
        <v>81</v>
      </c>
    </row>
    <row r="520" spans="1:22" s="1" customFormat="1" x14ac:dyDescent="0.2">
      <c r="A520" s="35"/>
      <c r="B520" s="36" t="s">
        <v>54</v>
      </c>
      <c r="C520" s="115" t="s">
        <v>55</v>
      </c>
      <c r="D520" s="115"/>
      <c r="E520" s="115"/>
      <c r="F520" s="37" t="s">
        <v>34</v>
      </c>
      <c r="G520" s="37" t="s">
        <v>34</v>
      </c>
      <c r="H520" s="37" t="s">
        <v>34</v>
      </c>
      <c r="I520" s="37" t="s">
        <v>34</v>
      </c>
      <c r="J520" s="38">
        <v>1934.99</v>
      </c>
      <c r="K520" s="37" t="s">
        <v>34</v>
      </c>
      <c r="L520" s="38">
        <v>13.54</v>
      </c>
      <c r="M520" s="39">
        <v>7.88</v>
      </c>
      <c r="N520" s="40">
        <v>107</v>
      </c>
      <c r="S520" s="2" t="s">
        <v>55</v>
      </c>
    </row>
    <row r="521" spans="1:22" s="1" customFormat="1" x14ac:dyDescent="0.2">
      <c r="A521" s="35"/>
      <c r="B521" s="36" t="s">
        <v>56</v>
      </c>
      <c r="C521" s="115" t="s">
        <v>57</v>
      </c>
      <c r="D521" s="115"/>
      <c r="E521" s="115"/>
      <c r="F521" s="37" t="s">
        <v>34</v>
      </c>
      <c r="G521" s="37" t="s">
        <v>34</v>
      </c>
      <c r="H521" s="37" t="s">
        <v>34</v>
      </c>
      <c r="I521" s="37" t="s">
        <v>34</v>
      </c>
      <c r="J521" s="38">
        <v>302.95</v>
      </c>
      <c r="K521" s="37" t="s">
        <v>34</v>
      </c>
      <c r="L521" s="38">
        <v>2.12</v>
      </c>
      <c r="M521" s="39">
        <v>14.41</v>
      </c>
      <c r="N521" s="40">
        <v>31</v>
      </c>
      <c r="S521" s="2" t="s">
        <v>57</v>
      </c>
    </row>
    <row r="522" spans="1:22" s="1" customFormat="1" x14ac:dyDescent="0.2">
      <c r="A522" s="35"/>
      <c r="B522" s="36" t="s">
        <v>82</v>
      </c>
      <c r="C522" s="115" t="s">
        <v>83</v>
      </c>
      <c r="D522" s="115"/>
      <c r="E522" s="115"/>
      <c r="F522" s="37" t="s">
        <v>34</v>
      </c>
      <c r="G522" s="37" t="s">
        <v>34</v>
      </c>
      <c r="H522" s="37" t="s">
        <v>34</v>
      </c>
      <c r="I522" s="37" t="s">
        <v>34</v>
      </c>
      <c r="J522" s="38">
        <v>6374.53</v>
      </c>
      <c r="K522" s="37" t="s">
        <v>34</v>
      </c>
      <c r="L522" s="38">
        <v>44.62</v>
      </c>
      <c r="M522" s="39">
        <v>4.22</v>
      </c>
      <c r="N522" s="40">
        <v>188</v>
      </c>
      <c r="S522" s="2" t="s">
        <v>83</v>
      </c>
    </row>
    <row r="523" spans="1:22" s="1" customFormat="1" x14ac:dyDescent="0.2">
      <c r="A523" s="35"/>
      <c r="B523" s="36" t="s">
        <v>34</v>
      </c>
      <c r="C523" s="115" t="s">
        <v>84</v>
      </c>
      <c r="D523" s="115"/>
      <c r="E523" s="115"/>
      <c r="F523" s="37" t="s">
        <v>59</v>
      </c>
      <c r="G523" s="37" t="s">
        <v>241</v>
      </c>
      <c r="H523" s="37" t="s">
        <v>34</v>
      </c>
      <c r="I523" s="37" t="s">
        <v>1109</v>
      </c>
      <c r="J523" s="38" t="s">
        <v>34</v>
      </c>
      <c r="K523" s="37" t="s">
        <v>34</v>
      </c>
      <c r="L523" s="38" t="s">
        <v>34</v>
      </c>
      <c r="M523" s="39" t="s">
        <v>34</v>
      </c>
      <c r="N523" s="40" t="s">
        <v>34</v>
      </c>
      <c r="T523" s="2" t="s">
        <v>84</v>
      </c>
    </row>
    <row r="524" spans="1:22" s="1" customFormat="1" x14ac:dyDescent="0.2">
      <c r="A524" s="35"/>
      <c r="B524" s="36" t="s">
        <v>34</v>
      </c>
      <c r="C524" s="115" t="s">
        <v>58</v>
      </c>
      <c r="D524" s="115"/>
      <c r="E524" s="115"/>
      <c r="F524" s="37" t="s">
        <v>59</v>
      </c>
      <c r="G524" s="37" t="s">
        <v>243</v>
      </c>
      <c r="H524" s="37" t="s">
        <v>34</v>
      </c>
      <c r="I524" s="37" t="s">
        <v>1110</v>
      </c>
      <c r="J524" s="38" t="s">
        <v>34</v>
      </c>
      <c r="K524" s="37" t="s">
        <v>34</v>
      </c>
      <c r="L524" s="38" t="s">
        <v>34</v>
      </c>
      <c r="M524" s="39" t="s">
        <v>34</v>
      </c>
      <c r="N524" s="40" t="s">
        <v>34</v>
      </c>
      <c r="T524" s="2" t="s">
        <v>58</v>
      </c>
    </row>
    <row r="525" spans="1:22" s="1" customFormat="1" x14ac:dyDescent="0.2">
      <c r="A525" s="35"/>
      <c r="B525" s="36" t="s">
        <v>34</v>
      </c>
      <c r="C525" s="118" t="s">
        <v>62</v>
      </c>
      <c r="D525" s="118"/>
      <c r="E525" s="118"/>
      <c r="F525" s="30" t="s">
        <v>34</v>
      </c>
      <c r="G525" s="30" t="s">
        <v>34</v>
      </c>
      <c r="H525" s="30" t="s">
        <v>34</v>
      </c>
      <c r="I525" s="30" t="s">
        <v>34</v>
      </c>
      <c r="J525" s="31">
        <v>14758.76</v>
      </c>
      <c r="K525" s="30" t="s">
        <v>34</v>
      </c>
      <c r="L525" s="31">
        <v>103.3</v>
      </c>
      <c r="M525" s="32" t="s">
        <v>34</v>
      </c>
      <c r="N525" s="33" t="s">
        <v>34</v>
      </c>
      <c r="U525" s="2" t="s">
        <v>62</v>
      </c>
    </row>
    <row r="526" spans="1:22" s="1" customFormat="1" x14ac:dyDescent="0.2">
      <c r="A526" s="35"/>
      <c r="B526" s="36" t="s">
        <v>34</v>
      </c>
      <c r="C526" s="115" t="s">
        <v>63</v>
      </c>
      <c r="D526" s="115"/>
      <c r="E526" s="115"/>
      <c r="F526" s="37" t="s">
        <v>34</v>
      </c>
      <c r="G526" s="37" t="s">
        <v>34</v>
      </c>
      <c r="H526" s="37" t="s">
        <v>34</v>
      </c>
      <c r="I526" s="37" t="s">
        <v>34</v>
      </c>
      <c r="J526" s="38" t="s">
        <v>34</v>
      </c>
      <c r="K526" s="37" t="s">
        <v>34</v>
      </c>
      <c r="L526" s="38">
        <v>47.26</v>
      </c>
      <c r="M526" s="39" t="s">
        <v>34</v>
      </c>
      <c r="N526" s="40">
        <v>681</v>
      </c>
      <c r="T526" s="2" t="s">
        <v>63</v>
      </c>
    </row>
    <row r="527" spans="1:22" s="1" customFormat="1" ht="33.75" x14ac:dyDescent="0.2">
      <c r="A527" s="35"/>
      <c r="B527" s="36" t="s">
        <v>144</v>
      </c>
      <c r="C527" s="115" t="s">
        <v>145</v>
      </c>
      <c r="D527" s="115"/>
      <c r="E527" s="115"/>
      <c r="F527" s="37" t="s">
        <v>66</v>
      </c>
      <c r="G527" s="37" t="s">
        <v>146</v>
      </c>
      <c r="H527" s="37" t="s">
        <v>34</v>
      </c>
      <c r="I527" s="37" t="s">
        <v>146</v>
      </c>
      <c r="J527" s="38" t="s">
        <v>34</v>
      </c>
      <c r="K527" s="37" t="s">
        <v>34</v>
      </c>
      <c r="L527" s="38">
        <v>49.62</v>
      </c>
      <c r="M527" s="39" t="s">
        <v>34</v>
      </c>
      <c r="N527" s="40">
        <v>715</v>
      </c>
      <c r="T527" s="2" t="s">
        <v>145</v>
      </c>
    </row>
    <row r="528" spans="1:22" s="1" customFormat="1" ht="33.75" x14ac:dyDescent="0.2">
      <c r="A528" s="35"/>
      <c r="B528" s="36" t="s">
        <v>147</v>
      </c>
      <c r="C528" s="115" t="s">
        <v>148</v>
      </c>
      <c r="D528" s="115"/>
      <c r="E528" s="115"/>
      <c r="F528" s="37" t="s">
        <v>66</v>
      </c>
      <c r="G528" s="37" t="s">
        <v>149</v>
      </c>
      <c r="H528" s="37" t="s">
        <v>34</v>
      </c>
      <c r="I528" s="37" t="s">
        <v>149</v>
      </c>
      <c r="J528" s="38" t="s">
        <v>34</v>
      </c>
      <c r="K528" s="37" t="s">
        <v>34</v>
      </c>
      <c r="L528" s="38">
        <v>30.72</v>
      </c>
      <c r="M528" s="39" t="s">
        <v>34</v>
      </c>
      <c r="N528" s="40">
        <v>443</v>
      </c>
      <c r="T528" s="2" t="s">
        <v>148</v>
      </c>
    </row>
    <row r="529" spans="1:22" s="1" customFormat="1" x14ac:dyDescent="0.2">
      <c r="A529" s="41"/>
      <c r="B529" s="42"/>
      <c r="C529" s="116" t="s">
        <v>71</v>
      </c>
      <c r="D529" s="116"/>
      <c r="E529" s="116"/>
      <c r="F529" s="43" t="s">
        <v>34</v>
      </c>
      <c r="G529" s="43" t="s">
        <v>34</v>
      </c>
      <c r="H529" s="43" t="s">
        <v>34</v>
      </c>
      <c r="I529" s="43" t="s">
        <v>34</v>
      </c>
      <c r="J529" s="44" t="s">
        <v>34</v>
      </c>
      <c r="K529" s="43" t="s">
        <v>34</v>
      </c>
      <c r="L529" s="44">
        <v>183.64</v>
      </c>
      <c r="M529" s="32" t="s">
        <v>34</v>
      </c>
      <c r="N529" s="45">
        <v>2103</v>
      </c>
      <c r="V529" s="2" t="s">
        <v>71</v>
      </c>
    </row>
    <row r="530" spans="1:22" s="1" customFormat="1" x14ac:dyDescent="0.2">
      <c r="A530" s="28" t="s">
        <v>1111</v>
      </c>
      <c r="B530" s="29" t="s">
        <v>1019</v>
      </c>
      <c r="C530" s="118" t="s">
        <v>1020</v>
      </c>
      <c r="D530" s="118"/>
      <c r="E530" s="118"/>
      <c r="F530" s="30" t="s">
        <v>153</v>
      </c>
      <c r="G530" s="30" t="s">
        <v>34</v>
      </c>
      <c r="H530" s="30" t="s">
        <v>34</v>
      </c>
      <c r="I530" s="30" t="s">
        <v>1112</v>
      </c>
      <c r="J530" s="31">
        <v>568</v>
      </c>
      <c r="K530" s="30" t="s">
        <v>34</v>
      </c>
      <c r="L530" s="31">
        <v>405.55</v>
      </c>
      <c r="M530" s="32">
        <v>4.22</v>
      </c>
      <c r="N530" s="33">
        <v>1711</v>
      </c>
      <c r="Q530" s="2" t="s">
        <v>1020</v>
      </c>
    </row>
    <row r="531" spans="1:22" s="1" customFormat="1" ht="22.5" x14ac:dyDescent="0.2">
      <c r="A531" s="28" t="s">
        <v>1113</v>
      </c>
      <c r="B531" s="29" t="s">
        <v>1022</v>
      </c>
      <c r="C531" s="118" t="s">
        <v>1114</v>
      </c>
      <c r="D531" s="118"/>
      <c r="E531" s="118"/>
      <c r="F531" s="30" t="s">
        <v>1024</v>
      </c>
      <c r="G531" s="30" t="s">
        <v>34</v>
      </c>
      <c r="H531" s="30" t="s">
        <v>34</v>
      </c>
      <c r="I531" s="30" t="s">
        <v>435</v>
      </c>
      <c r="J531" s="31" t="s">
        <v>34</v>
      </c>
      <c r="K531" s="30" t="s">
        <v>34</v>
      </c>
      <c r="L531" s="31" t="s">
        <v>34</v>
      </c>
      <c r="M531" s="32" t="s">
        <v>34</v>
      </c>
      <c r="N531" s="33" t="s">
        <v>34</v>
      </c>
      <c r="Q531" s="2" t="s">
        <v>1114</v>
      </c>
    </row>
    <row r="532" spans="1:22" s="1" customFormat="1" x14ac:dyDescent="0.2">
      <c r="A532" s="34"/>
      <c r="B532" s="8"/>
      <c r="C532" s="115" t="s">
        <v>1103</v>
      </c>
      <c r="D532" s="115"/>
      <c r="E532" s="115"/>
      <c r="F532" s="115"/>
      <c r="G532" s="115"/>
      <c r="H532" s="115"/>
      <c r="I532" s="115"/>
      <c r="J532" s="115"/>
      <c r="K532" s="115"/>
      <c r="L532" s="115"/>
      <c r="M532" s="115"/>
      <c r="N532" s="117"/>
      <c r="R532" s="2" t="s">
        <v>1103</v>
      </c>
    </row>
    <row r="533" spans="1:22" s="1" customFormat="1" x14ac:dyDescent="0.2">
      <c r="A533" s="35"/>
      <c r="B533" s="36" t="s">
        <v>48</v>
      </c>
      <c r="C533" s="115" t="s">
        <v>81</v>
      </c>
      <c r="D533" s="115"/>
      <c r="E533" s="115"/>
      <c r="F533" s="37" t="s">
        <v>34</v>
      </c>
      <c r="G533" s="37" t="s">
        <v>34</v>
      </c>
      <c r="H533" s="37" t="s">
        <v>34</v>
      </c>
      <c r="I533" s="37" t="s">
        <v>34</v>
      </c>
      <c r="J533" s="38">
        <v>384.2</v>
      </c>
      <c r="K533" s="37" t="s">
        <v>34</v>
      </c>
      <c r="L533" s="38">
        <v>53.79</v>
      </c>
      <c r="M533" s="39">
        <v>14.41</v>
      </c>
      <c r="N533" s="40">
        <v>775</v>
      </c>
      <c r="S533" s="2" t="s">
        <v>81</v>
      </c>
    </row>
    <row r="534" spans="1:22" s="1" customFormat="1" x14ac:dyDescent="0.2">
      <c r="A534" s="35"/>
      <c r="B534" s="36" t="s">
        <v>54</v>
      </c>
      <c r="C534" s="115" t="s">
        <v>55</v>
      </c>
      <c r="D534" s="115"/>
      <c r="E534" s="115"/>
      <c r="F534" s="37" t="s">
        <v>34</v>
      </c>
      <c r="G534" s="37" t="s">
        <v>34</v>
      </c>
      <c r="H534" s="37" t="s">
        <v>34</v>
      </c>
      <c r="I534" s="37" t="s">
        <v>34</v>
      </c>
      <c r="J534" s="38">
        <v>3216.64</v>
      </c>
      <c r="K534" s="37" t="s">
        <v>34</v>
      </c>
      <c r="L534" s="38">
        <v>11.7</v>
      </c>
      <c r="M534" s="39">
        <v>7.88</v>
      </c>
      <c r="N534" s="40">
        <v>92</v>
      </c>
      <c r="S534" s="2" t="s">
        <v>55</v>
      </c>
    </row>
    <row r="535" spans="1:22" s="1" customFormat="1" x14ac:dyDescent="0.2">
      <c r="A535" s="35"/>
      <c r="B535" s="36" t="s">
        <v>56</v>
      </c>
      <c r="C535" s="115" t="s">
        <v>57</v>
      </c>
      <c r="D535" s="115"/>
      <c r="E535" s="115"/>
      <c r="F535" s="37" t="s">
        <v>34</v>
      </c>
      <c r="G535" s="37" t="s">
        <v>34</v>
      </c>
      <c r="H535" s="37" t="s">
        <v>34</v>
      </c>
      <c r="I535" s="37" t="s">
        <v>34</v>
      </c>
      <c r="J535" s="38">
        <v>328.52</v>
      </c>
      <c r="K535" s="37" t="s">
        <v>34</v>
      </c>
      <c r="L535" s="38">
        <v>-0.01</v>
      </c>
      <c r="M535" s="39">
        <v>14.41</v>
      </c>
      <c r="N535" s="40" t="s">
        <v>34</v>
      </c>
      <c r="S535" s="2" t="s">
        <v>57</v>
      </c>
    </row>
    <row r="536" spans="1:22" s="1" customFormat="1" x14ac:dyDescent="0.2">
      <c r="A536" s="35"/>
      <c r="B536" s="36" t="s">
        <v>82</v>
      </c>
      <c r="C536" s="115" t="s">
        <v>83</v>
      </c>
      <c r="D536" s="115"/>
      <c r="E536" s="115"/>
      <c r="F536" s="37" t="s">
        <v>34</v>
      </c>
      <c r="G536" s="37" t="s">
        <v>34</v>
      </c>
      <c r="H536" s="37" t="s">
        <v>34</v>
      </c>
      <c r="I536" s="37" t="s">
        <v>34</v>
      </c>
      <c r="J536" s="38">
        <v>250.99</v>
      </c>
      <c r="K536" s="37" t="s">
        <v>34</v>
      </c>
      <c r="L536" s="38">
        <v>0</v>
      </c>
      <c r="M536" s="39">
        <v>4.22</v>
      </c>
      <c r="N536" s="40" t="s">
        <v>34</v>
      </c>
      <c r="S536" s="2" t="s">
        <v>83</v>
      </c>
    </row>
    <row r="537" spans="1:22" s="1" customFormat="1" x14ac:dyDescent="0.2">
      <c r="A537" s="35"/>
      <c r="B537" s="36" t="s">
        <v>34</v>
      </c>
      <c r="C537" s="115" t="s">
        <v>84</v>
      </c>
      <c r="D537" s="115"/>
      <c r="E537" s="115"/>
      <c r="F537" s="37" t="s">
        <v>59</v>
      </c>
      <c r="G537" s="37" t="s">
        <v>1025</v>
      </c>
      <c r="H537" s="37" t="s">
        <v>34</v>
      </c>
      <c r="I537" s="37" t="s">
        <v>1115</v>
      </c>
      <c r="J537" s="38" t="s">
        <v>34</v>
      </c>
      <c r="K537" s="37" t="s">
        <v>34</v>
      </c>
      <c r="L537" s="38" t="s">
        <v>34</v>
      </c>
      <c r="M537" s="39" t="s">
        <v>34</v>
      </c>
      <c r="N537" s="40" t="s">
        <v>34</v>
      </c>
      <c r="T537" s="2" t="s">
        <v>84</v>
      </c>
    </row>
    <row r="538" spans="1:22" s="1" customFormat="1" x14ac:dyDescent="0.2">
      <c r="A538" s="35"/>
      <c r="B538" s="36" t="s">
        <v>34</v>
      </c>
      <c r="C538" s="115" t="s">
        <v>58</v>
      </c>
      <c r="D538" s="115"/>
      <c r="E538" s="115"/>
      <c r="F538" s="37" t="s">
        <v>59</v>
      </c>
      <c r="G538" s="37" t="s">
        <v>1027</v>
      </c>
      <c r="H538" s="37" t="s">
        <v>34</v>
      </c>
      <c r="I538" s="37" t="s">
        <v>1116</v>
      </c>
      <c r="J538" s="38" t="s">
        <v>34</v>
      </c>
      <c r="K538" s="37" t="s">
        <v>34</v>
      </c>
      <c r="L538" s="38" t="s">
        <v>34</v>
      </c>
      <c r="M538" s="39" t="s">
        <v>34</v>
      </c>
      <c r="N538" s="40" t="s">
        <v>34</v>
      </c>
      <c r="T538" s="2" t="s">
        <v>58</v>
      </c>
    </row>
    <row r="539" spans="1:22" s="1" customFormat="1" x14ac:dyDescent="0.2">
      <c r="A539" s="35"/>
      <c r="B539" s="36" t="s">
        <v>34</v>
      </c>
      <c r="C539" s="118" t="s">
        <v>62</v>
      </c>
      <c r="D539" s="118"/>
      <c r="E539" s="118"/>
      <c r="F539" s="30" t="s">
        <v>34</v>
      </c>
      <c r="G539" s="30" t="s">
        <v>34</v>
      </c>
      <c r="H539" s="30" t="s">
        <v>34</v>
      </c>
      <c r="I539" s="30" t="s">
        <v>34</v>
      </c>
      <c r="J539" s="31">
        <v>467.79</v>
      </c>
      <c r="K539" s="30" t="s">
        <v>34</v>
      </c>
      <c r="L539" s="31">
        <v>65.489999999999995</v>
      </c>
      <c r="M539" s="32" t="s">
        <v>34</v>
      </c>
      <c r="N539" s="33" t="s">
        <v>34</v>
      </c>
      <c r="U539" s="2" t="s">
        <v>62</v>
      </c>
    </row>
    <row r="540" spans="1:22" s="1" customFormat="1" x14ac:dyDescent="0.2">
      <c r="A540" s="35"/>
      <c r="B540" s="36" t="s">
        <v>34</v>
      </c>
      <c r="C540" s="115" t="s">
        <v>63</v>
      </c>
      <c r="D540" s="115"/>
      <c r="E540" s="115"/>
      <c r="F540" s="37" t="s">
        <v>34</v>
      </c>
      <c r="G540" s="37" t="s">
        <v>34</v>
      </c>
      <c r="H540" s="37" t="s">
        <v>34</v>
      </c>
      <c r="I540" s="37" t="s">
        <v>34</v>
      </c>
      <c r="J540" s="38" t="s">
        <v>34</v>
      </c>
      <c r="K540" s="37" t="s">
        <v>34</v>
      </c>
      <c r="L540" s="38">
        <v>53.78</v>
      </c>
      <c r="M540" s="39" t="s">
        <v>34</v>
      </c>
      <c r="N540" s="40">
        <v>775</v>
      </c>
      <c r="T540" s="2" t="s">
        <v>63</v>
      </c>
    </row>
    <row r="541" spans="1:22" s="1" customFormat="1" ht="22.5" x14ac:dyDescent="0.2">
      <c r="A541" s="35"/>
      <c r="B541" s="36" t="s">
        <v>1029</v>
      </c>
      <c r="C541" s="115" t="s">
        <v>1030</v>
      </c>
      <c r="D541" s="115"/>
      <c r="E541" s="115"/>
      <c r="F541" s="37" t="s">
        <v>66</v>
      </c>
      <c r="G541" s="37" t="s">
        <v>641</v>
      </c>
      <c r="H541" s="37" t="s">
        <v>34</v>
      </c>
      <c r="I541" s="37" t="s">
        <v>641</v>
      </c>
      <c r="J541" s="38" t="s">
        <v>34</v>
      </c>
      <c r="K541" s="37" t="s">
        <v>34</v>
      </c>
      <c r="L541" s="38">
        <v>48.4</v>
      </c>
      <c r="M541" s="39" t="s">
        <v>34</v>
      </c>
      <c r="N541" s="40">
        <v>698</v>
      </c>
      <c r="T541" s="2" t="s">
        <v>1030</v>
      </c>
    </row>
    <row r="542" spans="1:22" s="1" customFormat="1" ht="22.5" x14ac:dyDescent="0.2">
      <c r="A542" s="35"/>
      <c r="B542" s="36" t="s">
        <v>1031</v>
      </c>
      <c r="C542" s="115" t="s">
        <v>1032</v>
      </c>
      <c r="D542" s="115"/>
      <c r="E542" s="115"/>
      <c r="F542" s="37" t="s">
        <v>66</v>
      </c>
      <c r="G542" s="37" t="s">
        <v>234</v>
      </c>
      <c r="H542" s="37" t="s">
        <v>34</v>
      </c>
      <c r="I542" s="37" t="s">
        <v>234</v>
      </c>
      <c r="J542" s="38" t="s">
        <v>34</v>
      </c>
      <c r="K542" s="37" t="s">
        <v>34</v>
      </c>
      <c r="L542" s="38">
        <v>45.71</v>
      </c>
      <c r="M542" s="39" t="s">
        <v>34</v>
      </c>
      <c r="N542" s="40">
        <v>659</v>
      </c>
      <c r="T542" s="2" t="s">
        <v>1032</v>
      </c>
    </row>
    <row r="543" spans="1:22" s="1" customFormat="1" x14ac:dyDescent="0.2">
      <c r="A543" s="41"/>
      <c r="B543" s="42"/>
      <c r="C543" s="116" t="s">
        <v>71</v>
      </c>
      <c r="D543" s="116"/>
      <c r="E543" s="116"/>
      <c r="F543" s="43" t="s">
        <v>34</v>
      </c>
      <c r="G543" s="43" t="s">
        <v>34</v>
      </c>
      <c r="H543" s="43" t="s">
        <v>34</v>
      </c>
      <c r="I543" s="43" t="s">
        <v>34</v>
      </c>
      <c r="J543" s="44" t="s">
        <v>34</v>
      </c>
      <c r="K543" s="43" t="s">
        <v>34</v>
      </c>
      <c r="L543" s="44">
        <v>159.6</v>
      </c>
      <c r="M543" s="32" t="s">
        <v>34</v>
      </c>
      <c r="N543" s="45">
        <v>2224</v>
      </c>
      <c r="V543" s="2" t="s">
        <v>71</v>
      </c>
    </row>
    <row r="544" spans="1:22" s="1" customFormat="1" x14ac:dyDescent="0.2">
      <c r="A544" s="28" t="s">
        <v>1117</v>
      </c>
      <c r="B544" s="29" t="s">
        <v>1033</v>
      </c>
      <c r="C544" s="118" t="s">
        <v>1034</v>
      </c>
      <c r="D544" s="118"/>
      <c r="E544" s="118"/>
      <c r="F544" s="30" t="s">
        <v>173</v>
      </c>
      <c r="G544" s="30" t="s">
        <v>34</v>
      </c>
      <c r="H544" s="30" t="s">
        <v>34</v>
      </c>
      <c r="I544" s="30" t="s">
        <v>1118</v>
      </c>
      <c r="J544" s="31">
        <v>12870</v>
      </c>
      <c r="K544" s="30" t="s">
        <v>34</v>
      </c>
      <c r="L544" s="31">
        <v>1915.06</v>
      </c>
      <c r="M544" s="32">
        <v>4.22</v>
      </c>
      <c r="N544" s="33">
        <v>8082</v>
      </c>
      <c r="Q544" s="2" t="s">
        <v>1034</v>
      </c>
    </row>
    <row r="545" spans="1:22" s="1" customFormat="1" ht="33.75" x14ac:dyDescent="0.2">
      <c r="A545" s="28" t="s">
        <v>1119</v>
      </c>
      <c r="B545" s="29" t="s">
        <v>1036</v>
      </c>
      <c r="C545" s="118" t="s">
        <v>1037</v>
      </c>
      <c r="D545" s="118"/>
      <c r="E545" s="118"/>
      <c r="F545" s="30" t="s">
        <v>274</v>
      </c>
      <c r="G545" s="30" t="s">
        <v>34</v>
      </c>
      <c r="H545" s="30" t="s">
        <v>34</v>
      </c>
      <c r="I545" s="30" t="s">
        <v>1120</v>
      </c>
      <c r="J545" s="31" t="s">
        <v>34</v>
      </c>
      <c r="K545" s="30" t="s">
        <v>34</v>
      </c>
      <c r="L545" s="31" t="s">
        <v>34</v>
      </c>
      <c r="M545" s="32" t="s">
        <v>34</v>
      </c>
      <c r="N545" s="33" t="s">
        <v>34</v>
      </c>
      <c r="Q545" s="2" t="s">
        <v>1037</v>
      </c>
    </row>
    <row r="546" spans="1:22" s="1" customFormat="1" x14ac:dyDescent="0.2">
      <c r="A546" s="34"/>
      <c r="B546" s="8"/>
      <c r="C546" s="115" t="s">
        <v>1121</v>
      </c>
      <c r="D546" s="115"/>
      <c r="E546" s="115"/>
      <c r="F546" s="115"/>
      <c r="G546" s="115"/>
      <c r="H546" s="115"/>
      <c r="I546" s="115"/>
      <c r="J546" s="115"/>
      <c r="K546" s="115"/>
      <c r="L546" s="115"/>
      <c r="M546" s="115"/>
      <c r="N546" s="117"/>
      <c r="R546" s="2" t="s">
        <v>1121</v>
      </c>
    </row>
    <row r="547" spans="1:22" s="1" customFormat="1" x14ac:dyDescent="0.2">
      <c r="A547" s="35"/>
      <c r="B547" s="36" t="s">
        <v>48</v>
      </c>
      <c r="C547" s="115" t="s">
        <v>81</v>
      </c>
      <c r="D547" s="115"/>
      <c r="E547" s="115"/>
      <c r="F547" s="37" t="s">
        <v>34</v>
      </c>
      <c r="G547" s="37" t="s">
        <v>34</v>
      </c>
      <c r="H547" s="37" t="s">
        <v>34</v>
      </c>
      <c r="I547" s="37" t="s">
        <v>34</v>
      </c>
      <c r="J547" s="38">
        <v>2306.66</v>
      </c>
      <c r="K547" s="37" t="s">
        <v>34</v>
      </c>
      <c r="L547" s="38">
        <v>39.72</v>
      </c>
      <c r="M547" s="39">
        <v>14.41</v>
      </c>
      <c r="N547" s="40">
        <v>572</v>
      </c>
      <c r="S547" s="2" t="s">
        <v>81</v>
      </c>
    </row>
    <row r="548" spans="1:22" s="1" customFormat="1" x14ac:dyDescent="0.2">
      <c r="A548" s="35"/>
      <c r="B548" s="36" t="s">
        <v>54</v>
      </c>
      <c r="C548" s="115" t="s">
        <v>55</v>
      </c>
      <c r="D548" s="115"/>
      <c r="E548" s="115"/>
      <c r="F548" s="37" t="s">
        <v>34</v>
      </c>
      <c r="G548" s="37" t="s">
        <v>34</v>
      </c>
      <c r="H548" s="37" t="s">
        <v>34</v>
      </c>
      <c r="I548" s="37" t="s">
        <v>34</v>
      </c>
      <c r="J548" s="38">
        <v>3049.56</v>
      </c>
      <c r="K548" s="37" t="s">
        <v>34</v>
      </c>
      <c r="L548" s="38">
        <v>52.51</v>
      </c>
      <c r="M548" s="39">
        <v>7.88</v>
      </c>
      <c r="N548" s="40">
        <v>414</v>
      </c>
      <c r="S548" s="2" t="s">
        <v>55</v>
      </c>
    </row>
    <row r="549" spans="1:22" s="1" customFormat="1" x14ac:dyDescent="0.2">
      <c r="A549" s="35"/>
      <c r="B549" s="36" t="s">
        <v>56</v>
      </c>
      <c r="C549" s="115" t="s">
        <v>57</v>
      </c>
      <c r="D549" s="115"/>
      <c r="E549" s="115"/>
      <c r="F549" s="37" t="s">
        <v>34</v>
      </c>
      <c r="G549" s="37" t="s">
        <v>34</v>
      </c>
      <c r="H549" s="37" t="s">
        <v>34</v>
      </c>
      <c r="I549" s="37" t="s">
        <v>34</v>
      </c>
      <c r="J549" s="38">
        <v>44.66</v>
      </c>
      <c r="K549" s="37" t="s">
        <v>34</v>
      </c>
      <c r="L549" s="38">
        <v>0.77</v>
      </c>
      <c r="M549" s="39">
        <v>14.41</v>
      </c>
      <c r="N549" s="40">
        <v>11</v>
      </c>
      <c r="S549" s="2" t="s">
        <v>57</v>
      </c>
    </row>
    <row r="550" spans="1:22" s="1" customFormat="1" x14ac:dyDescent="0.2">
      <c r="A550" s="35"/>
      <c r="B550" s="36" t="s">
        <v>82</v>
      </c>
      <c r="C550" s="115" t="s">
        <v>83</v>
      </c>
      <c r="D550" s="115"/>
      <c r="E550" s="115"/>
      <c r="F550" s="37" t="s">
        <v>34</v>
      </c>
      <c r="G550" s="37" t="s">
        <v>34</v>
      </c>
      <c r="H550" s="37" t="s">
        <v>34</v>
      </c>
      <c r="I550" s="37" t="s">
        <v>34</v>
      </c>
      <c r="J550" s="38">
        <v>6947.31</v>
      </c>
      <c r="K550" s="37" t="s">
        <v>34</v>
      </c>
      <c r="L550" s="38">
        <v>106.81</v>
      </c>
      <c r="M550" s="39">
        <v>4.22</v>
      </c>
      <c r="N550" s="40">
        <v>451</v>
      </c>
      <c r="S550" s="2" t="s">
        <v>83</v>
      </c>
    </row>
    <row r="551" spans="1:22" s="1" customFormat="1" x14ac:dyDescent="0.2">
      <c r="A551" s="35"/>
      <c r="B551" s="36" t="s">
        <v>34</v>
      </c>
      <c r="C551" s="115" t="s">
        <v>84</v>
      </c>
      <c r="D551" s="115"/>
      <c r="E551" s="115"/>
      <c r="F551" s="37" t="s">
        <v>59</v>
      </c>
      <c r="G551" s="37" t="s">
        <v>1040</v>
      </c>
      <c r="H551" s="37" t="s">
        <v>34</v>
      </c>
      <c r="I551" s="37" t="s">
        <v>1122</v>
      </c>
      <c r="J551" s="38" t="s">
        <v>34</v>
      </c>
      <c r="K551" s="37" t="s">
        <v>34</v>
      </c>
      <c r="L551" s="38" t="s">
        <v>34</v>
      </c>
      <c r="M551" s="39" t="s">
        <v>34</v>
      </c>
      <c r="N551" s="40" t="s">
        <v>34</v>
      </c>
      <c r="T551" s="2" t="s">
        <v>84</v>
      </c>
    </row>
    <row r="552" spans="1:22" s="1" customFormat="1" x14ac:dyDescent="0.2">
      <c r="A552" s="35"/>
      <c r="B552" s="36" t="s">
        <v>34</v>
      </c>
      <c r="C552" s="115" t="s">
        <v>58</v>
      </c>
      <c r="D552" s="115"/>
      <c r="E552" s="115"/>
      <c r="F552" s="37" t="s">
        <v>59</v>
      </c>
      <c r="G552" s="37" t="s">
        <v>1042</v>
      </c>
      <c r="H552" s="37" t="s">
        <v>34</v>
      </c>
      <c r="I552" s="37" t="s">
        <v>1123</v>
      </c>
      <c r="J552" s="38" t="s">
        <v>34</v>
      </c>
      <c r="K552" s="37" t="s">
        <v>34</v>
      </c>
      <c r="L552" s="38" t="s">
        <v>34</v>
      </c>
      <c r="M552" s="39" t="s">
        <v>34</v>
      </c>
      <c r="N552" s="40" t="s">
        <v>34</v>
      </c>
      <c r="T552" s="2" t="s">
        <v>58</v>
      </c>
    </row>
    <row r="553" spans="1:22" s="1" customFormat="1" x14ac:dyDescent="0.2">
      <c r="A553" s="35"/>
      <c r="B553" s="36" t="s">
        <v>34</v>
      </c>
      <c r="C553" s="118" t="s">
        <v>62</v>
      </c>
      <c r="D553" s="118"/>
      <c r="E553" s="118"/>
      <c r="F553" s="30" t="s">
        <v>34</v>
      </c>
      <c r="G553" s="30" t="s">
        <v>34</v>
      </c>
      <c r="H553" s="30" t="s">
        <v>34</v>
      </c>
      <c r="I553" s="30" t="s">
        <v>34</v>
      </c>
      <c r="J553" s="31">
        <v>11558.73</v>
      </c>
      <c r="K553" s="30" t="s">
        <v>34</v>
      </c>
      <c r="L553" s="31">
        <v>199.04</v>
      </c>
      <c r="M553" s="32" t="s">
        <v>34</v>
      </c>
      <c r="N553" s="33" t="s">
        <v>34</v>
      </c>
      <c r="U553" s="2" t="s">
        <v>62</v>
      </c>
    </row>
    <row r="554" spans="1:22" s="1" customFormat="1" x14ac:dyDescent="0.2">
      <c r="A554" s="35"/>
      <c r="B554" s="36" t="s">
        <v>34</v>
      </c>
      <c r="C554" s="115" t="s">
        <v>63</v>
      </c>
      <c r="D554" s="115"/>
      <c r="E554" s="115"/>
      <c r="F554" s="37" t="s">
        <v>34</v>
      </c>
      <c r="G554" s="37" t="s">
        <v>34</v>
      </c>
      <c r="H554" s="37" t="s">
        <v>34</v>
      </c>
      <c r="I554" s="37" t="s">
        <v>34</v>
      </c>
      <c r="J554" s="38" t="s">
        <v>34</v>
      </c>
      <c r="K554" s="37" t="s">
        <v>34</v>
      </c>
      <c r="L554" s="38">
        <v>40.49</v>
      </c>
      <c r="M554" s="39" t="s">
        <v>34</v>
      </c>
      <c r="N554" s="40">
        <v>583</v>
      </c>
      <c r="T554" s="2" t="s">
        <v>63</v>
      </c>
    </row>
    <row r="555" spans="1:22" s="1" customFormat="1" ht="56.25" x14ac:dyDescent="0.2">
      <c r="A555" s="35"/>
      <c r="B555" s="36" t="s">
        <v>1044</v>
      </c>
      <c r="C555" s="115" t="s">
        <v>1045</v>
      </c>
      <c r="D555" s="115"/>
      <c r="E555" s="115"/>
      <c r="F555" s="37" t="s">
        <v>66</v>
      </c>
      <c r="G555" s="37" t="s">
        <v>1046</v>
      </c>
      <c r="H555" s="37" t="s">
        <v>34</v>
      </c>
      <c r="I555" s="37" t="s">
        <v>1046</v>
      </c>
      <c r="J555" s="38" t="s">
        <v>34</v>
      </c>
      <c r="K555" s="37" t="s">
        <v>34</v>
      </c>
      <c r="L555" s="38">
        <v>26.72</v>
      </c>
      <c r="M555" s="39" t="s">
        <v>34</v>
      </c>
      <c r="N555" s="40">
        <v>385</v>
      </c>
      <c r="T555" s="2" t="s">
        <v>1045</v>
      </c>
    </row>
    <row r="556" spans="1:22" s="1" customFormat="1" ht="56.25" x14ac:dyDescent="0.2">
      <c r="A556" s="35"/>
      <c r="B556" s="36" t="s">
        <v>34</v>
      </c>
      <c r="C556" s="115" t="s">
        <v>1047</v>
      </c>
      <c r="D556" s="115"/>
      <c r="E556" s="115"/>
      <c r="F556" s="37" t="s">
        <v>66</v>
      </c>
      <c r="G556" s="37" t="s">
        <v>754</v>
      </c>
      <c r="H556" s="37" t="s">
        <v>34</v>
      </c>
      <c r="I556" s="37" t="s">
        <v>754</v>
      </c>
      <c r="J556" s="38" t="s">
        <v>34</v>
      </c>
      <c r="K556" s="37" t="s">
        <v>34</v>
      </c>
      <c r="L556" s="38" t="s">
        <v>34</v>
      </c>
      <c r="M556" s="39" t="s">
        <v>34</v>
      </c>
      <c r="N556" s="40" t="s">
        <v>34</v>
      </c>
      <c r="T556" s="2" t="s">
        <v>1047</v>
      </c>
    </row>
    <row r="557" spans="1:22" s="1" customFormat="1" x14ac:dyDescent="0.2">
      <c r="A557" s="41"/>
      <c r="B557" s="42"/>
      <c r="C557" s="116" t="s">
        <v>71</v>
      </c>
      <c r="D557" s="116"/>
      <c r="E557" s="116"/>
      <c r="F557" s="43" t="s">
        <v>34</v>
      </c>
      <c r="G557" s="43" t="s">
        <v>34</v>
      </c>
      <c r="H557" s="43" t="s">
        <v>34</v>
      </c>
      <c r="I557" s="43" t="s">
        <v>34</v>
      </c>
      <c r="J557" s="44" t="s">
        <v>34</v>
      </c>
      <c r="K557" s="43" t="s">
        <v>34</v>
      </c>
      <c r="L557" s="44">
        <v>225.76</v>
      </c>
      <c r="M557" s="32" t="s">
        <v>34</v>
      </c>
      <c r="N557" s="45">
        <v>1822</v>
      </c>
      <c r="V557" s="2" t="s">
        <v>71</v>
      </c>
    </row>
    <row r="558" spans="1:22" s="1" customFormat="1" ht="33.75" x14ac:dyDescent="0.2">
      <c r="A558" s="28" t="s">
        <v>1124</v>
      </c>
      <c r="B558" s="29" t="s">
        <v>1036</v>
      </c>
      <c r="C558" s="118" t="s">
        <v>1048</v>
      </c>
      <c r="D558" s="118"/>
      <c r="E558" s="118"/>
      <c r="F558" s="30" t="s">
        <v>274</v>
      </c>
      <c r="G558" s="30" t="s">
        <v>34</v>
      </c>
      <c r="H558" s="30" t="s">
        <v>34</v>
      </c>
      <c r="I558" s="30" t="s">
        <v>1125</v>
      </c>
      <c r="J558" s="31" t="s">
        <v>34</v>
      </c>
      <c r="K558" s="30" t="s">
        <v>34</v>
      </c>
      <c r="L558" s="31" t="s">
        <v>34</v>
      </c>
      <c r="M558" s="32" t="s">
        <v>34</v>
      </c>
      <c r="N558" s="33" t="s">
        <v>34</v>
      </c>
      <c r="Q558" s="2" t="s">
        <v>1048</v>
      </c>
    </row>
    <row r="559" spans="1:22" s="1" customFormat="1" x14ac:dyDescent="0.2">
      <c r="A559" s="34"/>
      <c r="B559" s="8"/>
      <c r="C559" s="115" t="s">
        <v>1126</v>
      </c>
      <c r="D559" s="115"/>
      <c r="E559" s="115"/>
      <c r="F559" s="115"/>
      <c r="G559" s="115"/>
      <c r="H559" s="115"/>
      <c r="I559" s="115"/>
      <c r="J559" s="115"/>
      <c r="K559" s="115"/>
      <c r="L559" s="115"/>
      <c r="M559" s="115"/>
      <c r="N559" s="117"/>
      <c r="R559" s="2" t="s">
        <v>1126</v>
      </c>
    </row>
    <row r="560" spans="1:22" s="1" customFormat="1" x14ac:dyDescent="0.2">
      <c r="A560" s="35"/>
      <c r="B560" s="36" t="s">
        <v>48</v>
      </c>
      <c r="C560" s="115" t="s">
        <v>81</v>
      </c>
      <c r="D560" s="115"/>
      <c r="E560" s="115"/>
      <c r="F560" s="37" t="s">
        <v>34</v>
      </c>
      <c r="G560" s="37" t="s">
        <v>34</v>
      </c>
      <c r="H560" s="37" t="s">
        <v>34</v>
      </c>
      <c r="I560" s="37" t="s">
        <v>34</v>
      </c>
      <c r="J560" s="38">
        <v>2306.66</v>
      </c>
      <c r="K560" s="37" t="s">
        <v>34</v>
      </c>
      <c r="L560" s="38">
        <v>11.99</v>
      </c>
      <c r="M560" s="39">
        <v>14.41</v>
      </c>
      <c r="N560" s="40">
        <v>173</v>
      </c>
      <c r="S560" s="2" t="s">
        <v>81</v>
      </c>
    </row>
    <row r="561" spans="1:22" s="1" customFormat="1" x14ac:dyDescent="0.2">
      <c r="A561" s="35"/>
      <c r="B561" s="36" t="s">
        <v>54</v>
      </c>
      <c r="C561" s="115" t="s">
        <v>55</v>
      </c>
      <c r="D561" s="115"/>
      <c r="E561" s="115"/>
      <c r="F561" s="37" t="s">
        <v>34</v>
      </c>
      <c r="G561" s="37" t="s">
        <v>34</v>
      </c>
      <c r="H561" s="37" t="s">
        <v>34</v>
      </c>
      <c r="I561" s="37" t="s">
        <v>34</v>
      </c>
      <c r="J561" s="38">
        <v>3049.56</v>
      </c>
      <c r="K561" s="37" t="s">
        <v>34</v>
      </c>
      <c r="L561" s="38">
        <v>15.86</v>
      </c>
      <c r="M561" s="39">
        <v>7.88</v>
      </c>
      <c r="N561" s="40">
        <v>125</v>
      </c>
      <c r="S561" s="2" t="s">
        <v>55</v>
      </c>
    </row>
    <row r="562" spans="1:22" s="1" customFormat="1" x14ac:dyDescent="0.2">
      <c r="A562" s="35"/>
      <c r="B562" s="36" t="s">
        <v>56</v>
      </c>
      <c r="C562" s="115" t="s">
        <v>57</v>
      </c>
      <c r="D562" s="115"/>
      <c r="E562" s="115"/>
      <c r="F562" s="37" t="s">
        <v>34</v>
      </c>
      <c r="G562" s="37" t="s">
        <v>34</v>
      </c>
      <c r="H562" s="37" t="s">
        <v>34</v>
      </c>
      <c r="I562" s="37" t="s">
        <v>34</v>
      </c>
      <c r="J562" s="38">
        <v>44.66</v>
      </c>
      <c r="K562" s="37" t="s">
        <v>34</v>
      </c>
      <c r="L562" s="38">
        <v>0.23</v>
      </c>
      <c r="M562" s="39">
        <v>14.41</v>
      </c>
      <c r="N562" s="40">
        <v>3</v>
      </c>
      <c r="S562" s="2" t="s">
        <v>57</v>
      </c>
    </row>
    <row r="563" spans="1:22" s="1" customFormat="1" x14ac:dyDescent="0.2">
      <c r="A563" s="35"/>
      <c r="B563" s="36" t="s">
        <v>82</v>
      </c>
      <c r="C563" s="115" t="s">
        <v>83</v>
      </c>
      <c r="D563" s="115"/>
      <c r="E563" s="115"/>
      <c r="F563" s="37" t="s">
        <v>34</v>
      </c>
      <c r="G563" s="37" t="s">
        <v>34</v>
      </c>
      <c r="H563" s="37" t="s">
        <v>34</v>
      </c>
      <c r="I563" s="37" t="s">
        <v>34</v>
      </c>
      <c r="J563" s="38">
        <v>6947.31</v>
      </c>
      <c r="K563" s="37" t="s">
        <v>34</v>
      </c>
      <c r="L563" s="38">
        <v>32.25</v>
      </c>
      <c r="M563" s="39">
        <v>4.22</v>
      </c>
      <c r="N563" s="40">
        <v>136</v>
      </c>
      <c r="S563" s="2" t="s">
        <v>83</v>
      </c>
    </row>
    <row r="564" spans="1:22" s="1" customFormat="1" x14ac:dyDescent="0.2">
      <c r="A564" s="35"/>
      <c r="B564" s="36" t="s">
        <v>34</v>
      </c>
      <c r="C564" s="115" t="s">
        <v>84</v>
      </c>
      <c r="D564" s="115"/>
      <c r="E564" s="115"/>
      <c r="F564" s="37" t="s">
        <v>59</v>
      </c>
      <c r="G564" s="37" t="s">
        <v>1040</v>
      </c>
      <c r="H564" s="37" t="s">
        <v>34</v>
      </c>
      <c r="I564" s="37" t="s">
        <v>1127</v>
      </c>
      <c r="J564" s="38" t="s">
        <v>34</v>
      </c>
      <c r="K564" s="37" t="s">
        <v>34</v>
      </c>
      <c r="L564" s="38" t="s">
        <v>34</v>
      </c>
      <c r="M564" s="39" t="s">
        <v>34</v>
      </c>
      <c r="N564" s="40" t="s">
        <v>34</v>
      </c>
      <c r="T564" s="2" t="s">
        <v>84</v>
      </c>
    </row>
    <row r="565" spans="1:22" s="1" customFormat="1" x14ac:dyDescent="0.2">
      <c r="A565" s="35"/>
      <c r="B565" s="36" t="s">
        <v>34</v>
      </c>
      <c r="C565" s="115" t="s">
        <v>58</v>
      </c>
      <c r="D565" s="115"/>
      <c r="E565" s="115"/>
      <c r="F565" s="37" t="s">
        <v>59</v>
      </c>
      <c r="G565" s="37" t="s">
        <v>1042</v>
      </c>
      <c r="H565" s="37" t="s">
        <v>34</v>
      </c>
      <c r="I565" s="37" t="s">
        <v>1128</v>
      </c>
      <c r="J565" s="38" t="s">
        <v>34</v>
      </c>
      <c r="K565" s="37" t="s">
        <v>34</v>
      </c>
      <c r="L565" s="38" t="s">
        <v>34</v>
      </c>
      <c r="M565" s="39" t="s">
        <v>34</v>
      </c>
      <c r="N565" s="40" t="s">
        <v>34</v>
      </c>
      <c r="T565" s="2" t="s">
        <v>58</v>
      </c>
    </row>
    <row r="566" spans="1:22" s="1" customFormat="1" x14ac:dyDescent="0.2">
      <c r="A566" s="35"/>
      <c r="B566" s="36" t="s">
        <v>34</v>
      </c>
      <c r="C566" s="118" t="s">
        <v>62</v>
      </c>
      <c r="D566" s="118"/>
      <c r="E566" s="118"/>
      <c r="F566" s="30" t="s">
        <v>34</v>
      </c>
      <c r="G566" s="30" t="s">
        <v>34</v>
      </c>
      <c r="H566" s="30" t="s">
        <v>34</v>
      </c>
      <c r="I566" s="30" t="s">
        <v>34</v>
      </c>
      <c r="J566" s="31">
        <v>11558.73</v>
      </c>
      <c r="K566" s="30" t="s">
        <v>34</v>
      </c>
      <c r="L566" s="31">
        <v>60.1</v>
      </c>
      <c r="M566" s="32" t="s">
        <v>34</v>
      </c>
      <c r="N566" s="33" t="s">
        <v>34</v>
      </c>
      <c r="U566" s="2" t="s">
        <v>62</v>
      </c>
    </row>
    <row r="567" spans="1:22" s="1" customFormat="1" x14ac:dyDescent="0.2">
      <c r="A567" s="35"/>
      <c r="B567" s="36" t="s">
        <v>34</v>
      </c>
      <c r="C567" s="115" t="s">
        <v>63</v>
      </c>
      <c r="D567" s="115"/>
      <c r="E567" s="115"/>
      <c r="F567" s="37" t="s">
        <v>34</v>
      </c>
      <c r="G567" s="37" t="s">
        <v>34</v>
      </c>
      <c r="H567" s="37" t="s">
        <v>34</v>
      </c>
      <c r="I567" s="37" t="s">
        <v>34</v>
      </c>
      <c r="J567" s="38" t="s">
        <v>34</v>
      </c>
      <c r="K567" s="37" t="s">
        <v>34</v>
      </c>
      <c r="L567" s="38">
        <v>12.22</v>
      </c>
      <c r="M567" s="39" t="s">
        <v>34</v>
      </c>
      <c r="N567" s="40">
        <v>176</v>
      </c>
      <c r="T567" s="2" t="s">
        <v>63</v>
      </c>
    </row>
    <row r="568" spans="1:22" s="1" customFormat="1" ht="56.25" x14ac:dyDescent="0.2">
      <c r="A568" s="35"/>
      <c r="B568" s="36" t="s">
        <v>1044</v>
      </c>
      <c r="C568" s="115" t="s">
        <v>1045</v>
      </c>
      <c r="D568" s="115"/>
      <c r="E568" s="115"/>
      <c r="F568" s="37" t="s">
        <v>66</v>
      </c>
      <c r="G568" s="37" t="s">
        <v>1046</v>
      </c>
      <c r="H568" s="37" t="s">
        <v>34</v>
      </c>
      <c r="I568" s="37" t="s">
        <v>1046</v>
      </c>
      <c r="J568" s="38" t="s">
        <v>34</v>
      </c>
      <c r="K568" s="37" t="s">
        <v>34</v>
      </c>
      <c r="L568" s="38">
        <v>8.07</v>
      </c>
      <c r="M568" s="39" t="s">
        <v>34</v>
      </c>
      <c r="N568" s="40">
        <v>116</v>
      </c>
      <c r="T568" s="2" t="s">
        <v>1045</v>
      </c>
    </row>
    <row r="569" spans="1:22" s="1" customFormat="1" ht="56.25" x14ac:dyDescent="0.2">
      <c r="A569" s="35"/>
      <c r="B569" s="36" t="s">
        <v>34</v>
      </c>
      <c r="C569" s="115" t="s">
        <v>1047</v>
      </c>
      <c r="D569" s="115"/>
      <c r="E569" s="115"/>
      <c r="F569" s="37" t="s">
        <v>66</v>
      </c>
      <c r="G569" s="37" t="s">
        <v>754</v>
      </c>
      <c r="H569" s="37" t="s">
        <v>34</v>
      </c>
      <c r="I569" s="37" t="s">
        <v>754</v>
      </c>
      <c r="J569" s="38" t="s">
        <v>34</v>
      </c>
      <c r="K569" s="37" t="s">
        <v>34</v>
      </c>
      <c r="L569" s="38" t="s">
        <v>34</v>
      </c>
      <c r="M569" s="39" t="s">
        <v>34</v>
      </c>
      <c r="N569" s="40" t="s">
        <v>34</v>
      </c>
      <c r="T569" s="2" t="s">
        <v>1047</v>
      </c>
    </row>
    <row r="570" spans="1:22" s="1" customFormat="1" x14ac:dyDescent="0.2">
      <c r="A570" s="41"/>
      <c r="B570" s="42"/>
      <c r="C570" s="116" t="s">
        <v>71</v>
      </c>
      <c r="D570" s="116"/>
      <c r="E570" s="116"/>
      <c r="F570" s="43" t="s">
        <v>34</v>
      </c>
      <c r="G570" s="43" t="s">
        <v>34</v>
      </c>
      <c r="H570" s="43" t="s">
        <v>34</v>
      </c>
      <c r="I570" s="43" t="s">
        <v>34</v>
      </c>
      <c r="J570" s="44" t="s">
        <v>34</v>
      </c>
      <c r="K570" s="43" t="s">
        <v>34</v>
      </c>
      <c r="L570" s="44">
        <v>68.17</v>
      </c>
      <c r="M570" s="32" t="s">
        <v>34</v>
      </c>
      <c r="N570" s="45">
        <v>550</v>
      </c>
      <c r="V570" s="2" t="s">
        <v>71</v>
      </c>
    </row>
    <row r="571" spans="1:22" s="1" customFormat="1" ht="45" x14ac:dyDescent="0.2">
      <c r="A571" s="28" t="s">
        <v>257</v>
      </c>
      <c r="B571" s="29" t="s">
        <v>1052</v>
      </c>
      <c r="C571" s="118" t="s">
        <v>1053</v>
      </c>
      <c r="D571" s="118"/>
      <c r="E571" s="118"/>
      <c r="F571" s="30" t="s">
        <v>1054</v>
      </c>
      <c r="G571" s="30" t="s">
        <v>34</v>
      </c>
      <c r="H571" s="30" t="s">
        <v>34</v>
      </c>
      <c r="I571" s="30" t="s">
        <v>1129</v>
      </c>
      <c r="J571" s="31" t="s">
        <v>34</v>
      </c>
      <c r="K571" s="30" t="s">
        <v>34</v>
      </c>
      <c r="L571" s="31" t="s">
        <v>34</v>
      </c>
      <c r="M571" s="32" t="s">
        <v>34</v>
      </c>
      <c r="N571" s="33" t="s">
        <v>34</v>
      </c>
      <c r="Q571" s="2" t="s">
        <v>1053</v>
      </c>
    </row>
    <row r="572" spans="1:22" s="1" customFormat="1" x14ac:dyDescent="0.2">
      <c r="A572" s="34"/>
      <c r="B572" s="8"/>
      <c r="C572" s="115" t="s">
        <v>1130</v>
      </c>
      <c r="D572" s="115"/>
      <c r="E572" s="115"/>
      <c r="F572" s="115"/>
      <c r="G572" s="115"/>
      <c r="H572" s="115"/>
      <c r="I572" s="115"/>
      <c r="J572" s="115"/>
      <c r="K572" s="115"/>
      <c r="L572" s="115"/>
      <c r="M572" s="115"/>
      <c r="N572" s="117"/>
      <c r="R572" s="2" t="s">
        <v>1130</v>
      </c>
    </row>
    <row r="573" spans="1:22" s="1" customFormat="1" x14ac:dyDescent="0.2">
      <c r="A573" s="35"/>
      <c r="B573" s="36" t="s">
        <v>48</v>
      </c>
      <c r="C573" s="115" t="s">
        <v>81</v>
      </c>
      <c r="D573" s="115"/>
      <c r="E573" s="115"/>
      <c r="F573" s="37" t="s">
        <v>34</v>
      </c>
      <c r="G573" s="37" t="s">
        <v>34</v>
      </c>
      <c r="H573" s="37" t="s">
        <v>34</v>
      </c>
      <c r="I573" s="37" t="s">
        <v>34</v>
      </c>
      <c r="J573" s="38">
        <v>983.25</v>
      </c>
      <c r="K573" s="37" t="s">
        <v>34</v>
      </c>
      <c r="L573" s="38">
        <v>22.04</v>
      </c>
      <c r="M573" s="39">
        <v>14.41</v>
      </c>
      <c r="N573" s="40">
        <v>318</v>
      </c>
      <c r="S573" s="2" t="s">
        <v>81</v>
      </c>
    </row>
    <row r="574" spans="1:22" s="1" customFormat="1" x14ac:dyDescent="0.2">
      <c r="A574" s="35"/>
      <c r="B574" s="36" t="s">
        <v>54</v>
      </c>
      <c r="C574" s="115" t="s">
        <v>55</v>
      </c>
      <c r="D574" s="115"/>
      <c r="E574" s="115"/>
      <c r="F574" s="37" t="s">
        <v>34</v>
      </c>
      <c r="G574" s="37" t="s">
        <v>34</v>
      </c>
      <c r="H574" s="37" t="s">
        <v>34</v>
      </c>
      <c r="I574" s="37" t="s">
        <v>34</v>
      </c>
      <c r="J574" s="38">
        <v>186.09</v>
      </c>
      <c r="K574" s="37" t="s">
        <v>34</v>
      </c>
      <c r="L574" s="38">
        <v>4.17</v>
      </c>
      <c r="M574" s="39">
        <v>7.88</v>
      </c>
      <c r="N574" s="40">
        <v>33</v>
      </c>
      <c r="S574" s="2" t="s">
        <v>55</v>
      </c>
    </row>
    <row r="575" spans="1:22" s="1" customFormat="1" x14ac:dyDescent="0.2">
      <c r="A575" s="35"/>
      <c r="B575" s="36" t="s">
        <v>82</v>
      </c>
      <c r="C575" s="115" t="s">
        <v>83</v>
      </c>
      <c r="D575" s="115"/>
      <c r="E575" s="115"/>
      <c r="F575" s="37" t="s">
        <v>34</v>
      </c>
      <c r="G575" s="37" t="s">
        <v>34</v>
      </c>
      <c r="H575" s="37" t="s">
        <v>34</v>
      </c>
      <c r="I575" s="37" t="s">
        <v>34</v>
      </c>
      <c r="J575" s="38">
        <v>93.78</v>
      </c>
      <c r="K575" s="37" t="s">
        <v>34</v>
      </c>
      <c r="L575" s="38">
        <v>2.1</v>
      </c>
      <c r="M575" s="39">
        <v>4.22</v>
      </c>
      <c r="N575" s="40">
        <v>9</v>
      </c>
      <c r="S575" s="2" t="s">
        <v>83</v>
      </c>
    </row>
    <row r="576" spans="1:22" s="1" customFormat="1" x14ac:dyDescent="0.2">
      <c r="A576" s="35"/>
      <c r="B576" s="36" t="s">
        <v>34</v>
      </c>
      <c r="C576" s="115" t="s">
        <v>84</v>
      </c>
      <c r="D576" s="115"/>
      <c r="E576" s="115"/>
      <c r="F576" s="37" t="s">
        <v>59</v>
      </c>
      <c r="G576" s="37" t="s">
        <v>1057</v>
      </c>
      <c r="H576" s="37" t="s">
        <v>34</v>
      </c>
      <c r="I576" s="37" t="s">
        <v>1131</v>
      </c>
      <c r="J576" s="38" t="s">
        <v>34</v>
      </c>
      <c r="K576" s="37" t="s">
        <v>34</v>
      </c>
      <c r="L576" s="38" t="s">
        <v>34</v>
      </c>
      <c r="M576" s="39" t="s">
        <v>34</v>
      </c>
      <c r="N576" s="40" t="s">
        <v>34</v>
      </c>
      <c r="T576" s="2" t="s">
        <v>84</v>
      </c>
    </row>
    <row r="577" spans="1:22" s="1" customFormat="1" x14ac:dyDescent="0.2">
      <c r="A577" s="35"/>
      <c r="B577" s="36" t="s">
        <v>34</v>
      </c>
      <c r="C577" s="118" t="s">
        <v>62</v>
      </c>
      <c r="D577" s="118"/>
      <c r="E577" s="118"/>
      <c r="F577" s="30" t="s">
        <v>34</v>
      </c>
      <c r="G577" s="30" t="s">
        <v>34</v>
      </c>
      <c r="H577" s="30" t="s">
        <v>34</v>
      </c>
      <c r="I577" s="30" t="s">
        <v>34</v>
      </c>
      <c r="J577" s="31">
        <v>1263.1199999999999</v>
      </c>
      <c r="K577" s="30" t="s">
        <v>34</v>
      </c>
      <c r="L577" s="31">
        <v>28.31</v>
      </c>
      <c r="M577" s="32" t="s">
        <v>34</v>
      </c>
      <c r="N577" s="33" t="s">
        <v>34</v>
      </c>
      <c r="U577" s="2" t="s">
        <v>62</v>
      </c>
    </row>
    <row r="578" spans="1:22" s="1" customFormat="1" x14ac:dyDescent="0.2">
      <c r="A578" s="35"/>
      <c r="B578" s="36" t="s">
        <v>34</v>
      </c>
      <c r="C578" s="115" t="s">
        <v>63</v>
      </c>
      <c r="D578" s="115"/>
      <c r="E578" s="115"/>
      <c r="F578" s="37" t="s">
        <v>34</v>
      </c>
      <c r="G578" s="37" t="s">
        <v>34</v>
      </c>
      <c r="H578" s="37" t="s">
        <v>34</v>
      </c>
      <c r="I578" s="37" t="s">
        <v>34</v>
      </c>
      <c r="J578" s="38" t="s">
        <v>34</v>
      </c>
      <c r="K578" s="37" t="s">
        <v>34</v>
      </c>
      <c r="L578" s="38">
        <v>22.04</v>
      </c>
      <c r="M578" s="39" t="s">
        <v>34</v>
      </c>
      <c r="N578" s="40">
        <v>318</v>
      </c>
      <c r="T578" s="2" t="s">
        <v>63</v>
      </c>
    </row>
    <row r="579" spans="1:22" s="1" customFormat="1" ht="56.25" x14ac:dyDescent="0.2">
      <c r="A579" s="35"/>
      <c r="B579" s="36" t="s">
        <v>1059</v>
      </c>
      <c r="C579" s="115" t="s">
        <v>1060</v>
      </c>
      <c r="D579" s="115"/>
      <c r="E579" s="115"/>
      <c r="F579" s="37" t="s">
        <v>66</v>
      </c>
      <c r="G579" s="37" t="s">
        <v>1061</v>
      </c>
      <c r="H579" s="37" t="s">
        <v>34</v>
      </c>
      <c r="I579" s="37" t="s">
        <v>1061</v>
      </c>
      <c r="J579" s="38" t="s">
        <v>34</v>
      </c>
      <c r="K579" s="37" t="s">
        <v>34</v>
      </c>
      <c r="L579" s="38">
        <v>24.24</v>
      </c>
      <c r="M579" s="39" t="s">
        <v>34</v>
      </c>
      <c r="N579" s="40">
        <v>350</v>
      </c>
      <c r="T579" s="2" t="s">
        <v>1060</v>
      </c>
    </row>
    <row r="580" spans="1:22" s="1" customFormat="1" ht="56.25" x14ac:dyDescent="0.2">
      <c r="A580" s="35"/>
      <c r="B580" s="36" t="s">
        <v>1062</v>
      </c>
      <c r="C580" s="115" t="s">
        <v>1063</v>
      </c>
      <c r="D580" s="115"/>
      <c r="E580" s="115"/>
      <c r="F580" s="37" t="s">
        <v>66</v>
      </c>
      <c r="G580" s="37" t="s">
        <v>935</v>
      </c>
      <c r="H580" s="37" t="s">
        <v>34</v>
      </c>
      <c r="I580" s="37" t="s">
        <v>935</v>
      </c>
      <c r="J580" s="38" t="s">
        <v>34</v>
      </c>
      <c r="K580" s="37" t="s">
        <v>34</v>
      </c>
      <c r="L580" s="38">
        <v>15.43</v>
      </c>
      <c r="M580" s="39" t="s">
        <v>34</v>
      </c>
      <c r="N580" s="40">
        <v>223</v>
      </c>
      <c r="T580" s="2" t="s">
        <v>1063</v>
      </c>
    </row>
    <row r="581" spans="1:22" s="1" customFormat="1" x14ac:dyDescent="0.2">
      <c r="A581" s="41"/>
      <c r="B581" s="42"/>
      <c r="C581" s="116" t="s">
        <v>71</v>
      </c>
      <c r="D581" s="116"/>
      <c r="E581" s="116"/>
      <c r="F581" s="43" t="s">
        <v>34</v>
      </c>
      <c r="G581" s="43" t="s">
        <v>34</v>
      </c>
      <c r="H581" s="43" t="s">
        <v>34</v>
      </c>
      <c r="I581" s="43" t="s">
        <v>34</v>
      </c>
      <c r="J581" s="44" t="s">
        <v>34</v>
      </c>
      <c r="K581" s="43" t="s">
        <v>34</v>
      </c>
      <c r="L581" s="44">
        <v>67.98</v>
      </c>
      <c r="M581" s="32" t="s">
        <v>34</v>
      </c>
      <c r="N581" s="45">
        <v>933</v>
      </c>
      <c r="V581" s="2" t="s">
        <v>71</v>
      </c>
    </row>
    <row r="582" spans="1:22" s="1" customFormat="1" ht="33.75" x14ac:dyDescent="0.2">
      <c r="A582" s="28" t="s">
        <v>1132</v>
      </c>
      <c r="B582" s="29" t="s">
        <v>1065</v>
      </c>
      <c r="C582" s="118" t="s">
        <v>1066</v>
      </c>
      <c r="D582" s="118"/>
      <c r="E582" s="118"/>
      <c r="F582" s="30" t="s">
        <v>274</v>
      </c>
      <c r="G582" s="30" t="s">
        <v>34</v>
      </c>
      <c r="H582" s="30" t="s">
        <v>34</v>
      </c>
      <c r="I582" s="30" t="s">
        <v>1133</v>
      </c>
      <c r="J582" s="31" t="s">
        <v>34</v>
      </c>
      <c r="K582" s="30" t="s">
        <v>34</v>
      </c>
      <c r="L582" s="31" t="s">
        <v>34</v>
      </c>
      <c r="M582" s="32" t="s">
        <v>34</v>
      </c>
      <c r="N582" s="33" t="s">
        <v>34</v>
      </c>
      <c r="Q582" s="2" t="s">
        <v>1066</v>
      </c>
    </row>
    <row r="583" spans="1:22" s="1" customFormat="1" x14ac:dyDescent="0.2">
      <c r="A583" s="34"/>
      <c r="B583" s="8"/>
      <c r="C583" s="115" t="s">
        <v>1134</v>
      </c>
      <c r="D583" s="115"/>
      <c r="E583" s="115"/>
      <c r="F583" s="115"/>
      <c r="G583" s="115"/>
      <c r="H583" s="115"/>
      <c r="I583" s="115"/>
      <c r="J583" s="115"/>
      <c r="K583" s="115"/>
      <c r="L583" s="115"/>
      <c r="M583" s="115"/>
      <c r="N583" s="117"/>
      <c r="R583" s="2" t="s">
        <v>1134</v>
      </c>
    </row>
    <row r="584" spans="1:22" s="1" customFormat="1" x14ac:dyDescent="0.2">
      <c r="A584" s="35"/>
      <c r="B584" s="36" t="s">
        <v>48</v>
      </c>
      <c r="C584" s="115" t="s">
        <v>81</v>
      </c>
      <c r="D584" s="115"/>
      <c r="E584" s="115"/>
      <c r="F584" s="37" t="s">
        <v>34</v>
      </c>
      <c r="G584" s="37" t="s">
        <v>34</v>
      </c>
      <c r="H584" s="37" t="s">
        <v>34</v>
      </c>
      <c r="I584" s="37" t="s">
        <v>34</v>
      </c>
      <c r="J584" s="38">
        <v>1056.05</v>
      </c>
      <c r="K584" s="37" t="s">
        <v>34</v>
      </c>
      <c r="L584" s="38">
        <v>804.22</v>
      </c>
      <c r="M584" s="39">
        <v>14.41</v>
      </c>
      <c r="N584" s="40">
        <v>11589</v>
      </c>
      <c r="S584" s="2" t="s">
        <v>81</v>
      </c>
    </row>
    <row r="585" spans="1:22" s="1" customFormat="1" x14ac:dyDescent="0.2">
      <c r="A585" s="35"/>
      <c r="B585" s="36" t="s">
        <v>54</v>
      </c>
      <c r="C585" s="115" t="s">
        <v>55</v>
      </c>
      <c r="D585" s="115"/>
      <c r="E585" s="115"/>
      <c r="F585" s="37" t="s">
        <v>34</v>
      </c>
      <c r="G585" s="37" t="s">
        <v>34</v>
      </c>
      <c r="H585" s="37" t="s">
        <v>34</v>
      </c>
      <c r="I585" s="37" t="s">
        <v>34</v>
      </c>
      <c r="J585" s="38">
        <v>75.959999999999994</v>
      </c>
      <c r="K585" s="37" t="s">
        <v>34</v>
      </c>
      <c r="L585" s="38">
        <v>57.85</v>
      </c>
      <c r="M585" s="39">
        <v>7.88</v>
      </c>
      <c r="N585" s="40">
        <v>456</v>
      </c>
      <c r="S585" s="2" t="s">
        <v>55</v>
      </c>
    </row>
    <row r="586" spans="1:22" s="1" customFormat="1" x14ac:dyDescent="0.2">
      <c r="A586" s="35"/>
      <c r="B586" s="36" t="s">
        <v>56</v>
      </c>
      <c r="C586" s="115" t="s">
        <v>57</v>
      </c>
      <c r="D586" s="115"/>
      <c r="E586" s="115"/>
      <c r="F586" s="37" t="s">
        <v>34</v>
      </c>
      <c r="G586" s="37" t="s">
        <v>34</v>
      </c>
      <c r="H586" s="37" t="s">
        <v>34</v>
      </c>
      <c r="I586" s="37" t="s">
        <v>34</v>
      </c>
      <c r="J586" s="38">
        <v>1.96</v>
      </c>
      <c r="K586" s="37" t="s">
        <v>34</v>
      </c>
      <c r="L586" s="38">
        <v>1.49</v>
      </c>
      <c r="M586" s="39">
        <v>14.41</v>
      </c>
      <c r="N586" s="40">
        <v>21</v>
      </c>
      <c r="S586" s="2" t="s">
        <v>57</v>
      </c>
    </row>
    <row r="587" spans="1:22" s="1" customFormat="1" x14ac:dyDescent="0.2">
      <c r="A587" s="35"/>
      <c r="B587" s="36" t="s">
        <v>82</v>
      </c>
      <c r="C587" s="115" t="s">
        <v>83</v>
      </c>
      <c r="D587" s="115"/>
      <c r="E587" s="115"/>
      <c r="F587" s="37" t="s">
        <v>34</v>
      </c>
      <c r="G587" s="37" t="s">
        <v>34</v>
      </c>
      <c r="H587" s="37" t="s">
        <v>34</v>
      </c>
      <c r="I587" s="37" t="s">
        <v>34</v>
      </c>
      <c r="J587" s="38">
        <v>308.3</v>
      </c>
      <c r="K587" s="37" t="s">
        <v>34</v>
      </c>
      <c r="L587" s="38">
        <v>234.78</v>
      </c>
      <c r="M587" s="39">
        <v>4.22</v>
      </c>
      <c r="N587" s="40">
        <v>991</v>
      </c>
      <c r="S587" s="2" t="s">
        <v>83</v>
      </c>
    </row>
    <row r="588" spans="1:22" s="1" customFormat="1" ht="22.5" x14ac:dyDescent="0.2">
      <c r="A588" s="35"/>
      <c r="B588" s="36" t="s">
        <v>34</v>
      </c>
      <c r="C588" s="115" t="s">
        <v>84</v>
      </c>
      <c r="D588" s="115"/>
      <c r="E588" s="115"/>
      <c r="F588" s="37" t="s">
        <v>59</v>
      </c>
      <c r="G588" s="37" t="s">
        <v>1069</v>
      </c>
      <c r="H588" s="37" t="s">
        <v>34</v>
      </c>
      <c r="I588" s="37" t="s">
        <v>1135</v>
      </c>
      <c r="J588" s="38" t="s">
        <v>34</v>
      </c>
      <c r="K588" s="37" t="s">
        <v>34</v>
      </c>
      <c r="L588" s="38" t="s">
        <v>34</v>
      </c>
      <c r="M588" s="39" t="s">
        <v>34</v>
      </c>
      <c r="N588" s="40" t="s">
        <v>34</v>
      </c>
      <c r="T588" s="2" t="s">
        <v>84</v>
      </c>
    </row>
    <row r="589" spans="1:22" s="1" customFormat="1" x14ac:dyDescent="0.2">
      <c r="A589" s="35"/>
      <c r="B589" s="36" t="s">
        <v>34</v>
      </c>
      <c r="C589" s="115" t="s">
        <v>58</v>
      </c>
      <c r="D589" s="115"/>
      <c r="E589" s="115"/>
      <c r="F589" s="37" t="s">
        <v>59</v>
      </c>
      <c r="G589" s="37" t="s">
        <v>1071</v>
      </c>
      <c r="H589" s="37" t="s">
        <v>34</v>
      </c>
      <c r="I589" s="37" t="s">
        <v>1136</v>
      </c>
      <c r="J589" s="38" t="s">
        <v>34</v>
      </c>
      <c r="K589" s="37" t="s">
        <v>34</v>
      </c>
      <c r="L589" s="38" t="s">
        <v>34</v>
      </c>
      <c r="M589" s="39" t="s">
        <v>34</v>
      </c>
      <c r="N589" s="40" t="s">
        <v>34</v>
      </c>
      <c r="T589" s="2" t="s">
        <v>58</v>
      </c>
    </row>
    <row r="590" spans="1:22" s="1" customFormat="1" x14ac:dyDescent="0.2">
      <c r="A590" s="35"/>
      <c r="B590" s="36" t="s">
        <v>34</v>
      </c>
      <c r="C590" s="118" t="s">
        <v>62</v>
      </c>
      <c r="D590" s="118"/>
      <c r="E590" s="118"/>
      <c r="F590" s="30" t="s">
        <v>34</v>
      </c>
      <c r="G590" s="30" t="s">
        <v>34</v>
      </c>
      <c r="H590" s="30" t="s">
        <v>34</v>
      </c>
      <c r="I590" s="30" t="s">
        <v>34</v>
      </c>
      <c r="J590" s="31">
        <v>1440.31</v>
      </c>
      <c r="K590" s="30" t="s">
        <v>34</v>
      </c>
      <c r="L590" s="31">
        <v>1096.8499999999999</v>
      </c>
      <c r="M590" s="32" t="s">
        <v>34</v>
      </c>
      <c r="N590" s="33" t="s">
        <v>34</v>
      </c>
      <c r="U590" s="2" t="s">
        <v>62</v>
      </c>
    </row>
    <row r="591" spans="1:22" s="1" customFormat="1" x14ac:dyDescent="0.2">
      <c r="A591" s="35"/>
      <c r="B591" s="36" t="s">
        <v>34</v>
      </c>
      <c r="C591" s="115" t="s">
        <v>63</v>
      </c>
      <c r="D591" s="115"/>
      <c r="E591" s="115"/>
      <c r="F591" s="37" t="s">
        <v>34</v>
      </c>
      <c r="G591" s="37" t="s">
        <v>34</v>
      </c>
      <c r="H591" s="37" t="s">
        <v>34</v>
      </c>
      <c r="I591" s="37" t="s">
        <v>34</v>
      </c>
      <c r="J591" s="38" t="s">
        <v>34</v>
      </c>
      <c r="K591" s="37" t="s">
        <v>34</v>
      </c>
      <c r="L591" s="38">
        <v>805.71</v>
      </c>
      <c r="M591" s="39" t="s">
        <v>34</v>
      </c>
      <c r="N591" s="40">
        <v>11610</v>
      </c>
      <c r="T591" s="2" t="s">
        <v>63</v>
      </c>
    </row>
    <row r="592" spans="1:22" s="1" customFormat="1" ht="22.5" x14ac:dyDescent="0.2">
      <c r="A592" s="35"/>
      <c r="B592" s="36" t="s">
        <v>1029</v>
      </c>
      <c r="C592" s="115" t="s">
        <v>1030</v>
      </c>
      <c r="D592" s="115"/>
      <c r="E592" s="115"/>
      <c r="F592" s="37" t="s">
        <v>66</v>
      </c>
      <c r="G592" s="37" t="s">
        <v>641</v>
      </c>
      <c r="H592" s="37" t="s">
        <v>34</v>
      </c>
      <c r="I592" s="37" t="s">
        <v>641</v>
      </c>
      <c r="J592" s="38" t="s">
        <v>34</v>
      </c>
      <c r="K592" s="37" t="s">
        <v>34</v>
      </c>
      <c r="L592" s="38">
        <v>725.14</v>
      </c>
      <c r="M592" s="39" t="s">
        <v>34</v>
      </c>
      <c r="N592" s="40">
        <v>10449</v>
      </c>
      <c r="T592" s="2" t="s">
        <v>1030</v>
      </c>
    </row>
    <row r="593" spans="1:23" s="1" customFormat="1" ht="22.5" x14ac:dyDescent="0.2">
      <c r="A593" s="35"/>
      <c r="B593" s="36" t="s">
        <v>1031</v>
      </c>
      <c r="C593" s="115" t="s">
        <v>1032</v>
      </c>
      <c r="D593" s="115"/>
      <c r="E593" s="115"/>
      <c r="F593" s="37" t="s">
        <v>66</v>
      </c>
      <c r="G593" s="37" t="s">
        <v>234</v>
      </c>
      <c r="H593" s="37" t="s">
        <v>34</v>
      </c>
      <c r="I593" s="37" t="s">
        <v>234</v>
      </c>
      <c r="J593" s="38" t="s">
        <v>34</v>
      </c>
      <c r="K593" s="37" t="s">
        <v>34</v>
      </c>
      <c r="L593" s="38">
        <v>684.85</v>
      </c>
      <c r="M593" s="39" t="s">
        <v>34</v>
      </c>
      <c r="N593" s="40">
        <v>9869</v>
      </c>
      <c r="T593" s="2" t="s">
        <v>1032</v>
      </c>
    </row>
    <row r="594" spans="1:23" s="1" customFormat="1" x14ac:dyDescent="0.2">
      <c r="A594" s="41"/>
      <c r="B594" s="42"/>
      <c r="C594" s="116" t="s">
        <v>71</v>
      </c>
      <c r="D594" s="116"/>
      <c r="E594" s="116"/>
      <c r="F594" s="43" t="s">
        <v>34</v>
      </c>
      <c r="G594" s="43" t="s">
        <v>34</v>
      </c>
      <c r="H594" s="43" t="s">
        <v>34</v>
      </c>
      <c r="I594" s="43" t="s">
        <v>34</v>
      </c>
      <c r="J594" s="44" t="s">
        <v>34</v>
      </c>
      <c r="K594" s="43" t="s">
        <v>34</v>
      </c>
      <c r="L594" s="44">
        <v>2506.84</v>
      </c>
      <c r="M594" s="32" t="s">
        <v>34</v>
      </c>
      <c r="N594" s="45">
        <v>33354</v>
      </c>
      <c r="V594" s="2" t="s">
        <v>71</v>
      </c>
    </row>
    <row r="595" spans="1:23" s="1" customFormat="1" ht="45" x14ac:dyDescent="0.2">
      <c r="A595" s="28" t="s">
        <v>1137</v>
      </c>
      <c r="B595" s="29" t="s">
        <v>282</v>
      </c>
      <c r="C595" s="118" t="s">
        <v>1074</v>
      </c>
      <c r="D595" s="118"/>
      <c r="E595" s="118"/>
      <c r="F595" s="30" t="s">
        <v>173</v>
      </c>
      <c r="G595" s="30" t="s">
        <v>34</v>
      </c>
      <c r="H595" s="30" t="s">
        <v>34</v>
      </c>
      <c r="I595" s="30" t="s">
        <v>1133</v>
      </c>
      <c r="J595" s="31">
        <v>13810</v>
      </c>
      <c r="K595" s="30" t="s">
        <v>34</v>
      </c>
      <c r="L595" s="31">
        <v>10516.87</v>
      </c>
      <c r="M595" s="32">
        <v>4.22</v>
      </c>
      <c r="N595" s="33">
        <v>44381</v>
      </c>
      <c r="Q595" s="2" t="s">
        <v>1074</v>
      </c>
    </row>
    <row r="596" spans="1:23" s="1" customFormat="1" ht="33.75" x14ac:dyDescent="0.2">
      <c r="A596" s="28" t="s">
        <v>764</v>
      </c>
      <c r="B596" s="29" t="s">
        <v>1076</v>
      </c>
      <c r="C596" s="118" t="s">
        <v>1077</v>
      </c>
      <c r="D596" s="118"/>
      <c r="E596" s="118"/>
      <c r="F596" s="30" t="s">
        <v>173</v>
      </c>
      <c r="G596" s="30" t="s">
        <v>34</v>
      </c>
      <c r="H596" s="30" t="s">
        <v>34</v>
      </c>
      <c r="I596" s="30" t="s">
        <v>1133</v>
      </c>
      <c r="J596" s="31">
        <v>2170</v>
      </c>
      <c r="K596" s="30" t="s">
        <v>34</v>
      </c>
      <c r="L596" s="31">
        <v>1652.54</v>
      </c>
      <c r="M596" s="32">
        <v>4.22</v>
      </c>
      <c r="N596" s="33">
        <v>6974</v>
      </c>
      <c r="Q596" s="2" t="s">
        <v>1077</v>
      </c>
    </row>
    <row r="597" spans="1:23" s="1" customFormat="1" ht="56.25" x14ac:dyDescent="0.2">
      <c r="A597" s="28" t="s">
        <v>1138</v>
      </c>
      <c r="B597" s="29" t="s">
        <v>919</v>
      </c>
      <c r="C597" s="118" t="s">
        <v>1139</v>
      </c>
      <c r="D597" s="118"/>
      <c r="E597" s="118"/>
      <c r="F597" s="30" t="s">
        <v>921</v>
      </c>
      <c r="G597" s="30" t="s">
        <v>34</v>
      </c>
      <c r="H597" s="30" t="s">
        <v>34</v>
      </c>
      <c r="I597" s="30" t="s">
        <v>1140</v>
      </c>
      <c r="J597" s="31" t="s">
        <v>34</v>
      </c>
      <c r="K597" s="30" t="s">
        <v>34</v>
      </c>
      <c r="L597" s="31" t="s">
        <v>34</v>
      </c>
      <c r="M597" s="32" t="s">
        <v>34</v>
      </c>
      <c r="N597" s="33" t="s">
        <v>34</v>
      </c>
      <c r="Q597" s="2" t="s">
        <v>1139</v>
      </c>
    </row>
    <row r="598" spans="1:23" s="1" customFormat="1" x14ac:dyDescent="0.2">
      <c r="A598" s="34"/>
      <c r="B598" s="8"/>
      <c r="C598" s="115" t="s">
        <v>1141</v>
      </c>
      <c r="D598" s="115"/>
      <c r="E598" s="115"/>
      <c r="F598" s="115"/>
      <c r="G598" s="115"/>
      <c r="H598" s="115"/>
      <c r="I598" s="115"/>
      <c r="J598" s="115"/>
      <c r="K598" s="115"/>
      <c r="L598" s="115"/>
      <c r="M598" s="115"/>
      <c r="N598" s="117"/>
      <c r="R598" s="2" t="s">
        <v>1141</v>
      </c>
    </row>
    <row r="599" spans="1:23" s="1" customFormat="1" x14ac:dyDescent="0.2">
      <c r="A599" s="46"/>
      <c r="B599" s="36" t="s">
        <v>924</v>
      </c>
      <c r="C599" s="115" t="s">
        <v>925</v>
      </c>
      <c r="D599" s="115"/>
      <c r="E599" s="115"/>
      <c r="F599" s="115"/>
      <c r="G599" s="115"/>
      <c r="H599" s="115"/>
      <c r="I599" s="115"/>
      <c r="J599" s="115"/>
      <c r="K599" s="115"/>
      <c r="L599" s="115"/>
      <c r="M599" s="115"/>
      <c r="N599" s="117"/>
      <c r="W599" s="2" t="s">
        <v>925</v>
      </c>
    </row>
    <row r="600" spans="1:23" s="1" customFormat="1" x14ac:dyDescent="0.2">
      <c r="A600" s="46"/>
      <c r="B600" s="36" t="s">
        <v>34</v>
      </c>
      <c r="C600" s="115" t="s">
        <v>926</v>
      </c>
      <c r="D600" s="115"/>
      <c r="E600" s="115"/>
      <c r="F600" s="115"/>
      <c r="G600" s="115"/>
      <c r="H600" s="115"/>
      <c r="I600" s="115"/>
      <c r="J600" s="115"/>
      <c r="K600" s="115"/>
      <c r="L600" s="115"/>
      <c r="M600" s="115"/>
      <c r="N600" s="117"/>
      <c r="W600" s="2" t="s">
        <v>926</v>
      </c>
    </row>
    <row r="601" spans="1:23" s="1" customFormat="1" x14ac:dyDescent="0.2">
      <c r="A601" s="35"/>
      <c r="B601" s="36" t="s">
        <v>48</v>
      </c>
      <c r="C601" s="115" t="s">
        <v>81</v>
      </c>
      <c r="D601" s="115"/>
      <c r="E601" s="115"/>
      <c r="F601" s="37" t="s">
        <v>34</v>
      </c>
      <c r="G601" s="37" t="s">
        <v>34</v>
      </c>
      <c r="H601" s="37" t="s">
        <v>34</v>
      </c>
      <c r="I601" s="37" t="s">
        <v>34</v>
      </c>
      <c r="J601" s="38">
        <v>71.47</v>
      </c>
      <c r="K601" s="37" t="s">
        <v>927</v>
      </c>
      <c r="L601" s="38">
        <v>50.63</v>
      </c>
      <c r="M601" s="39">
        <v>14.41</v>
      </c>
      <c r="N601" s="40">
        <v>730</v>
      </c>
      <c r="S601" s="2" t="s">
        <v>81</v>
      </c>
    </row>
    <row r="602" spans="1:23" s="1" customFormat="1" x14ac:dyDescent="0.2">
      <c r="A602" s="35"/>
      <c r="B602" s="36" t="s">
        <v>54</v>
      </c>
      <c r="C602" s="115" t="s">
        <v>55</v>
      </c>
      <c r="D602" s="115"/>
      <c r="E602" s="115"/>
      <c r="F602" s="37" t="s">
        <v>34</v>
      </c>
      <c r="G602" s="37" t="s">
        <v>34</v>
      </c>
      <c r="H602" s="37" t="s">
        <v>34</v>
      </c>
      <c r="I602" s="37" t="s">
        <v>34</v>
      </c>
      <c r="J602" s="38">
        <v>10.15</v>
      </c>
      <c r="K602" s="37" t="s">
        <v>54</v>
      </c>
      <c r="L602" s="38">
        <v>6.54</v>
      </c>
      <c r="M602" s="39">
        <v>7.88</v>
      </c>
      <c r="N602" s="40">
        <v>52</v>
      </c>
      <c r="S602" s="2" t="s">
        <v>55</v>
      </c>
    </row>
    <row r="603" spans="1:23" s="1" customFormat="1" x14ac:dyDescent="0.2">
      <c r="A603" s="35"/>
      <c r="B603" s="36" t="s">
        <v>56</v>
      </c>
      <c r="C603" s="115" t="s">
        <v>57</v>
      </c>
      <c r="D603" s="115"/>
      <c r="E603" s="115"/>
      <c r="F603" s="37" t="s">
        <v>34</v>
      </c>
      <c r="G603" s="37" t="s">
        <v>34</v>
      </c>
      <c r="H603" s="37" t="s">
        <v>34</v>
      </c>
      <c r="I603" s="37" t="s">
        <v>34</v>
      </c>
      <c r="J603" s="38">
        <v>0.12</v>
      </c>
      <c r="K603" s="37" t="s">
        <v>54</v>
      </c>
      <c r="L603" s="38">
        <v>0.08</v>
      </c>
      <c r="M603" s="39">
        <v>14.41</v>
      </c>
      <c r="N603" s="40">
        <v>1</v>
      </c>
      <c r="S603" s="2" t="s">
        <v>57</v>
      </c>
    </row>
    <row r="604" spans="1:23" s="1" customFormat="1" x14ac:dyDescent="0.2">
      <c r="A604" s="35"/>
      <c r="B604" s="36" t="s">
        <v>82</v>
      </c>
      <c r="C604" s="115" t="s">
        <v>83</v>
      </c>
      <c r="D604" s="115"/>
      <c r="E604" s="115"/>
      <c r="F604" s="37" t="s">
        <v>34</v>
      </c>
      <c r="G604" s="37" t="s">
        <v>34</v>
      </c>
      <c r="H604" s="37" t="s">
        <v>34</v>
      </c>
      <c r="I604" s="37" t="s">
        <v>34</v>
      </c>
      <c r="J604" s="38">
        <v>250.36</v>
      </c>
      <c r="K604" s="37" t="s">
        <v>54</v>
      </c>
      <c r="L604" s="38">
        <v>161.22</v>
      </c>
      <c r="M604" s="39">
        <v>4.22</v>
      </c>
      <c r="N604" s="40">
        <v>680</v>
      </c>
      <c r="S604" s="2" t="s">
        <v>83</v>
      </c>
    </row>
    <row r="605" spans="1:23" s="1" customFormat="1" x14ac:dyDescent="0.2">
      <c r="A605" s="35"/>
      <c r="B605" s="36" t="s">
        <v>34</v>
      </c>
      <c r="C605" s="115" t="s">
        <v>84</v>
      </c>
      <c r="D605" s="115"/>
      <c r="E605" s="115"/>
      <c r="F605" s="37" t="s">
        <v>59</v>
      </c>
      <c r="G605" s="37" t="s">
        <v>928</v>
      </c>
      <c r="H605" s="37" t="s">
        <v>927</v>
      </c>
      <c r="I605" s="37" t="s">
        <v>1142</v>
      </c>
      <c r="J605" s="38" t="s">
        <v>34</v>
      </c>
      <c r="K605" s="37" t="s">
        <v>34</v>
      </c>
      <c r="L605" s="38" t="s">
        <v>34</v>
      </c>
      <c r="M605" s="39" t="s">
        <v>34</v>
      </c>
      <c r="N605" s="40" t="s">
        <v>34</v>
      </c>
      <c r="T605" s="2" t="s">
        <v>84</v>
      </c>
    </row>
    <row r="606" spans="1:23" s="1" customFormat="1" x14ac:dyDescent="0.2">
      <c r="A606" s="35"/>
      <c r="B606" s="36" t="s">
        <v>34</v>
      </c>
      <c r="C606" s="115" t="s">
        <v>58</v>
      </c>
      <c r="D606" s="115"/>
      <c r="E606" s="115"/>
      <c r="F606" s="37" t="s">
        <v>59</v>
      </c>
      <c r="G606" s="37" t="s">
        <v>342</v>
      </c>
      <c r="H606" s="37" t="s">
        <v>54</v>
      </c>
      <c r="I606" s="37" t="s">
        <v>1143</v>
      </c>
      <c r="J606" s="38" t="s">
        <v>34</v>
      </c>
      <c r="K606" s="37" t="s">
        <v>34</v>
      </c>
      <c r="L606" s="38" t="s">
        <v>34</v>
      </c>
      <c r="M606" s="39" t="s">
        <v>34</v>
      </c>
      <c r="N606" s="40" t="s">
        <v>34</v>
      </c>
      <c r="T606" s="2" t="s">
        <v>58</v>
      </c>
    </row>
    <row r="607" spans="1:23" s="1" customFormat="1" x14ac:dyDescent="0.2">
      <c r="A607" s="35"/>
      <c r="B607" s="36" t="s">
        <v>34</v>
      </c>
      <c r="C607" s="118" t="s">
        <v>62</v>
      </c>
      <c r="D607" s="118"/>
      <c r="E607" s="118"/>
      <c r="F607" s="30" t="s">
        <v>34</v>
      </c>
      <c r="G607" s="30" t="s">
        <v>34</v>
      </c>
      <c r="H607" s="30" t="s">
        <v>34</v>
      </c>
      <c r="I607" s="30" t="s">
        <v>34</v>
      </c>
      <c r="J607" s="31">
        <v>331.98</v>
      </c>
      <c r="K607" s="30" t="s">
        <v>34</v>
      </c>
      <c r="L607" s="31">
        <v>218.39</v>
      </c>
      <c r="M607" s="32" t="s">
        <v>34</v>
      </c>
      <c r="N607" s="33" t="s">
        <v>34</v>
      </c>
      <c r="U607" s="2" t="s">
        <v>62</v>
      </c>
    </row>
    <row r="608" spans="1:23" s="1" customFormat="1" x14ac:dyDescent="0.2">
      <c r="A608" s="35"/>
      <c r="B608" s="36" t="s">
        <v>34</v>
      </c>
      <c r="C608" s="115" t="s">
        <v>63</v>
      </c>
      <c r="D608" s="115"/>
      <c r="E608" s="115"/>
      <c r="F608" s="37" t="s">
        <v>34</v>
      </c>
      <c r="G608" s="37" t="s">
        <v>34</v>
      </c>
      <c r="H608" s="37" t="s">
        <v>34</v>
      </c>
      <c r="I608" s="37" t="s">
        <v>34</v>
      </c>
      <c r="J608" s="38" t="s">
        <v>34</v>
      </c>
      <c r="K608" s="37" t="s">
        <v>34</v>
      </c>
      <c r="L608" s="38">
        <v>50.71</v>
      </c>
      <c r="M608" s="39" t="s">
        <v>34</v>
      </c>
      <c r="N608" s="40">
        <v>731</v>
      </c>
      <c r="T608" s="2" t="s">
        <v>63</v>
      </c>
    </row>
    <row r="609" spans="1:23" s="1" customFormat="1" ht="22.5" x14ac:dyDescent="0.2">
      <c r="A609" s="35"/>
      <c r="B609" s="36" t="s">
        <v>931</v>
      </c>
      <c r="C609" s="115" t="s">
        <v>932</v>
      </c>
      <c r="D609" s="115"/>
      <c r="E609" s="115"/>
      <c r="F609" s="37" t="s">
        <v>66</v>
      </c>
      <c r="G609" s="37" t="s">
        <v>641</v>
      </c>
      <c r="H609" s="37" t="s">
        <v>34</v>
      </c>
      <c r="I609" s="37" t="s">
        <v>641</v>
      </c>
      <c r="J609" s="38" t="s">
        <v>34</v>
      </c>
      <c r="K609" s="37" t="s">
        <v>34</v>
      </c>
      <c r="L609" s="38">
        <v>45.64</v>
      </c>
      <c r="M609" s="39" t="s">
        <v>34</v>
      </c>
      <c r="N609" s="40">
        <v>658</v>
      </c>
      <c r="T609" s="2" t="s">
        <v>932</v>
      </c>
    </row>
    <row r="610" spans="1:23" s="1" customFormat="1" ht="22.5" x14ac:dyDescent="0.2">
      <c r="A610" s="35"/>
      <c r="B610" s="36" t="s">
        <v>933</v>
      </c>
      <c r="C610" s="115" t="s">
        <v>934</v>
      </c>
      <c r="D610" s="115"/>
      <c r="E610" s="115"/>
      <c r="F610" s="37" t="s">
        <v>66</v>
      </c>
      <c r="G610" s="37" t="s">
        <v>935</v>
      </c>
      <c r="H610" s="37" t="s">
        <v>34</v>
      </c>
      <c r="I610" s="37" t="s">
        <v>935</v>
      </c>
      <c r="J610" s="38" t="s">
        <v>34</v>
      </c>
      <c r="K610" s="37" t="s">
        <v>34</v>
      </c>
      <c r="L610" s="38">
        <v>35.5</v>
      </c>
      <c r="M610" s="39" t="s">
        <v>34</v>
      </c>
      <c r="N610" s="40">
        <v>512</v>
      </c>
      <c r="T610" s="2" t="s">
        <v>934</v>
      </c>
    </row>
    <row r="611" spans="1:23" s="1" customFormat="1" x14ac:dyDescent="0.2">
      <c r="A611" s="41"/>
      <c r="B611" s="42"/>
      <c r="C611" s="116" t="s">
        <v>71</v>
      </c>
      <c r="D611" s="116"/>
      <c r="E611" s="116"/>
      <c r="F611" s="43" t="s">
        <v>34</v>
      </c>
      <c r="G611" s="43" t="s">
        <v>34</v>
      </c>
      <c r="H611" s="43" t="s">
        <v>34</v>
      </c>
      <c r="I611" s="43" t="s">
        <v>34</v>
      </c>
      <c r="J611" s="44" t="s">
        <v>34</v>
      </c>
      <c r="K611" s="43" t="s">
        <v>34</v>
      </c>
      <c r="L611" s="44">
        <v>299.52999999999997</v>
      </c>
      <c r="M611" s="32" t="s">
        <v>34</v>
      </c>
      <c r="N611" s="45">
        <v>2632</v>
      </c>
      <c r="V611" s="2" t="s">
        <v>71</v>
      </c>
    </row>
    <row r="612" spans="1:23" s="1" customFormat="1" ht="56.25" x14ac:dyDescent="0.2">
      <c r="A612" s="28" t="s">
        <v>149</v>
      </c>
      <c r="B612" s="29" t="s">
        <v>936</v>
      </c>
      <c r="C612" s="118" t="s">
        <v>1084</v>
      </c>
      <c r="D612" s="118"/>
      <c r="E612" s="118"/>
      <c r="F612" s="30" t="s">
        <v>921</v>
      </c>
      <c r="G612" s="30" t="s">
        <v>34</v>
      </c>
      <c r="H612" s="30" t="s">
        <v>34</v>
      </c>
      <c r="I612" s="30" t="s">
        <v>1140</v>
      </c>
      <c r="J612" s="31" t="s">
        <v>34</v>
      </c>
      <c r="K612" s="30" t="s">
        <v>34</v>
      </c>
      <c r="L612" s="31" t="s">
        <v>34</v>
      </c>
      <c r="M612" s="32" t="s">
        <v>34</v>
      </c>
      <c r="N612" s="33" t="s">
        <v>34</v>
      </c>
      <c r="Q612" s="2" t="s">
        <v>1084</v>
      </c>
    </row>
    <row r="613" spans="1:23" s="1" customFormat="1" x14ac:dyDescent="0.2">
      <c r="A613" s="34"/>
      <c r="B613" s="8"/>
      <c r="C613" s="115" t="s">
        <v>1141</v>
      </c>
      <c r="D613" s="115"/>
      <c r="E613" s="115"/>
      <c r="F613" s="115"/>
      <c r="G613" s="115"/>
      <c r="H613" s="115"/>
      <c r="I613" s="115"/>
      <c r="J613" s="115"/>
      <c r="K613" s="115"/>
      <c r="L613" s="115"/>
      <c r="M613" s="115"/>
      <c r="N613" s="117"/>
      <c r="R613" s="2" t="s">
        <v>1141</v>
      </c>
    </row>
    <row r="614" spans="1:23" s="1" customFormat="1" x14ac:dyDescent="0.2">
      <c r="A614" s="46"/>
      <c r="B614" s="36" t="s">
        <v>924</v>
      </c>
      <c r="C614" s="115" t="s">
        <v>925</v>
      </c>
      <c r="D614" s="115"/>
      <c r="E614" s="115"/>
      <c r="F614" s="115"/>
      <c r="G614" s="115"/>
      <c r="H614" s="115"/>
      <c r="I614" s="115"/>
      <c r="J614" s="115"/>
      <c r="K614" s="115"/>
      <c r="L614" s="115"/>
      <c r="M614" s="115"/>
      <c r="N614" s="117"/>
      <c r="W614" s="2" t="s">
        <v>925</v>
      </c>
    </row>
    <row r="615" spans="1:23" s="1" customFormat="1" x14ac:dyDescent="0.2">
      <c r="A615" s="46"/>
      <c r="B615" s="36" t="s">
        <v>34</v>
      </c>
      <c r="C615" s="115" t="s">
        <v>926</v>
      </c>
      <c r="D615" s="115"/>
      <c r="E615" s="115"/>
      <c r="F615" s="115"/>
      <c r="G615" s="115"/>
      <c r="H615" s="115"/>
      <c r="I615" s="115"/>
      <c r="J615" s="115"/>
      <c r="K615" s="115"/>
      <c r="L615" s="115"/>
      <c r="M615" s="115"/>
      <c r="N615" s="117"/>
      <c r="W615" s="2" t="s">
        <v>926</v>
      </c>
    </row>
    <row r="616" spans="1:23" s="1" customFormat="1" x14ac:dyDescent="0.2">
      <c r="A616" s="35"/>
      <c r="B616" s="36" t="s">
        <v>48</v>
      </c>
      <c r="C616" s="115" t="s">
        <v>81</v>
      </c>
      <c r="D616" s="115"/>
      <c r="E616" s="115"/>
      <c r="F616" s="37" t="s">
        <v>34</v>
      </c>
      <c r="G616" s="37" t="s">
        <v>34</v>
      </c>
      <c r="H616" s="37" t="s">
        <v>34</v>
      </c>
      <c r="I616" s="37" t="s">
        <v>34</v>
      </c>
      <c r="J616" s="38">
        <v>43.93</v>
      </c>
      <c r="K616" s="37" t="s">
        <v>927</v>
      </c>
      <c r="L616" s="38">
        <v>31.12</v>
      </c>
      <c r="M616" s="39">
        <v>14.41</v>
      </c>
      <c r="N616" s="40">
        <v>448</v>
      </c>
      <c r="S616" s="2" t="s">
        <v>81</v>
      </c>
    </row>
    <row r="617" spans="1:23" s="1" customFormat="1" x14ac:dyDescent="0.2">
      <c r="A617" s="35"/>
      <c r="B617" s="36" t="s">
        <v>54</v>
      </c>
      <c r="C617" s="115" t="s">
        <v>55</v>
      </c>
      <c r="D617" s="115"/>
      <c r="E617" s="115"/>
      <c r="F617" s="37" t="s">
        <v>34</v>
      </c>
      <c r="G617" s="37" t="s">
        <v>34</v>
      </c>
      <c r="H617" s="37" t="s">
        <v>34</v>
      </c>
      <c r="I617" s="37" t="s">
        <v>34</v>
      </c>
      <c r="J617" s="38">
        <v>6.8</v>
      </c>
      <c r="K617" s="37" t="s">
        <v>54</v>
      </c>
      <c r="L617" s="38">
        <v>4.38</v>
      </c>
      <c r="M617" s="39">
        <v>7.88</v>
      </c>
      <c r="N617" s="40">
        <v>35</v>
      </c>
      <c r="S617" s="2" t="s">
        <v>55</v>
      </c>
    </row>
    <row r="618" spans="1:23" s="1" customFormat="1" x14ac:dyDescent="0.2">
      <c r="A618" s="35"/>
      <c r="B618" s="36" t="s">
        <v>56</v>
      </c>
      <c r="C618" s="115" t="s">
        <v>57</v>
      </c>
      <c r="D618" s="115"/>
      <c r="E618" s="115"/>
      <c r="F618" s="37" t="s">
        <v>34</v>
      </c>
      <c r="G618" s="37" t="s">
        <v>34</v>
      </c>
      <c r="H618" s="37" t="s">
        <v>34</v>
      </c>
      <c r="I618" s="37" t="s">
        <v>34</v>
      </c>
      <c r="J618" s="38">
        <v>0.12</v>
      </c>
      <c r="K618" s="37" t="s">
        <v>54</v>
      </c>
      <c r="L618" s="38">
        <v>0.08</v>
      </c>
      <c r="M618" s="39">
        <v>14.41</v>
      </c>
      <c r="N618" s="40">
        <v>1</v>
      </c>
      <c r="S618" s="2" t="s">
        <v>57</v>
      </c>
    </row>
    <row r="619" spans="1:23" s="1" customFormat="1" x14ac:dyDescent="0.2">
      <c r="A619" s="35"/>
      <c r="B619" s="36" t="s">
        <v>82</v>
      </c>
      <c r="C619" s="115" t="s">
        <v>83</v>
      </c>
      <c r="D619" s="115"/>
      <c r="E619" s="115"/>
      <c r="F619" s="37" t="s">
        <v>34</v>
      </c>
      <c r="G619" s="37" t="s">
        <v>34</v>
      </c>
      <c r="H619" s="37" t="s">
        <v>34</v>
      </c>
      <c r="I619" s="37" t="s">
        <v>34</v>
      </c>
      <c r="J619" s="38">
        <v>388.48</v>
      </c>
      <c r="K619" s="37" t="s">
        <v>54</v>
      </c>
      <c r="L619" s="38">
        <v>250.17</v>
      </c>
      <c r="M619" s="39">
        <v>4.22</v>
      </c>
      <c r="N619" s="40">
        <v>1056</v>
      </c>
      <c r="S619" s="2" t="s">
        <v>83</v>
      </c>
    </row>
    <row r="620" spans="1:23" s="1" customFormat="1" x14ac:dyDescent="0.2">
      <c r="A620" s="35"/>
      <c r="B620" s="36" t="s">
        <v>34</v>
      </c>
      <c r="C620" s="115" t="s">
        <v>84</v>
      </c>
      <c r="D620" s="115"/>
      <c r="E620" s="115"/>
      <c r="F620" s="37" t="s">
        <v>59</v>
      </c>
      <c r="G620" s="37" t="s">
        <v>938</v>
      </c>
      <c r="H620" s="37" t="s">
        <v>927</v>
      </c>
      <c r="I620" s="37" t="s">
        <v>1144</v>
      </c>
      <c r="J620" s="38" t="s">
        <v>34</v>
      </c>
      <c r="K620" s="37" t="s">
        <v>34</v>
      </c>
      <c r="L620" s="38" t="s">
        <v>34</v>
      </c>
      <c r="M620" s="39" t="s">
        <v>34</v>
      </c>
      <c r="N620" s="40" t="s">
        <v>34</v>
      </c>
      <c r="T620" s="2" t="s">
        <v>84</v>
      </c>
    </row>
    <row r="621" spans="1:23" s="1" customFormat="1" x14ac:dyDescent="0.2">
      <c r="A621" s="35"/>
      <c r="B621" s="36" t="s">
        <v>34</v>
      </c>
      <c r="C621" s="115" t="s">
        <v>58</v>
      </c>
      <c r="D621" s="115"/>
      <c r="E621" s="115"/>
      <c r="F621" s="37" t="s">
        <v>59</v>
      </c>
      <c r="G621" s="37" t="s">
        <v>342</v>
      </c>
      <c r="H621" s="37" t="s">
        <v>54</v>
      </c>
      <c r="I621" s="37" t="s">
        <v>1143</v>
      </c>
      <c r="J621" s="38" t="s">
        <v>34</v>
      </c>
      <c r="K621" s="37" t="s">
        <v>34</v>
      </c>
      <c r="L621" s="38" t="s">
        <v>34</v>
      </c>
      <c r="M621" s="39" t="s">
        <v>34</v>
      </c>
      <c r="N621" s="40" t="s">
        <v>34</v>
      </c>
      <c r="T621" s="2" t="s">
        <v>58</v>
      </c>
    </row>
    <row r="622" spans="1:23" s="1" customFormat="1" x14ac:dyDescent="0.2">
      <c r="A622" s="35"/>
      <c r="B622" s="36" t="s">
        <v>34</v>
      </c>
      <c r="C622" s="118" t="s">
        <v>62</v>
      </c>
      <c r="D622" s="118"/>
      <c r="E622" s="118"/>
      <c r="F622" s="30" t="s">
        <v>34</v>
      </c>
      <c r="G622" s="30" t="s">
        <v>34</v>
      </c>
      <c r="H622" s="30" t="s">
        <v>34</v>
      </c>
      <c r="I622" s="30" t="s">
        <v>34</v>
      </c>
      <c r="J622" s="31">
        <v>439.21</v>
      </c>
      <c r="K622" s="30" t="s">
        <v>34</v>
      </c>
      <c r="L622" s="31">
        <v>285.67</v>
      </c>
      <c r="M622" s="32" t="s">
        <v>34</v>
      </c>
      <c r="N622" s="33" t="s">
        <v>34</v>
      </c>
      <c r="U622" s="2" t="s">
        <v>62</v>
      </c>
    </row>
    <row r="623" spans="1:23" s="1" customFormat="1" x14ac:dyDescent="0.2">
      <c r="A623" s="35"/>
      <c r="B623" s="36" t="s">
        <v>34</v>
      </c>
      <c r="C623" s="115" t="s">
        <v>63</v>
      </c>
      <c r="D623" s="115"/>
      <c r="E623" s="115"/>
      <c r="F623" s="37" t="s">
        <v>34</v>
      </c>
      <c r="G623" s="37" t="s">
        <v>34</v>
      </c>
      <c r="H623" s="37" t="s">
        <v>34</v>
      </c>
      <c r="I623" s="37" t="s">
        <v>34</v>
      </c>
      <c r="J623" s="38" t="s">
        <v>34</v>
      </c>
      <c r="K623" s="37" t="s">
        <v>34</v>
      </c>
      <c r="L623" s="38">
        <v>31.2</v>
      </c>
      <c r="M623" s="39" t="s">
        <v>34</v>
      </c>
      <c r="N623" s="40">
        <v>449</v>
      </c>
      <c r="T623" s="2" t="s">
        <v>63</v>
      </c>
    </row>
    <row r="624" spans="1:23" s="1" customFormat="1" ht="22.5" x14ac:dyDescent="0.2">
      <c r="A624" s="35"/>
      <c r="B624" s="36" t="s">
        <v>931</v>
      </c>
      <c r="C624" s="115" t="s">
        <v>932</v>
      </c>
      <c r="D624" s="115"/>
      <c r="E624" s="115"/>
      <c r="F624" s="37" t="s">
        <v>66</v>
      </c>
      <c r="G624" s="37" t="s">
        <v>641</v>
      </c>
      <c r="H624" s="37" t="s">
        <v>34</v>
      </c>
      <c r="I624" s="37" t="s">
        <v>641</v>
      </c>
      <c r="J624" s="38" t="s">
        <v>34</v>
      </c>
      <c r="K624" s="37" t="s">
        <v>34</v>
      </c>
      <c r="L624" s="38">
        <v>28.08</v>
      </c>
      <c r="M624" s="39" t="s">
        <v>34</v>
      </c>
      <c r="N624" s="40">
        <v>404</v>
      </c>
      <c r="T624" s="2" t="s">
        <v>932</v>
      </c>
    </row>
    <row r="625" spans="1:23" s="1" customFormat="1" ht="22.5" x14ac:dyDescent="0.2">
      <c r="A625" s="35"/>
      <c r="B625" s="36" t="s">
        <v>933</v>
      </c>
      <c r="C625" s="115" t="s">
        <v>934</v>
      </c>
      <c r="D625" s="115"/>
      <c r="E625" s="115"/>
      <c r="F625" s="37" t="s">
        <v>66</v>
      </c>
      <c r="G625" s="37" t="s">
        <v>935</v>
      </c>
      <c r="H625" s="37" t="s">
        <v>34</v>
      </c>
      <c r="I625" s="37" t="s">
        <v>935</v>
      </c>
      <c r="J625" s="38" t="s">
        <v>34</v>
      </c>
      <c r="K625" s="37" t="s">
        <v>34</v>
      </c>
      <c r="L625" s="38">
        <v>21.84</v>
      </c>
      <c r="M625" s="39" t="s">
        <v>34</v>
      </c>
      <c r="N625" s="40">
        <v>314</v>
      </c>
      <c r="T625" s="2" t="s">
        <v>934</v>
      </c>
    </row>
    <row r="626" spans="1:23" s="1" customFormat="1" x14ac:dyDescent="0.2">
      <c r="A626" s="41"/>
      <c r="B626" s="42"/>
      <c r="C626" s="116" t="s">
        <v>71</v>
      </c>
      <c r="D626" s="116"/>
      <c r="E626" s="116"/>
      <c r="F626" s="43" t="s">
        <v>34</v>
      </c>
      <c r="G626" s="43" t="s">
        <v>34</v>
      </c>
      <c r="H626" s="43" t="s">
        <v>34</v>
      </c>
      <c r="I626" s="43" t="s">
        <v>34</v>
      </c>
      <c r="J626" s="44" t="s">
        <v>34</v>
      </c>
      <c r="K626" s="43" t="s">
        <v>34</v>
      </c>
      <c r="L626" s="44">
        <v>335.59</v>
      </c>
      <c r="M626" s="32" t="s">
        <v>34</v>
      </c>
      <c r="N626" s="45">
        <v>2257</v>
      </c>
      <c r="V626" s="2" t="s">
        <v>71</v>
      </c>
    </row>
    <row r="627" spans="1:23" s="1" customFormat="1" ht="56.25" x14ac:dyDescent="0.2">
      <c r="A627" s="28" t="s">
        <v>1046</v>
      </c>
      <c r="B627" s="29" t="s">
        <v>919</v>
      </c>
      <c r="C627" s="118" t="s">
        <v>1090</v>
      </c>
      <c r="D627" s="118"/>
      <c r="E627" s="118"/>
      <c r="F627" s="30" t="s">
        <v>921</v>
      </c>
      <c r="G627" s="30" t="s">
        <v>34</v>
      </c>
      <c r="H627" s="30" t="s">
        <v>34</v>
      </c>
      <c r="I627" s="30" t="s">
        <v>1145</v>
      </c>
      <c r="J627" s="31" t="s">
        <v>34</v>
      </c>
      <c r="K627" s="30" t="s">
        <v>34</v>
      </c>
      <c r="L627" s="31" t="s">
        <v>34</v>
      </c>
      <c r="M627" s="32" t="s">
        <v>34</v>
      </c>
      <c r="N627" s="33" t="s">
        <v>34</v>
      </c>
      <c r="Q627" s="2" t="s">
        <v>1090</v>
      </c>
    </row>
    <row r="628" spans="1:23" s="1" customFormat="1" x14ac:dyDescent="0.2">
      <c r="A628" s="34"/>
      <c r="B628" s="8"/>
      <c r="C628" s="115" t="s">
        <v>1146</v>
      </c>
      <c r="D628" s="115"/>
      <c r="E628" s="115"/>
      <c r="F628" s="115"/>
      <c r="G628" s="115"/>
      <c r="H628" s="115"/>
      <c r="I628" s="115"/>
      <c r="J628" s="115"/>
      <c r="K628" s="115"/>
      <c r="L628" s="115"/>
      <c r="M628" s="115"/>
      <c r="N628" s="117"/>
      <c r="R628" s="2" t="s">
        <v>1146</v>
      </c>
    </row>
    <row r="629" spans="1:23" s="1" customFormat="1" x14ac:dyDescent="0.2">
      <c r="A629" s="46"/>
      <c r="B629" s="36" t="s">
        <v>924</v>
      </c>
      <c r="C629" s="115" t="s">
        <v>925</v>
      </c>
      <c r="D629" s="115"/>
      <c r="E629" s="115"/>
      <c r="F629" s="115"/>
      <c r="G629" s="115"/>
      <c r="H629" s="115"/>
      <c r="I629" s="115"/>
      <c r="J629" s="115"/>
      <c r="K629" s="115"/>
      <c r="L629" s="115"/>
      <c r="M629" s="115"/>
      <c r="N629" s="117"/>
      <c r="W629" s="2" t="s">
        <v>925</v>
      </c>
    </row>
    <row r="630" spans="1:23" s="1" customFormat="1" x14ac:dyDescent="0.2">
      <c r="A630" s="46"/>
      <c r="B630" s="36" t="s">
        <v>1093</v>
      </c>
      <c r="C630" s="115" t="s">
        <v>1094</v>
      </c>
      <c r="D630" s="115"/>
      <c r="E630" s="115"/>
      <c r="F630" s="115"/>
      <c r="G630" s="115"/>
      <c r="H630" s="115"/>
      <c r="I630" s="115"/>
      <c r="J630" s="115"/>
      <c r="K630" s="115"/>
      <c r="L630" s="115"/>
      <c r="M630" s="115"/>
      <c r="N630" s="117"/>
      <c r="W630" s="2" t="s">
        <v>1094</v>
      </c>
    </row>
    <row r="631" spans="1:23" s="1" customFormat="1" x14ac:dyDescent="0.2">
      <c r="A631" s="46"/>
      <c r="B631" s="36" t="s">
        <v>34</v>
      </c>
      <c r="C631" s="115" t="s">
        <v>1147</v>
      </c>
      <c r="D631" s="115"/>
      <c r="E631" s="115"/>
      <c r="F631" s="115"/>
      <c r="G631" s="115"/>
      <c r="H631" s="115"/>
      <c r="I631" s="115"/>
      <c r="J631" s="115"/>
      <c r="K631" s="115"/>
      <c r="L631" s="115"/>
      <c r="M631" s="115"/>
      <c r="N631" s="117"/>
      <c r="W631" s="2" t="s">
        <v>1147</v>
      </c>
    </row>
    <row r="632" spans="1:23" s="1" customFormat="1" x14ac:dyDescent="0.2">
      <c r="A632" s="35"/>
      <c r="B632" s="36" t="s">
        <v>48</v>
      </c>
      <c r="C632" s="115" t="s">
        <v>81</v>
      </c>
      <c r="D632" s="115"/>
      <c r="E632" s="115"/>
      <c r="F632" s="37" t="s">
        <v>34</v>
      </c>
      <c r="G632" s="37" t="s">
        <v>34</v>
      </c>
      <c r="H632" s="37" t="s">
        <v>34</v>
      </c>
      <c r="I632" s="37" t="s">
        <v>34</v>
      </c>
      <c r="J632" s="38">
        <v>71.47</v>
      </c>
      <c r="K632" s="37" t="s">
        <v>1095</v>
      </c>
      <c r="L632" s="38">
        <v>89.11</v>
      </c>
      <c r="M632" s="39">
        <v>14.41</v>
      </c>
      <c r="N632" s="40">
        <v>1284</v>
      </c>
      <c r="S632" s="2" t="s">
        <v>81</v>
      </c>
    </row>
    <row r="633" spans="1:23" s="1" customFormat="1" x14ac:dyDescent="0.2">
      <c r="A633" s="35"/>
      <c r="B633" s="36" t="s">
        <v>54</v>
      </c>
      <c r="C633" s="115" t="s">
        <v>55</v>
      </c>
      <c r="D633" s="115"/>
      <c r="E633" s="115"/>
      <c r="F633" s="37" t="s">
        <v>34</v>
      </c>
      <c r="G633" s="37" t="s">
        <v>34</v>
      </c>
      <c r="H633" s="37" t="s">
        <v>34</v>
      </c>
      <c r="I633" s="37" t="s">
        <v>34</v>
      </c>
      <c r="J633" s="38">
        <v>10.15</v>
      </c>
      <c r="K633" s="37" t="s">
        <v>927</v>
      </c>
      <c r="L633" s="38">
        <v>11.5</v>
      </c>
      <c r="M633" s="39">
        <v>7.88</v>
      </c>
      <c r="N633" s="40">
        <v>91</v>
      </c>
      <c r="S633" s="2" t="s">
        <v>55</v>
      </c>
    </row>
    <row r="634" spans="1:23" s="1" customFormat="1" x14ac:dyDescent="0.2">
      <c r="A634" s="35"/>
      <c r="B634" s="36" t="s">
        <v>56</v>
      </c>
      <c r="C634" s="115" t="s">
        <v>57</v>
      </c>
      <c r="D634" s="115"/>
      <c r="E634" s="115"/>
      <c r="F634" s="37" t="s">
        <v>34</v>
      </c>
      <c r="G634" s="37" t="s">
        <v>34</v>
      </c>
      <c r="H634" s="37" t="s">
        <v>34</v>
      </c>
      <c r="I634" s="37" t="s">
        <v>34</v>
      </c>
      <c r="J634" s="38">
        <v>0.12</v>
      </c>
      <c r="K634" s="37" t="s">
        <v>927</v>
      </c>
      <c r="L634" s="38">
        <v>0.14000000000000001</v>
      </c>
      <c r="M634" s="39">
        <v>14.41</v>
      </c>
      <c r="N634" s="40">
        <v>2</v>
      </c>
      <c r="S634" s="2" t="s">
        <v>57</v>
      </c>
    </row>
    <row r="635" spans="1:23" s="1" customFormat="1" x14ac:dyDescent="0.2">
      <c r="A635" s="35"/>
      <c r="B635" s="36" t="s">
        <v>82</v>
      </c>
      <c r="C635" s="115" t="s">
        <v>83</v>
      </c>
      <c r="D635" s="115"/>
      <c r="E635" s="115"/>
      <c r="F635" s="37" t="s">
        <v>34</v>
      </c>
      <c r="G635" s="37" t="s">
        <v>34</v>
      </c>
      <c r="H635" s="37" t="s">
        <v>34</v>
      </c>
      <c r="I635" s="37" t="s">
        <v>34</v>
      </c>
      <c r="J635" s="38">
        <v>250.36</v>
      </c>
      <c r="K635" s="37" t="s">
        <v>927</v>
      </c>
      <c r="L635" s="38">
        <v>283.77</v>
      </c>
      <c r="M635" s="39">
        <v>4.22</v>
      </c>
      <c r="N635" s="40">
        <v>1198</v>
      </c>
      <c r="S635" s="2" t="s">
        <v>83</v>
      </c>
    </row>
    <row r="636" spans="1:23" s="1" customFormat="1" x14ac:dyDescent="0.2">
      <c r="A636" s="35"/>
      <c r="B636" s="36" t="s">
        <v>34</v>
      </c>
      <c r="C636" s="115" t="s">
        <v>84</v>
      </c>
      <c r="D636" s="115"/>
      <c r="E636" s="115"/>
      <c r="F636" s="37" t="s">
        <v>59</v>
      </c>
      <c r="G636" s="37" t="s">
        <v>928</v>
      </c>
      <c r="H636" s="37" t="s">
        <v>1095</v>
      </c>
      <c r="I636" s="37" t="s">
        <v>1148</v>
      </c>
      <c r="J636" s="38" t="s">
        <v>34</v>
      </c>
      <c r="K636" s="37" t="s">
        <v>34</v>
      </c>
      <c r="L636" s="38" t="s">
        <v>34</v>
      </c>
      <c r="M636" s="39" t="s">
        <v>34</v>
      </c>
      <c r="N636" s="40" t="s">
        <v>34</v>
      </c>
      <c r="T636" s="2" t="s">
        <v>84</v>
      </c>
    </row>
    <row r="637" spans="1:23" s="1" customFormat="1" x14ac:dyDescent="0.2">
      <c r="A637" s="35"/>
      <c r="B637" s="36" t="s">
        <v>34</v>
      </c>
      <c r="C637" s="115" t="s">
        <v>58</v>
      </c>
      <c r="D637" s="115"/>
      <c r="E637" s="115"/>
      <c r="F637" s="37" t="s">
        <v>59</v>
      </c>
      <c r="G637" s="37" t="s">
        <v>342</v>
      </c>
      <c r="H637" s="37" t="s">
        <v>927</v>
      </c>
      <c r="I637" s="37" t="s">
        <v>1149</v>
      </c>
      <c r="J637" s="38" t="s">
        <v>34</v>
      </c>
      <c r="K637" s="37" t="s">
        <v>34</v>
      </c>
      <c r="L637" s="38" t="s">
        <v>34</v>
      </c>
      <c r="M637" s="39" t="s">
        <v>34</v>
      </c>
      <c r="N637" s="40" t="s">
        <v>34</v>
      </c>
      <c r="T637" s="2" t="s">
        <v>58</v>
      </c>
    </row>
    <row r="638" spans="1:23" s="1" customFormat="1" x14ac:dyDescent="0.2">
      <c r="A638" s="35"/>
      <c r="B638" s="36" t="s">
        <v>34</v>
      </c>
      <c r="C638" s="118" t="s">
        <v>62</v>
      </c>
      <c r="D638" s="118"/>
      <c r="E638" s="118"/>
      <c r="F638" s="30" t="s">
        <v>34</v>
      </c>
      <c r="G638" s="30" t="s">
        <v>34</v>
      </c>
      <c r="H638" s="30" t="s">
        <v>34</v>
      </c>
      <c r="I638" s="30" t="s">
        <v>34</v>
      </c>
      <c r="J638" s="31">
        <v>331.98</v>
      </c>
      <c r="K638" s="30" t="s">
        <v>34</v>
      </c>
      <c r="L638" s="31">
        <v>384.38</v>
      </c>
      <c r="M638" s="32" t="s">
        <v>34</v>
      </c>
      <c r="N638" s="33" t="s">
        <v>34</v>
      </c>
      <c r="U638" s="2" t="s">
        <v>62</v>
      </c>
    </row>
    <row r="639" spans="1:23" s="1" customFormat="1" x14ac:dyDescent="0.2">
      <c r="A639" s="35"/>
      <c r="B639" s="36" t="s">
        <v>34</v>
      </c>
      <c r="C639" s="115" t="s">
        <v>63</v>
      </c>
      <c r="D639" s="115"/>
      <c r="E639" s="115"/>
      <c r="F639" s="37" t="s">
        <v>34</v>
      </c>
      <c r="G639" s="37" t="s">
        <v>34</v>
      </c>
      <c r="H639" s="37" t="s">
        <v>34</v>
      </c>
      <c r="I639" s="37" t="s">
        <v>34</v>
      </c>
      <c r="J639" s="38" t="s">
        <v>34</v>
      </c>
      <c r="K639" s="37" t="s">
        <v>34</v>
      </c>
      <c r="L639" s="38">
        <v>89.25</v>
      </c>
      <c r="M639" s="39" t="s">
        <v>34</v>
      </c>
      <c r="N639" s="40">
        <v>1286</v>
      </c>
      <c r="T639" s="2" t="s">
        <v>63</v>
      </c>
    </row>
    <row r="640" spans="1:23" s="1" customFormat="1" ht="22.5" x14ac:dyDescent="0.2">
      <c r="A640" s="35"/>
      <c r="B640" s="36" t="s">
        <v>931</v>
      </c>
      <c r="C640" s="115" t="s">
        <v>932</v>
      </c>
      <c r="D640" s="115"/>
      <c r="E640" s="115"/>
      <c r="F640" s="37" t="s">
        <v>66</v>
      </c>
      <c r="G640" s="37" t="s">
        <v>641</v>
      </c>
      <c r="H640" s="37" t="s">
        <v>34</v>
      </c>
      <c r="I640" s="37" t="s">
        <v>641</v>
      </c>
      <c r="J640" s="38" t="s">
        <v>34</v>
      </c>
      <c r="K640" s="37" t="s">
        <v>34</v>
      </c>
      <c r="L640" s="38">
        <v>80.33</v>
      </c>
      <c r="M640" s="39" t="s">
        <v>34</v>
      </c>
      <c r="N640" s="40">
        <v>1157</v>
      </c>
      <c r="T640" s="2" t="s">
        <v>932</v>
      </c>
    </row>
    <row r="641" spans="1:23" s="1" customFormat="1" ht="22.5" x14ac:dyDescent="0.2">
      <c r="A641" s="35"/>
      <c r="B641" s="36" t="s">
        <v>933</v>
      </c>
      <c r="C641" s="115" t="s">
        <v>934</v>
      </c>
      <c r="D641" s="115"/>
      <c r="E641" s="115"/>
      <c r="F641" s="37" t="s">
        <v>66</v>
      </c>
      <c r="G641" s="37" t="s">
        <v>935</v>
      </c>
      <c r="H641" s="37" t="s">
        <v>34</v>
      </c>
      <c r="I641" s="37" t="s">
        <v>935</v>
      </c>
      <c r="J641" s="38" t="s">
        <v>34</v>
      </c>
      <c r="K641" s="37" t="s">
        <v>34</v>
      </c>
      <c r="L641" s="38">
        <v>62.48</v>
      </c>
      <c r="M641" s="39" t="s">
        <v>34</v>
      </c>
      <c r="N641" s="40">
        <v>900</v>
      </c>
      <c r="T641" s="2" t="s">
        <v>934</v>
      </c>
    </row>
    <row r="642" spans="1:23" s="1" customFormat="1" x14ac:dyDescent="0.2">
      <c r="A642" s="41"/>
      <c r="B642" s="42"/>
      <c r="C642" s="116" t="s">
        <v>71</v>
      </c>
      <c r="D642" s="116"/>
      <c r="E642" s="116"/>
      <c r="F642" s="43" t="s">
        <v>34</v>
      </c>
      <c r="G642" s="43" t="s">
        <v>34</v>
      </c>
      <c r="H642" s="43" t="s">
        <v>34</v>
      </c>
      <c r="I642" s="43" t="s">
        <v>34</v>
      </c>
      <c r="J642" s="44" t="s">
        <v>34</v>
      </c>
      <c r="K642" s="43" t="s">
        <v>34</v>
      </c>
      <c r="L642" s="44">
        <v>527.19000000000005</v>
      </c>
      <c r="M642" s="32" t="s">
        <v>34</v>
      </c>
      <c r="N642" s="45">
        <v>4630</v>
      </c>
      <c r="V642" s="2" t="s">
        <v>71</v>
      </c>
    </row>
    <row r="643" spans="1:23" s="1" customFormat="1" ht="56.25" x14ac:dyDescent="0.2">
      <c r="A643" s="28" t="s">
        <v>1150</v>
      </c>
      <c r="B643" s="29" t="s">
        <v>936</v>
      </c>
      <c r="C643" s="118" t="s">
        <v>1099</v>
      </c>
      <c r="D643" s="118"/>
      <c r="E643" s="118"/>
      <c r="F643" s="30" t="s">
        <v>921</v>
      </c>
      <c r="G643" s="30" t="s">
        <v>34</v>
      </c>
      <c r="H643" s="30" t="s">
        <v>34</v>
      </c>
      <c r="I643" s="30" t="s">
        <v>1145</v>
      </c>
      <c r="J643" s="31" t="s">
        <v>34</v>
      </c>
      <c r="K643" s="30" t="s">
        <v>34</v>
      </c>
      <c r="L643" s="31" t="s">
        <v>34</v>
      </c>
      <c r="M643" s="32" t="s">
        <v>34</v>
      </c>
      <c r="N643" s="33" t="s">
        <v>34</v>
      </c>
      <c r="Q643" s="2" t="s">
        <v>1099</v>
      </c>
    </row>
    <row r="644" spans="1:23" s="1" customFormat="1" x14ac:dyDescent="0.2">
      <c r="A644" s="34"/>
      <c r="B644" s="8"/>
      <c r="C644" s="115" t="s">
        <v>1146</v>
      </c>
      <c r="D644" s="115"/>
      <c r="E644" s="115"/>
      <c r="F644" s="115"/>
      <c r="G644" s="115"/>
      <c r="H644" s="115"/>
      <c r="I644" s="115"/>
      <c r="J644" s="115"/>
      <c r="K644" s="115"/>
      <c r="L644" s="115"/>
      <c r="M644" s="115"/>
      <c r="N644" s="117"/>
      <c r="R644" s="2" t="s">
        <v>1146</v>
      </c>
    </row>
    <row r="645" spans="1:23" s="1" customFormat="1" x14ac:dyDescent="0.2">
      <c r="A645" s="46"/>
      <c r="B645" s="36" t="s">
        <v>924</v>
      </c>
      <c r="C645" s="115" t="s">
        <v>925</v>
      </c>
      <c r="D645" s="115"/>
      <c r="E645" s="115"/>
      <c r="F645" s="115"/>
      <c r="G645" s="115"/>
      <c r="H645" s="115"/>
      <c r="I645" s="115"/>
      <c r="J645" s="115"/>
      <c r="K645" s="115"/>
      <c r="L645" s="115"/>
      <c r="M645" s="115"/>
      <c r="N645" s="117"/>
      <c r="W645" s="2" t="s">
        <v>925</v>
      </c>
    </row>
    <row r="646" spans="1:23" s="1" customFormat="1" x14ac:dyDescent="0.2">
      <c r="A646" s="46"/>
      <c r="B646" s="36" t="s">
        <v>1093</v>
      </c>
      <c r="C646" s="115" t="s">
        <v>1094</v>
      </c>
      <c r="D646" s="115"/>
      <c r="E646" s="115"/>
      <c r="F646" s="115"/>
      <c r="G646" s="115"/>
      <c r="H646" s="115"/>
      <c r="I646" s="115"/>
      <c r="J646" s="115"/>
      <c r="K646" s="115"/>
      <c r="L646" s="115"/>
      <c r="M646" s="115"/>
      <c r="N646" s="117"/>
      <c r="W646" s="2" t="s">
        <v>1094</v>
      </c>
    </row>
    <row r="647" spans="1:23" s="1" customFormat="1" x14ac:dyDescent="0.2">
      <c r="A647" s="46"/>
      <c r="B647" s="36" t="s">
        <v>34</v>
      </c>
      <c r="C647" s="115" t="s">
        <v>1147</v>
      </c>
      <c r="D647" s="115"/>
      <c r="E647" s="115"/>
      <c r="F647" s="115"/>
      <c r="G647" s="115"/>
      <c r="H647" s="115"/>
      <c r="I647" s="115"/>
      <c r="J647" s="115"/>
      <c r="K647" s="115"/>
      <c r="L647" s="115"/>
      <c r="M647" s="115"/>
      <c r="N647" s="117"/>
      <c r="W647" s="2" t="s">
        <v>1147</v>
      </c>
    </row>
    <row r="648" spans="1:23" s="1" customFormat="1" x14ac:dyDescent="0.2">
      <c r="A648" s="35"/>
      <c r="B648" s="36" t="s">
        <v>48</v>
      </c>
      <c r="C648" s="115" t="s">
        <v>81</v>
      </c>
      <c r="D648" s="115"/>
      <c r="E648" s="115"/>
      <c r="F648" s="37" t="s">
        <v>34</v>
      </c>
      <c r="G648" s="37" t="s">
        <v>34</v>
      </c>
      <c r="H648" s="37" t="s">
        <v>34</v>
      </c>
      <c r="I648" s="37" t="s">
        <v>34</v>
      </c>
      <c r="J648" s="38">
        <v>43.93</v>
      </c>
      <c r="K648" s="37" t="s">
        <v>1095</v>
      </c>
      <c r="L648" s="38">
        <v>54.77</v>
      </c>
      <c r="M648" s="39">
        <v>14.41</v>
      </c>
      <c r="N648" s="40">
        <v>789</v>
      </c>
      <c r="S648" s="2" t="s">
        <v>81</v>
      </c>
    </row>
    <row r="649" spans="1:23" s="1" customFormat="1" x14ac:dyDescent="0.2">
      <c r="A649" s="35"/>
      <c r="B649" s="36" t="s">
        <v>54</v>
      </c>
      <c r="C649" s="115" t="s">
        <v>55</v>
      </c>
      <c r="D649" s="115"/>
      <c r="E649" s="115"/>
      <c r="F649" s="37" t="s">
        <v>34</v>
      </c>
      <c r="G649" s="37" t="s">
        <v>34</v>
      </c>
      <c r="H649" s="37" t="s">
        <v>34</v>
      </c>
      <c r="I649" s="37" t="s">
        <v>34</v>
      </c>
      <c r="J649" s="38">
        <v>6.8</v>
      </c>
      <c r="K649" s="37" t="s">
        <v>927</v>
      </c>
      <c r="L649" s="38">
        <v>7.71</v>
      </c>
      <c r="M649" s="39">
        <v>7.88</v>
      </c>
      <c r="N649" s="40">
        <v>61</v>
      </c>
      <c r="S649" s="2" t="s">
        <v>55</v>
      </c>
    </row>
    <row r="650" spans="1:23" s="1" customFormat="1" x14ac:dyDescent="0.2">
      <c r="A650" s="35"/>
      <c r="B650" s="36" t="s">
        <v>56</v>
      </c>
      <c r="C650" s="115" t="s">
        <v>57</v>
      </c>
      <c r="D650" s="115"/>
      <c r="E650" s="115"/>
      <c r="F650" s="37" t="s">
        <v>34</v>
      </c>
      <c r="G650" s="37" t="s">
        <v>34</v>
      </c>
      <c r="H650" s="37" t="s">
        <v>34</v>
      </c>
      <c r="I650" s="37" t="s">
        <v>34</v>
      </c>
      <c r="J650" s="38">
        <v>0.12</v>
      </c>
      <c r="K650" s="37" t="s">
        <v>927</v>
      </c>
      <c r="L650" s="38">
        <v>0.14000000000000001</v>
      </c>
      <c r="M650" s="39">
        <v>14.41</v>
      </c>
      <c r="N650" s="40">
        <v>2</v>
      </c>
      <c r="S650" s="2" t="s">
        <v>57</v>
      </c>
    </row>
    <row r="651" spans="1:23" s="1" customFormat="1" x14ac:dyDescent="0.2">
      <c r="A651" s="35"/>
      <c r="B651" s="36" t="s">
        <v>82</v>
      </c>
      <c r="C651" s="115" t="s">
        <v>83</v>
      </c>
      <c r="D651" s="115"/>
      <c r="E651" s="115"/>
      <c r="F651" s="37" t="s">
        <v>34</v>
      </c>
      <c r="G651" s="37" t="s">
        <v>34</v>
      </c>
      <c r="H651" s="37" t="s">
        <v>34</v>
      </c>
      <c r="I651" s="37" t="s">
        <v>34</v>
      </c>
      <c r="J651" s="38">
        <v>388.48</v>
      </c>
      <c r="K651" s="37" t="s">
        <v>927</v>
      </c>
      <c r="L651" s="38">
        <v>440.32</v>
      </c>
      <c r="M651" s="39">
        <v>4.22</v>
      </c>
      <c r="N651" s="40">
        <v>1858</v>
      </c>
      <c r="S651" s="2" t="s">
        <v>83</v>
      </c>
    </row>
    <row r="652" spans="1:23" s="1" customFormat="1" x14ac:dyDescent="0.2">
      <c r="A652" s="35"/>
      <c r="B652" s="36" t="s">
        <v>34</v>
      </c>
      <c r="C652" s="115" t="s">
        <v>84</v>
      </c>
      <c r="D652" s="115"/>
      <c r="E652" s="115"/>
      <c r="F652" s="37" t="s">
        <v>59</v>
      </c>
      <c r="G652" s="37" t="s">
        <v>938</v>
      </c>
      <c r="H652" s="37" t="s">
        <v>1095</v>
      </c>
      <c r="I652" s="37" t="s">
        <v>1151</v>
      </c>
      <c r="J652" s="38" t="s">
        <v>34</v>
      </c>
      <c r="K652" s="37" t="s">
        <v>34</v>
      </c>
      <c r="L652" s="38" t="s">
        <v>34</v>
      </c>
      <c r="M652" s="39" t="s">
        <v>34</v>
      </c>
      <c r="N652" s="40" t="s">
        <v>34</v>
      </c>
      <c r="T652" s="2" t="s">
        <v>84</v>
      </c>
    </row>
    <row r="653" spans="1:23" s="1" customFormat="1" x14ac:dyDescent="0.2">
      <c r="A653" s="35"/>
      <c r="B653" s="36" t="s">
        <v>34</v>
      </c>
      <c r="C653" s="115" t="s">
        <v>58</v>
      </c>
      <c r="D653" s="115"/>
      <c r="E653" s="115"/>
      <c r="F653" s="37" t="s">
        <v>59</v>
      </c>
      <c r="G653" s="37" t="s">
        <v>342</v>
      </c>
      <c r="H653" s="37" t="s">
        <v>927</v>
      </c>
      <c r="I653" s="37" t="s">
        <v>1149</v>
      </c>
      <c r="J653" s="38" t="s">
        <v>34</v>
      </c>
      <c r="K653" s="37" t="s">
        <v>34</v>
      </c>
      <c r="L653" s="38" t="s">
        <v>34</v>
      </c>
      <c r="M653" s="39" t="s">
        <v>34</v>
      </c>
      <c r="N653" s="40" t="s">
        <v>34</v>
      </c>
      <c r="T653" s="2" t="s">
        <v>58</v>
      </c>
    </row>
    <row r="654" spans="1:23" s="1" customFormat="1" x14ac:dyDescent="0.2">
      <c r="A654" s="35"/>
      <c r="B654" s="36" t="s">
        <v>34</v>
      </c>
      <c r="C654" s="118" t="s">
        <v>62</v>
      </c>
      <c r="D654" s="118"/>
      <c r="E654" s="118"/>
      <c r="F654" s="30" t="s">
        <v>34</v>
      </c>
      <c r="G654" s="30" t="s">
        <v>34</v>
      </c>
      <c r="H654" s="30" t="s">
        <v>34</v>
      </c>
      <c r="I654" s="30" t="s">
        <v>34</v>
      </c>
      <c r="J654" s="31">
        <v>439.21</v>
      </c>
      <c r="K654" s="30" t="s">
        <v>34</v>
      </c>
      <c r="L654" s="31">
        <v>502.8</v>
      </c>
      <c r="M654" s="32" t="s">
        <v>34</v>
      </c>
      <c r="N654" s="33" t="s">
        <v>34</v>
      </c>
      <c r="U654" s="2" t="s">
        <v>62</v>
      </c>
    </row>
    <row r="655" spans="1:23" s="1" customFormat="1" x14ac:dyDescent="0.2">
      <c r="A655" s="35"/>
      <c r="B655" s="36" t="s">
        <v>34</v>
      </c>
      <c r="C655" s="115" t="s">
        <v>63</v>
      </c>
      <c r="D655" s="115"/>
      <c r="E655" s="115"/>
      <c r="F655" s="37" t="s">
        <v>34</v>
      </c>
      <c r="G655" s="37" t="s">
        <v>34</v>
      </c>
      <c r="H655" s="37" t="s">
        <v>34</v>
      </c>
      <c r="I655" s="37" t="s">
        <v>34</v>
      </c>
      <c r="J655" s="38" t="s">
        <v>34</v>
      </c>
      <c r="K655" s="37" t="s">
        <v>34</v>
      </c>
      <c r="L655" s="38">
        <v>54.91</v>
      </c>
      <c r="M655" s="39" t="s">
        <v>34</v>
      </c>
      <c r="N655" s="40">
        <v>791</v>
      </c>
      <c r="T655" s="2" t="s">
        <v>63</v>
      </c>
    </row>
    <row r="656" spans="1:23" s="1" customFormat="1" ht="22.5" x14ac:dyDescent="0.2">
      <c r="A656" s="35"/>
      <c r="B656" s="36" t="s">
        <v>931</v>
      </c>
      <c r="C656" s="115" t="s">
        <v>932</v>
      </c>
      <c r="D656" s="115"/>
      <c r="E656" s="115"/>
      <c r="F656" s="37" t="s">
        <v>66</v>
      </c>
      <c r="G656" s="37" t="s">
        <v>641</v>
      </c>
      <c r="H656" s="37" t="s">
        <v>34</v>
      </c>
      <c r="I656" s="37" t="s">
        <v>641</v>
      </c>
      <c r="J656" s="38" t="s">
        <v>34</v>
      </c>
      <c r="K656" s="37" t="s">
        <v>34</v>
      </c>
      <c r="L656" s="38">
        <v>49.42</v>
      </c>
      <c r="M656" s="39" t="s">
        <v>34</v>
      </c>
      <c r="N656" s="40">
        <v>712</v>
      </c>
      <c r="T656" s="2" t="s">
        <v>932</v>
      </c>
    </row>
    <row r="657" spans="1:22" s="1" customFormat="1" ht="22.5" x14ac:dyDescent="0.2">
      <c r="A657" s="35"/>
      <c r="B657" s="36" t="s">
        <v>933</v>
      </c>
      <c r="C657" s="115" t="s">
        <v>934</v>
      </c>
      <c r="D657" s="115"/>
      <c r="E657" s="115"/>
      <c r="F657" s="37" t="s">
        <v>66</v>
      </c>
      <c r="G657" s="37" t="s">
        <v>935</v>
      </c>
      <c r="H657" s="37" t="s">
        <v>34</v>
      </c>
      <c r="I657" s="37" t="s">
        <v>935</v>
      </c>
      <c r="J657" s="38" t="s">
        <v>34</v>
      </c>
      <c r="K657" s="37" t="s">
        <v>34</v>
      </c>
      <c r="L657" s="38">
        <v>38.44</v>
      </c>
      <c r="M657" s="39" t="s">
        <v>34</v>
      </c>
      <c r="N657" s="40">
        <v>554</v>
      </c>
      <c r="T657" s="2" t="s">
        <v>934</v>
      </c>
    </row>
    <row r="658" spans="1:22" s="1" customFormat="1" x14ac:dyDescent="0.2">
      <c r="A658" s="41"/>
      <c r="B658" s="42"/>
      <c r="C658" s="116" t="s">
        <v>71</v>
      </c>
      <c r="D658" s="116"/>
      <c r="E658" s="116"/>
      <c r="F658" s="43" t="s">
        <v>34</v>
      </c>
      <c r="G658" s="43" t="s">
        <v>34</v>
      </c>
      <c r="H658" s="43" t="s">
        <v>34</v>
      </c>
      <c r="I658" s="43" t="s">
        <v>34</v>
      </c>
      <c r="J658" s="44" t="s">
        <v>34</v>
      </c>
      <c r="K658" s="43" t="s">
        <v>34</v>
      </c>
      <c r="L658" s="44">
        <v>590.66</v>
      </c>
      <c r="M658" s="32" t="s">
        <v>34</v>
      </c>
      <c r="N658" s="45">
        <v>3974</v>
      </c>
      <c r="V658" s="2" t="s">
        <v>71</v>
      </c>
    </row>
    <row r="659" spans="1:22" s="1" customFormat="1" ht="1.5" customHeight="1" x14ac:dyDescent="0.2">
      <c r="A659" s="47"/>
      <c r="B659" s="42"/>
      <c r="C659" s="42"/>
      <c r="D659" s="42"/>
      <c r="E659" s="42"/>
      <c r="F659" s="47"/>
      <c r="G659" s="47"/>
      <c r="H659" s="47"/>
      <c r="I659" s="47"/>
      <c r="J659" s="48"/>
      <c r="K659" s="47"/>
      <c r="L659" s="48"/>
      <c r="M659" s="37"/>
      <c r="N659" s="48"/>
    </row>
    <row r="660" spans="1:22" s="1" customFormat="1" x14ac:dyDescent="0.2">
      <c r="A660" s="119" t="s">
        <v>1152</v>
      </c>
      <c r="B660" s="120"/>
      <c r="C660" s="120"/>
      <c r="D660" s="120"/>
      <c r="E660" s="120"/>
      <c r="F660" s="120"/>
      <c r="G660" s="120"/>
      <c r="H660" s="120"/>
      <c r="I660" s="120"/>
      <c r="J660" s="120"/>
      <c r="K660" s="120"/>
      <c r="L660" s="120"/>
      <c r="M660" s="120"/>
      <c r="N660" s="121"/>
      <c r="P660" s="2" t="s">
        <v>1152</v>
      </c>
    </row>
    <row r="661" spans="1:22" s="1" customFormat="1" ht="33.75" x14ac:dyDescent="0.2">
      <c r="A661" s="28" t="s">
        <v>1153</v>
      </c>
      <c r="B661" s="29" t="s">
        <v>1154</v>
      </c>
      <c r="C661" s="118" t="s">
        <v>1155</v>
      </c>
      <c r="D661" s="118"/>
      <c r="E661" s="118"/>
      <c r="F661" s="30" t="s">
        <v>828</v>
      </c>
      <c r="G661" s="30" t="s">
        <v>34</v>
      </c>
      <c r="H661" s="30" t="s">
        <v>34</v>
      </c>
      <c r="I661" s="30" t="s">
        <v>1156</v>
      </c>
      <c r="J661" s="31" t="s">
        <v>34</v>
      </c>
      <c r="K661" s="30" t="s">
        <v>34</v>
      </c>
      <c r="L661" s="31" t="s">
        <v>34</v>
      </c>
      <c r="M661" s="32" t="s">
        <v>34</v>
      </c>
      <c r="N661" s="33" t="s">
        <v>34</v>
      </c>
      <c r="Q661" s="2" t="s">
        <v>1155</v>
      </c>
    </row>
    <row r="662" spans="1:22" s="1" customFormat="1" x14ac:dyDescent="0.2">
      <c r="A662" s="34"/>
      <c r="B662" s="8"/>
      <c r="C662" s="115" t="s">
        <v>1157</v>
      </c>
      <c r="D662" s="115"/>
      <c r="E662" s="115"/>
      <c r="F662" s="115"/>
      <c r="G662" s="115"/>
      <c r="H662" s="115"/>
      <c r="I662" s="115"/>
      <c r="J662" s="115"/>
      <c r="K662" s="115"/>
      <c r="L662" s="115"/>
      <c r="M662" s="115"/>
      <c r="N662" s="117"/>
      <c r="R662" s="2" t="s">
        <v>1157</v>
      </c>
    </row>
    <row r="663" spans="1:22" s="1" customFormat="1" x14ac:dyDescent="0.2">
      <c r="A663" s="35"/>
      <c r="B663" s="36" t="s">
        <v>48</v>
      </c>
      <c r="C663" s="115" t="s">
        <v>81</v>
      </c>
      <c r="D663" s="115"/>
      <c r="E663" s="115"/>
      <c r="F663" s="37" t="s">
        <v>34</v>
      </c>
      <c r="G663" s="37" t="s">
        <v>34</v>
      </c>
      <c r="H663" s="37" t="s">
        <v>34</v>
      </c>
      <c r="I663" s="37" t="s">
        <v>34</v>
      </c>
      <c r="J663" s="38">
        <v>105.37</v>
      </c>
      <c r="K663" s="37" t="s">
        <v>34</v>
      </c>
      <c r="L663" s="38">
        <v>0.21</v>
      </c>
      <c r="M663" s="39">
        <v>14.41</v>
      </c>
      <c r="N663" s="40">
        <v>3</v>
      </c>
      <c r="S663" s="2" t="s">
        <v>81</v>
      </c>
    </row>
    <row r="664" spans="1:22" s="1" customFormat="1" x14ac:dyDescent="0.2">
      <c r="A664" s="35"/>
      <c r="B664" s="36" t="s">
        <v>54</v>
      </c>
      <c r="C664" s="115" t="s">
        <v>55</v>
      </c>
      <c r="D664" s="115"/>
      <c r="E664" s="115"/>
      <c r="F664" s="37" t="s">
        <v>34</v>
      </c>
      <c r="G664" s="37" t="s">
        <v>34</v>
      </c>
      <c r="H664" s="37" t="s">
        <v>34</v>
      </c>
      <c r="I664" s="37" t="s">
        <v>34</v>
      </c>
      <c r="J664" s="38">
        <v>56.89</v>
      </c>
      <c r="K664" s="37" t="s">
        <v>34</v>
      </c>
      <c r="L664" s="38">
        <v>0.11</v>
      </c>
      <c r="M664" s="39">
        <v>7.88</v>
      </c>
      <c r="N664" s="40">
        <v>1</v>
      </c>
      <c r="S664" s="2" t="s">
        <v>55</v>
      </c>
    </row>
    <row r="665" spans="1:22" s="1" customFormat="1" x14ac:dyDescent="0.2">
      <c r="A665" s="35"/>
      <c r="B665" s="36" t="s">
        <v>56</v>
      </c>
      <c r="C665" s="115" t="s">
        <v>57</v>
      </c>
      <c r="D665" s="115"/>
      <c r="E665" s="115"/>
      <c r="F665" s="37" t="s">
        <v>34</v>
      </c>
      <c r="G665" s="37" t="s">
        <v>34</v>
      </c>
      <c r="H665" s="37" t="s">
        <v>34</v>
      </c>
      <c r="I665" s="37" t="s">
        <v>34</v>
      </c>
      <c r="J665" s="38">
        <v>6.2</v>
      </c>
      <c r="K665" s="37" t="s">
        <v>34</v>
      </c>
      <c r="L665" s="38">
        <v>0.01</v>
      </c>
      <c r="M665" s="39">
        <v>14.41</v>
      </c>
      <c r="N665" s="40" t="s">
        <v>34</v>
      </c>
      <c r="S665" s="2" t="s">
        <v>57</v>
      </c>
    </row>
    <row r="666" spans="1:22" s="1" customFormat="1" x14ac:dyDescent="0.2">
      <c r="A666" s="35"/>
      <c r="B666" s="36" t="s">
        <v>82</v>
      </c>
      <c r="C666" s="115" t="s">
        <v>83</v>
      </c>
      <c r="D666" s="115"/>
      <c r="E666" s="115"/>
      <c r="F666" s="37" t="s">
        <v>34</v>
      </c>
      <c r="G666" s="37" t="s">
        <v>34</v>
      </c>
      <c r="H666" s="37" t="s">
        <v>34</v>
      </c>
      <c r="I666" s="37" t="s">
        <v>34</v>
      </c>
      <c r="J666" s="38">
        <v>1562.5</v>
      </c>
      <c r="K666" s="37" t="s">
        <v>34</v>
      </c>
      <c r="L666" s="38">
        <v>0</v>
      </c>
      <c r="M666" s="39">
        <v>4.22</v>
      </c>
      <c r="N666" s="40" t="s">
        <v>34</v>
      </c>
      <c r="S666" s="2" t="s">
        <v>83</v>
      </c>
    </row>
    <row r="667" spans="1:22" s="1" customFormat="1" x14ac:dyDescent="0.2">
      <c r="A667" s="35"/>
      <c r="B667" s="36" t="s">
        <v>34</v>
      </c>
      <c r="C667" s="115" t="s">
        <v>84</v>
      </c>
      <c r="D667" s="115"/>
      <c r="E667" s="115"/>
      <c r="F667" s="37" t="s">
        <v>59</v>
      </c>
      <c r="G667" s="37" t="s">
        <v>831</v>
      </c>
      <c r="H667" s="37" t="s">
        <v>34</v>
      </c>
      <c r="I667" s="37" t="s">
        <v>1158</v>
      </c>
      <c r="J667" s="38" t="s">
        <v>34</v>
      </c>
      <c r="K667" s="37" t="s">
        <v>34</v>
      </c>
      <c r="L667" s="38" t="s">
        <v>34</v>
      </c>
      <c r="M667" s="39" t="s">
        <v>34</v>
      </c>
      <c r="N667" s="40" t="s">
        <v>34</v>
      </c>
      <c r="T667" s="2" t="s">
        <v>84</v>
      </c>
    </row>
    <row r="668" spans="1:22" s="1" customFormat="1" x14ac:dyDescent="0.2">
      <c r="A668" s="35"/>
      <c r="B668" s="36" t="s">
        <v>34</v>
      </c>
      <c r="C668" s="115" t="s">
        <v>58</v>
      </c>
      <c r="D668" s="115"/>
      <c r="E668" s="115"/>
      <c r="F668" s="37" t="s">
        <v>59</v>
      </c>
      <c r="G668" s="37" t="s">
        <v>1159</v>
      </c>
      <c r="H668" s="37" t="s">
        <v>34</v>
      </c>
      <c r="I668" s="37" t="s">
        <v>1160</v>
      </c>
      <c r="J668" s="38" t="s">
        <v>34</v>
      </c>
      <c r="K668" s="37" t="s">
        <v>34</v>
      </c>
      <c r="L668" s="38" t="s">
        <v>34</v>
      </c>
      <c r="M668" s="39" t="s">
        <v>34</v>
      </c>
      <c r="N668" s="40" t="s">
        <v>34</v>
      </c>
      <c r="T668" s="2" t="s">
        <v>58</v>
      </c>
    </row>
    <row r="669" spans="1:22" s="1" customFormat="1" x14ac:dyDescent="0.2">
      <c r="A669" s="35"/>
      <c r="B669" s="36" t="s">
        <v>34</v>
      </c>
      <c r="C669" s="118" t="s">
        <v>62</v>
      </c>
      <c r="D669" s="118"/>
      <c r="E669" s="118"/>
      <c r="F669" s="30" t="s">
        <v>34</v>
      </c>
      <c r="G669" s="30" t="s">
        <v>34</v>
      </c>
      <c r="H669" s="30" t="s">
        <v>34</v>
      </c>
      <c r="I669" s="30" t="s">
        <v>34</v>
      </c>
      <c r="J669" s="31">
        <v>162.26</v>
      </c>
      <c r="K669" s="30" t="s">
        <v>34</v>
      </c>
      <c r="L669" s="31">
        <v>0.32</v>
      </c>
      <c r="M669" s="32" t="s">
        <v>34</v>
      </c>
      <c r="N669" s="33" t="s">
        <v>34</v>
      </c>
      <c r="U669" s="2" t="s">
        <v>62</v>
      </c>
    </row>
    <row r="670" spans="1:22" s="1" customFormat="1" x14ac:dyDescent="0.2">
      <c r="A670" s="35"/>
      <c r="B670" s="36" t="s">
        <v>34</v>
      </c>
      <c r="C670" s="115" t="s">
        <v>63</v>
      </c>
      <c r="D670" s="115"/>
      <c r="E670" s="115"/>
      <c r="F670" s="37" t="s">
        <v>34</v>
      </c>
      <c r="G670" s="37" t="s">
        <v>34</v>
      </c>
      <c r="H670" s="37" t="s">
        <v>34</v>
      </c>
      <c r="I670" s="37" t="s">
        <v>34</v>
      </c>
      <c r="J670" s="38" t="s">
        <v>34</v>
      </c>
      <c r="K670" s="37" t="s">
        <v>34</v>
      </c>
      <c r="L670" s="38">
        <v>0.22</v>
      </c>
      <c r="M670" s="39" t="s">
        <v>34</v>
      </c>
      <c r="N670" s="40">
        <v>3</v>
      </c>
      <c r="T670" s="2" t="s">
        <v>63</v>
      </c>
    </row>
    <row r="671" spans="1:22" s="1" customFormat="1" ht="22.5" x14ac:dyDescent="0.2">
      <c r="A671" s="35"/>
      <c r="B671" s="36" t="s">
        <v>835</v>
      </c>
      <c r="C671" s="115" t="s">
        <v>836</v>
      </c>
      <c r="D671" s="115"/>
      <c r="E671" s="115"/>
      <c r="F671" s="37" t="s">
        <v>66</v>
      </c>
      <c r="G671" s="37" t="s">
        <v>837</v>
      </c>
      <c r="H671" s="37" t="s">
        <v>34</v>
      </c>
      <c r="I671" s="37" t="s">
        <v>837</v>
      </c>
      <c r="J671" s="38" t="s">
        <v>34</v>
      </c>
      <c r="K671" s="37" t="s">
        <v>34</v>
      </c>
      <c r="L671" s="38">
        <v>0.28999999999999998</v>
      </c>
      <c r="M671" s="39" t="s">
        <v>34</v>
      </c>
      <c r="N671" s="40">
        <v>4</v>
      </c>
      <c r="T671" s="2" t="s">
        <v>836</v>
      </c>
    </row>
    <row r="672" spans="1:22" s="1" customFormat="1" ht="22.5" x14ac:dyDescent="0.2">
      <c r="A672" s="35"/>
      <c r="B672" s="36" t="s">
        <v>838</v>
      </c>
      <c r="C672" s="115" t="s">
        <v>839</v>
      </c>
      <c r="D672" s="115"/>
      <c r="E672" s="115"/>
      <c r="F672" s="37" t="s">
        <v>66</v>
      </c>
      <c r="G672" s="37" t="s">
        <v>840</v>
      </c>
      <c r="H672" s="37" t="s">
        <v>34</v>
      </c>
      <c r="I672" s="37" t="s">
        <v>840</v>
      </c>
      <c r="J672" s="38" t="s">
        <v>34</v>
      </c>
      <c r="K672" s="37" t="s">
        <v>34</v>
      </c>
      <c r="L672" s="38">
        <v>0.2</v>
      </c>
      <c r="M672" s="39" t="s">
        <v>34</v>
      </c>
      <c r="N672" s="40">
        <v>3</v>
      </c>
      <c r="T672" s="2" t="s">
        <v>839</v>
      </c>
    </row>
    <row r="673" spans="1:25" s="1" customFormat="1" x14ac:dyDescent="0.2">
      <c r="A673" s="41"/>
      <c r="B673" s="42"/>
      <c r="C673" s="116" t="s">
        <v>71</v>
      </c>
      <c r="D673" s="116"/>
      <c r="E673" s="116"/>
      <c r="F673" s="43" t="s">
        <v>34</v>
      </c>
      <c r="G673" s="43" t="s">
        <v>34</v>
      </c>
      <c r="H673" s="43" t="s">
        <v>34</v>
      </c>
      <c r="I673" s="43" t="s">
        <v>34</v>
      </c>
      <c r="J673" s="44" t="s">
        <v>34</v>
      </c>
      <c r="K673" s="43" t="s">
        <v>34</v>
      </c>
      <c r="L673" s="44">
        <v>0.81</v>
      </c>
      <c r="M673" s="32" t="s">
        <v>34</v>
      </c>
      <c r="N673" s="45">
        <v>11</v>
      </c>
      <c r="V673" s="2" t="s">
        <v>71</v>
      </c>
    </row>
    <row r="674" spans="1:25" s="1" customFormat="1" ht="45" x14ac:dyDescent="0.2">
      <c r="A674" s="28" t="s">
        <v>997</v>
      </c>
      <c r="B674" s="29" t="s">
        <v>1161</v>
      </c>
      <c r="C674" s="118" t="s">
        <v>1162</v>
      </c>
      <c r="D674" s="118"/>
      <c r="E674" s="118"/>
      <c r="F674" s="30" t="s">
        <v>153</v>
      </c>
      <c r="G674" s="30" t="s">
        <v>34</v>
      </c>
      <c r="H674" s="30" t="s">
        <v>34</v>
      </c>
      <c r="I674" s="30" t="s">
        <v>1163</v>
      </c>
      <c r="J674" s="31">
        <v>105</v>
      </c>
      <c r="K674" s="30" t="s">
        <v>34</v>
      </c>
      <c r="L674" s="31">
        <v>2.56</v>
      </c>
      <c r="M674" s="32">
        <v>4.22</v>
      </c>
      <c r="N674" s="33">
        <v>11</v>
      </c>
      <c r="Q674" s="2" t="s">
        <v>1162</v>
      </c>
    </row>
    <row r="675" spans="1:25" s="1" customFormat="1" x14ac:dyDescent="0.2">
      <c r="A675" s="34"/>
      <c r="B675" s="8"/>
      <c r="C675" s="115" t="s">
        <v>1164</v>
      </c>
      <c r="D675" s="115"/>
      <c r="E675" s="115"/>
      <c r="F675" s="115"/>
      <c r="G675" s="115"/>
      <c r="H675" s="115"/>
      <c r="I675" s="115"/>
      <c r="J675" s="115"/>
      <c r="K675" s="115"/>
      <c r="L675" s="115"/>
      <c r="M675" s="115"/>
      <c r="N675" s="117"/>
      <c r="R675" s="2" t="s">
        <v>1164</v>
      </c>
    </row>
    <row r="676" spans="1:25" s="1" customFormat="1" ht="33.75" x14ac:dyDescent="0.2">
      <c r="A676" s="28" t="s">
        <v>935</v>
      </c>
      <c r="B676" s="29" t="s">
        <v>1165</v>
      </c>
      <c r="C676" s="118" t="s">
        <v>1166</v>
      </c>
      <c r="D676" s="118"/>
      <c r="E676" s="118"/>
      <c r="F676" s="30" t="s">
        <v>1167</v>
      </c>
      <c r="G676" s="30" t="s">
        <v>34</v>
      </c>
      <c r="H676" s="30" t="s">
        <v>34</v>
      </c>
      <c r="I676" s="30" t="s">
        <v>48</v>
      </c>
      <c r="J676" s="31" t="s">
        <v>34</v>
      </c>
      <c r="K676" s="30" t="s">
        <v>34</v>
      </c>
      <c r="L676" s="31" t="s">
        <v>34</v>
      </c>
      <c r="M676" s="32" t="s">
        <v>34</v>
      </c>
      <c r="N676" s="33" t="s">
        <v>34</v>
      </c>
      <c r="Q676" s="2" t="s">
        <v>1166</v>
      </c>
    </row>
    <row r="677" spans="1:25" s="1" customFormat="1" x14ac:dyDescent="0.2">
      <c r="A677" s="35"/>
      <c r="B677" s="36" t="s">
        <v>48</v>
      </c>
      <c r="C677" s="115" t="s">
        <v>81</v>
      </c>
      <c r="D677" s="115"/>
      <c r="E677" s="115"/>
      <c r="F677" s="37" t="s">
        <v>34</v>
      </c>
      <c r="G677" s="37" t="s">
        <v>34</v>
      </c>
      <c r="H677" s="37" t="s">
        <v>34</v>
      </c>
      <c r="I677" s="37" t="s">
        <v>34</v>
      </c>
      <c r="J677" s="38">
        <v>77.36</v>
      </c>
      <c r="K677" s="37" t="s">
        <v>34</v>
      </c>
      <c r="L677" s="38">
        <v>77.36</v>
      </c>
      <c r="M677" s="39">
        <v>14.41</v>
      </c>
      <c r="N677" s="40">
        <v>1115</v>
      </c>
      <c r="S677" s="2" t="s">
        <v>81</v>
      </c>
    </row>
    <row r="678" spans="1:25" s="1" customFormat="1" x14ac:dyDescent="0.2">
      <c r="A678" s="35"/>
      <c r="B678" s="36" t="s">
        <v>54</v>
      </c>
      <c r="C678" s="115" t="s">
        <v>55</v>
      </c>
      <c r="D678" s="115"/>
      <c r="E678" s="115"/>
      <c r="F678" s="37" t="s">
        <v>34</v>
      </c>
      <c r="G678" s="37" t="s">
        <v>34</v>
      </c>
      <c r="H678" s="37" t="s">
        <v>34</v>
      </c>
      <c r="I678" s="37" t="s">
        <v>34</v>
      </c>
      <c r="J678" s="38">
        <v>101.25</v>
      </c>
      <c r="K678" s="37" t="s">
        <v>34</v>
      </c>
      <c r="L678" s="38">
        <v>101.25</v>
      </c>
      <c r="M678" s="39">
        <v>7.88</v>
      </c>
      <c r="N678" s="40">
        <v>798</v>
      </c>
      <c r="S678" s="2" t="s">
        <v>55</v>
      </c>
    </row>
    <row r="679" spans="1:25" s="1" customFormat="1" x14ac:dyDescent="0.2">
      <c r="A679" s="35"/>
      <c r="B679" s="36" t="s">
        <v>82</v>
      </c>
      <c r="C679" s="115" t="s">
        <v>83</v>
      </c>
      <c r="D679" s="115"/>
      <c r="E679" s="115"/>
      <c r="F679" s="37" t="s">
        <v>34</v>
      </c>
      <c r="G679" s="37" t="s">
        <v>34</v>
      </c>
      <c r="H679" s="37" t="s">
        <v>34</v>
      </c>
      <c r="I679" s="37" t="s">
        <v>34</v>
      </c>
      <c r="J679" s="38">
        <v>315.08</v>
      </c>
      <c r="K679" s="37" t="s">
        <v>34</v>
      </c>
      <c r="L679" s="38">
        <v>103.22</v>
      </c>
      <c r="M679" s="39">
        <v>4.22</v>
      </c>
      <c r="N679" s="40">
        <v>436</v>
      </c>
      <c r="S679" s="2" t="s">
        <v>83</v>
      </c>
    </row>
    <row r="680" spans="1:25" s="1" customFormat="1" x14ac:dyDescent="0.2">
      <c r="A680" s="35"/>
      <c r="B680" s="36" t="s">
        <v>34</v>
      </c>
      <c r="C680" s="115" t="s">
        <v>84</v>
      </c>
      <c r="D680" s="115"/>
      <c r="E680" s="115"/>
      <c r="F680" s="37" t="s">
        <v>59</v>
      </c>
      <c r="G680" s="37" t="s">
        <v>1168</v>
      </c>
      <c r="H680" s="37" t="s">
        <v>34</v>
      </c>
      <c r="I680" s="37" t="s">
        <v>1168</v>
      </c>
      <c r="J680" s="38" t="s">
        <v>34</v>
      </c>
      <c r="K680" s="37" t="s">
        <v>34</v>
      </c>
      <c r="L680" s="38" t="s">
        <v>34</v>
      </c>
      <c r="M680" s="39" t="s">
        <v>34</v>
      </c>
      <c r="N680" s="40" t="s">
        <v>34</v>
      </c>
      <c r="T680" s="2" t="s">
        <v>84</v>
      </c>
    </row>
    <row r="681" spans="1:25" s="1" customFormat="1" x14ac:dyDescent="0.2">
      <c r="A681" s="35"/>
      <c r="B681" s="36" t="s">
        <v>34</v>
      </c>
      <c r="C681" s="118" t="s">
        <v>62</v>
      </c>
      <c r="D681" s="118"/>
      <c r="E681" s="118"/>
      <c r="F681" s="30" t="s">
        <v>34</v>
      </c>
      <c r="G681" s="30" t="s">
        <v>34</v>
      </c>
      <c r="H681" s="30" t="s">
        <v>34</v>
      </c>
      <c r="I681" s="30" t="s">
        <v>34</v>
      </c>
      <c r="J681" s="31">
        <v>281.83</v>
      </c>
      <c r="K681" s="30" t="s">
        <v>34</v>
      </c>
      <c r="L681" s="31">
        <v>281.83</v>
      </c>
      <c r="M681" s="32" t="s">
        <v>34</v>
      </c>
      <c r="N681" s="33" t="s">
        <v>34</v>
      </c>
      <c r="U681" s="2" t="s">
        <v>62</v>
      </c>
    </row>
    <row r="682" spans="1:25" s="1" customFormat="1" x14ac:dyDescent="0.2">
      <c r="A682" s="35"/>
      <c r="B682" s="36" t="s">
        <v>34</v>
      </c>
      <c r="C682" s="115" t="s">
        <v>63</v>
      </c>
      <c r="D682" s="115"/>
      <c r="E682" s="115"/>
      <c r="F682" s="37" t="s">
        <v>34</v>
      </c>
      <c r="G682" s="37" t="s">
        <v>34</v>
      </c>
      <c r="H682" s="37" t="s">
        <v>34</v>
      </c>
      <c r="I682" s="37" t="s">
        <v>34</v>
      </c>
      <c r="J682" s="38" t="s">
        <v>34</v>
      </c>
      <c r="K682" s="37" t="s">
        <v>34</v>
      </c>
      <c r="L682" s="38">
        <v>77.36</v>
      </c>
      <c r="M682" s="39" t="s">
        <v>34</v>
      </c>
      <c r="N682" s="40">
        <v>1115</v>
      </c>
      <c r="T682" s="2" t="s">
        <v>63</v>
      </c>
    </row>
    <row r="683" spans="1:25" s="1" customFormat="1" ht="22.5" x14ac:dyDescent="0.2">
      <c r="A683" s="35"/>
      <c r="B683" s="36" t="s">
        <v>835</v>
      </c>
      <c r="C683" s="115" t="s">
        <v>836</v>
      </c>
      <c r="D683" s="115"/>
      <c r="E683" s="115"/>
      <c r="F683" s="37" t="s">
        <v>66</v>
      </c>
      <c r="G683" s="37" t="s">
        <v>837</v>
      </c>
      <c r="H683" s="37" t="s">
        <v>34</v>
      </c>
      <c r="I683" s="37" t="s">
        <v>837</v>
      </c>
      <c r="J683" s="38" t="s">
        <v>34</v>
      </c>
      <c r="K683" s="37" t="s">
        <v>34</v>
      </c>
      <c r="L683" s="38">
        <v>100.57</v>
      </c>
      <c r="M683" s="39" t="s">
        <v>34</v>
      </c>
      <c r="N683" s="40">
        <v>1450</v>
      </c>
      <c r="T683" s="2" t="s">
        <v>836</v>
      </c>
    </row>
    <row r="684" spans="1:25" s="1" customFormat="1" ht="22.5" x14ac:dyDescent="0.2">
      <c r="A684" s="35"/>
      <c r="B684" s="36" t="s">
        <v>838</v>
      </c>
      <c r="C684" s="115" t="s">
        <v>839</v>
      </c>
      <c r="D684" s="115"/>
      <c r="E684" s="115"/>
      <c r="F684" s="37" t="s">
        <v>66</v>
      </c>
      <c r="G684" s="37" t="s">
        <v>840</v>
      </c>
      <c r="H684" s="37" t="s">
        <v>34</v>
      </c>
      <c r="I684" s="37" t="s">
        <v>840</v>
      </c>
      <c r="J684" s="38" t="s">
        <v>34</v>
      </c>
      <c r="K684" s="37" t="s">
        <v>34</v>
      </c>
      <c r="L684" s="38">
        <v>68.849999999999994</v>
      </c>
      <c r="M684" s="39" t="s">
        <v>34</v>
      </c>
      <c r="N684" s="40">
        <v>992</v>
      </c>
      <c r="T684" s="2" t="s">
        <v>839</v>
      </c>
    </row>
    <row r="685" spans="1:25" s="1" customFormat="1" x14ac:dyDescent="0.2">
      <c r="A685" s="41"/>
      <c r="B685" s="42"/>
      <c r="C685" s="116" t="s">
        <v>71</v>
      </c>
      <c r="D685" s="116"/>
      <c r="E685" s="116"/>
      <c r="F685" s="43" t="s">
        <v>34</v>
      </c>
      <c r="G685" s="43" t="s">
        <v>34</v>
      </c>
      <c r="H685" s="43" t="s">
        <v>34</v>
      </c>
      <c r="I685" s="43" t="s">
        <v>34</v>
      </c>
      <c r="J685" s="44" t="s">
        <v>34</v>
      </c>
      <c r="K685" s="43" t="s">
        <v>34</v>
      </c>
      <c r="L685" s="44">
        <v>451.25</v>
      </c>
      <c r="M685" s="32" t="s">
        <v>34</v>
      </c>
      <c r="N685" s="45">
        <v>4791</v>
      </c>
      <c r="V685" s="2" t="s">
        <v>71</v>
      </c>
    </row>
    <row r="686" spans="1:25" s="1" customFormat="1" ht="56.25" x14ac:dyDescent="0.2">
      <c r="A686" s="28" t="s">
        <v>1169</v>
      </c>
      <c r="B686" s="29" t="s">
        <v>1170</v>
      </c>
      <c r="C686" s="118" t="s">
        <v>1171</v>
      </c>
      <c r="D686" s="118"/>
      <c r="E686" s="118"/>
      <c r="F686" s="30" t="s">
        <v>1172</v>
      </c>
      <c r="G686" s="30" t="s">
        <v>34</v>
      </c>
      <c r="H686" s="30" t="s">
        <v>34</v>
      </c>
      <c r="I686" s="30" t="s">
        <v>48</v>
      </c>
      <c r="J686" s="31">
        <v>4708.4799999999996</v>
      </c>
      <c r="K686" s="30" t="s">
        <v>34</v>
      </c>
      <c r="L686" s="31">
        <v>1115.6400000000001</v>
      </c>
      <c r="M686" s="32">
        <v>4.22</v>
      </c>
      <c r="N686" s="33">
        <v>4708</v>
      </c>
      <c r="Q686" s="2" t="s">
        <v>1171</v>
      </c>
    </row>
    <row r="687" spans="1:25" s="1" customFormat="1" x14ac:dyDescent="0.2">
      <c r="A687" s="34"/>
      <c r="B687" s="8"/>
      <c r="C687" s="115" t="s">
        <v>1173</v>
      </c>
      <c r="D687" s="115"/>
      <c r="E687" s="115"/>
      <c r="F687" s="115"/>
      <c r="G687" s="115"/>
      <c r="H687" s="115"/>
      <c r="I687" s="115"/>
      <c r="J687" s="115"/>
      <c r="K687" s="115"/>
      <c r="L687" s="115"/>
      <c r="M687" s="115"/>
      <c r="N687" s="117"/>
      <c r="Y687" s="2" t="s">
        <v>1173</v>
      </c>
    </row>
    <row r="688" spans="1:25" s="1" customFormat="1" ht="33.75" x14ac:dyDescent="0.2">
      <c r="A688" s="28" t="s">
        <v>1174</v>
      </c>
      <c r="B688" s="29" t="s">
        <v>1036</v>
      </c>
      <c r="C688" s="118" t="s">
        <v>1175</v>
      </c>
      <c r="D688" s="118"/>
      <c r="E688" s="118"/>
      <c r="F688" s="30" t="s">
        <v>274</v>
      </c>
      <c r="G688" s="30" t="s">
        <v>34</v>
      </c>
      <c r="H688" s="30" t="s">
        <v>34</v>
      </c>
      <c r="I688" s="30" t="s">
        <v>1176</v>
      </c>
      <c r="J688" s="31" t="s">
        <v>34</v>
      </c>
      <c r="K688" s="30" t="s">
        <v>34</v>
      </c>
      <c r="L688" s="31" t="s">
        <v>34</v>
      </c>
      <c r="M688" s="32" t="s">
        <v>34</v>
      </c>
      <c r="N688" s="33" t="s">
        <v>34</v>
      </c>
      <c r="Q688" s="2" t="s">
        <v>1175</v>
      </c>
    </row>
    <row r="689" spans="1:22" s="1" customFormat="1" x14ac:dyDescent="0.2">
      <c r="A689" s="34"/>
      <c r="B689" s="8"/>
      <c r="C689" s="115" t="s">
        <v>1177</v>
      </c>
      <c r="D689" s="115"/>
      <c r="E689" s="115"/>
      <c r="F689" s="115"/>
      <c r="G689" s="115"/>
      <c r="H689" s="115"/>
      <c r="I689" s="115"/>
      <c r="J689" s="115"/>
      <c r="K689" s="115"/>
      <c r="L689" s="115"/>
      <c r="M689" s="115"/>
      <c r="N689" s="117"/>
      <c r="R689" s="2" t="s">
        <v>1177</v>
      </c>
    </row>
    <row r="690" spans="1:22" s="1" customFormat="1" x14ac:dyDescent="0.2">
      <c r="A690" s="35"/>
      <c r="B690" s="36" t="s">
        <v>48</v>
      </c>
      <c r="C690" s="115" t="s">
        <v>81</v>
      </c>
      <c r="D690" s="115"/>
      <c r="E690" s="115"/>
      <c r="F690" s="37" t="s">
        <v>34</v>
      </c>
      <c r="G690" s="37" t="s">
        <v>34</v>
      </c>
      <c r="H690" s="37" t="s">
        <v>34</v>
      </c>
      <c r="I690" s="37" t="s">
        <v>34</v>
      </c>
      <c r="J690" s="38">
        <v>2306.66</v>
      </c>
      <c r="K690" s="37" t="s">
        <v>34</v>
      </c>
      <c r="L690" s="38">
        <v>0.67</v>
      </c>
      <c r="M690" s="39">
        <v>14.41</v>
      </c>
      <c r="N690" s="40">
        <v>10</v>
      </c>
      <c r="S690" s="2" t="s">
        <v>81</v>
      </c>
    </row>
    <row r="691" spans="1:22" s="1" customFormat="1" x14ac:dyDescent="0.2">
      <c r="A691" s="35"/>
      <c r="B691" s="36" t="s">
        <v>54</v>
      </c>
      <c r="C691" s="115" t="s">
        <v>55</v>
      </c>
      <c r="D691" s="115"/>
      <c r="E691" s="115"/>
      <c r="F691" s="37" t="s">
        <v>34</v>
      </c>
      <c r="G691" s="37" t="s">
        <v>34</v>
      </c>
      <c r="H691" s="37" t="s">
        <v>34</v>
      </c>
      <c r="I691" s="37" t="s">
        <v>34</v>
      </c>
      <c r="J691" s="38">
        <v>3049.56</v>
      </c>
      <c r="K691" s="37" t="s">
        <v>34</v>
      </c>
      <c r="L691" s="38">
        <v>0.88</v>
      </c>
      <c r="M691" s="39">
        <v>7.88</v>
      </c>
      <c r="N691" s="40">
        <v>7</v>
      </c>
      <c r="S691" s="2" t="s">
        <v>55</v>
      </c>
    </row>
    <row r="692" spans="1:22" s="1" customFormat="1" x14ac:dyDescent="0.2">
      <c r="A692" s="35"/>
      <c r="B692" s="36" t="s">
        <v>56</v>
      </c>
      <c r="C692" s="115" t="s">
        <v>57</v>
      </c>
      <c r="D692" s="115"/>
      <c r="E692" s="115"/>
      <c r="F692" s="37" t="s">
        <v>34</v>
      </c>
      <c r="G692" s="37" t="s">
        <v>34</v>
      </c>
      <c r="H692" s="37" t="s">
        <v>34</v>
      </c>
      <c r="I692" s="37" t="s">
        <v>34</v>
      </c>
      <c r="J692" s="38">
        <v>44.66</v>
      </c>
      <c r="K692" s="37" t="s">
        <v>34</v>
      </c>
      <c r="L692" s="38">
        <v>0.01</v>
      </c>
      <c r="M692" s="39">
        <v>14.41</v>
      </c>
      <c r="N692" s="40" t="s">
        <v>34</v>
      </c>
      <c r="S692" s="2" t="s">
        <v>57</v>
      </c>
    </row>
    <row r="693" spans="1:22" s="1" customFormat="1" x14ac:dyDescent="0.2">
      <c r="A693" s="35"/>
      <c r="B693" s="36" t="s">
        <v>82</v>
      </c>
      <c r="C693" s="115" t="s">
        <v>83</v>
      </c>
      <c r="D693" s="115"/>
      <c r="E693" s="115"/>
      <c r="F693" s="37" t="s">
        <v>34</v>
      </c>
      <c r="G693" s="37" t="s">
        <v>34</v>
      </c>
      <c r="H693" s="37" t="s">
        <v>34</v>
      </c>
      <c r="I693" s="37" t="s">
        <v>34</v>
      </c>
      <c r="J693" s="38">
        <v>6947.31</v>
      </c>
      <c r="K693" s="37" t="s">
        <v>34</v>
      </c>
      <c r="L693" s="38">
        <v>1.8</v>
      </c>
      <c r="M693" s="39">
        <v>4.22</v>
      </c>
      <c r="N693" s="40">
        <v>8</v>
      </c>
      <c r="S693" s="2" t="s">
        <v>83</v>
      </c>
    </row>
    <row r="694" spans="1:22" s="1" customFormat="1" x14ac:dyDescent="0.2">
      <c r="A694" s="35"/>
      <c r="B694" s="36" t="s">
        <v>34</v>
      </c>
      <c r="C694" s="115" t="s">
        <v>84</v>
      </c>
      <c r="D694" s="115"/>
      <c r="E694" s="115"/>
      <c r="F694" s="37" t="s">
        <v>59</v>
      </c>
      <c r="G694" s="37" t="s">
        <v>1040</v>
      </c>
      <c r="H694" s="37" t="s">
        <v>34</v>
      </c>
      <c r="I694" s="37" t="s">
        <v>1178</v>
      </c>
      <c r="J694" s="38" t="s">
        <v>34</v>
      </c>
      <c r="K694" s="37" t="s">
        <v>34</v>
      </c>
      <c r="L694" s="38" t="s">
        <v>34</v>
      </c>
      <c r="M694" s="39" t="s">
        <v>34</v>
      </c>
      <c r="N694" s="40" t="s">
        <v>34</v>
      </c>
      <c r="T694" s="2" t="s">
        <v>84</v>
      </c>
    </row>
    <row r="695" spans="1:22" s="1" customFormat="1" x14ac:dyDescent="0.2">
      <c r="A695" s="35"/>
      <c r="B695" s="36" t="s">
        <v>34</v>
      </c>
      <c r="C695" s="115" t="s">
        <v>58</v>
      </c>
      <c r="D695" s="115"/>
      <c r="E695" s="115"/>
      <c r="F695" s="37" t="s">
        <v>59</v>
      </c>
      <c r="G695" s="37" t="s">
        <v>1042</v>
      </c>
      <c r="H695" s="37" t="s">
        <v>34</v>
      </c>
      <c r="I695" s="37" t="s">
        <v>1179</v>
      </c>
      <c r="J695" s="38" t="s">
        <v>34</v>
      </c>
      <c r="K695" s="37" t="s">
        <v>34</v>
      </c>
      <c r="L695" s="38" t="s">
        <v>34</v>
      </c>
      <c r="M695" s="39" t="s">
        <v>34</v>
      </c>
      <c r="N695" s="40" t="s">
        <v>34</v>
      </c>
      <c r="T695" s="2" t="s">
        <v>58</v>
      </c>
    </row>
    <row r="696" spans="1:22" s="1" customFormat="1" x14ac:dyDescent="0.2">
      <c r="A696" s="35"/>
      <c r="B696" s="36" t="s">
        <v>34</v>
      </c>
      <c r="C696" s="118" t="s">
        <v>62</v>
      </c>
      <c r="D696" s="118"/>
      <c r="E696" s="118"/>
      <c r="F696" s="30" t="s">
        <v>34</v>
      </c>
      <c r="G696" s="30" t="s">
        <v>34</v>
      </c>
      <c r="H696" s="30" t="s">
        <v>34</v>
      </c>
      <c r="I696" s="30" t="s">
        <v>34</v>
      </c>
      <c r="J696" s="31">
        <v>11558.73</v>
      </c>
      <c r="K696" s="30" t="s">
        <v>34</v>
      </c>
      <c r="L696" s="31">
        <v>3.35</v>
      </c>
      <c r="M696" s="32" t="s">
        <v>34</v>
      </c>
      <c r="N696" s="33" t="s">
        <v>34</v>
      </c>
      <c r="U696" s="2" t="s">
        <v>62</v>
      </c>
    </row>
    <row r="697" spans="1:22" s="1" customFormat="1" x14ac:dyDescent="0.2">
      <c r="A697" s="35"/>
      <c r="B697" s="36" t="s">
        <v>34</v>
      </c>
      <c r="C697" s="115" t="s">
        <v>63</v>
      </c>
      <c r="D697" s="115"/>
      <c r="E697" s="115"/>
      <c r="F697" s="37" t="s">
        <v>34</v>
      </c>
      <c r="G697" s="37" t="s">
        <v>34</v>
      </c>
      <c r="H697" s="37" t="s">
        <v>34</v>
      </c>
      <c r="I697" s="37" t="s">
        <v>34</v>
      </c>
      <c r="J697" s="38" t="s">
        <v>34</v>
      </c>
      <c r="K697" s="37" t="s">
        <v>34</v>
      </c>
      <c r="L697" s="38">
        <v>0.68</v>
      </c>
      <c r="M697" s="39" t="s">
        <v>34</v>
      </c>
      <c r="N697" s="40">
        <v>10</v>
      </c>
      <c r="T697" s="2" t="s">
        <v>63</v>
      </c>
    </row>
    <row r="698" spans="1:22" s="1" customFormat="1" ht="56.25" x14ac:dyDescent="0.2">
      <c r="A698" s="35"/>
      <c r="B698" s="36" t="s">
        <v>1044</v>
      </c>
      <c r="C698" s="115" t="s">
        <v>1045</v>
      </c>
      <c r="D698" s="115"/>
      <c r="E698" s="115"/>
      <c r="F698" s="37" t="s">
        <v>66</v>
      </c>
      <c r="G698" s="37" t="s">
        <v>1046</v>
      </c>
      <c r="H698" s="37" t="s">
        <v>34</v>
      </c>
      <c r="I698" s="37" t="s">
        <v>1046</v>
      </c>
      <c r="J698" s="38" t="s">
        <v>34</v>
      </c>
      <c r="K698" s="37" t="s">
        <v>34</v>
      </c>
      <c r="L698" s="38">
        <v>0.45</v>
      </c>
      <c r="M698" s="39" t="s">
        <v>34</v>
      </c>
      <c r="N698" s="40">
        <v>7</v>
      </c>
      <c r="T698" s="2" t="s">
        <v>1045</v>
      </c>
    </row>
    <row r="699" spans="1:22" s="1" customFormat="1" ht="56.25" x14ac:dyDescent="0.2">
      <c r="A699" s="35"/>
      <c r="B699" s="36" t="s">
        <v>34</v>
      </c>
      <c r="C699" s="115" t="s">
        <v>1047</v>
      </c>
      <c r="D699" s="115"/>
      <c r="E699" s="115"/>
      <c r="F699" s="37" t="s">
        <v>66</v>
      </c>
      <c r="G699" s="37" t="s">
        <v>754</v>
      </c>
      <c r="H699" s="37" t="s">
        <v>34</v>
      </c>
      <c r="I699" s="37" t="s">
        <v>754</v>
      </c>
      <c r="J699" s="38" t="s">
        <v>34</v>
      </c>
      <c r="K699" s="37" t="s">
        <v>34</v>
      </c>
      <c r="L699" s="38" t="s">
        <v>34</v>
      </c>
      <c r="M699" s="39" t="s">
        <v>34</v>
      </c>
      <c r="N699" s="40" t="s">
        <v>34</v>
      </c>
      <c r="T699" s="2" t="s">
        <v>1047</v>
      </c>
    </row>
    <row r="700" spans="1:22" s="1" customFormat="1" x14ac:dyDescent="0.2">
      <c r="A700" s="41"/>
      <c r="B700" s="42"/>
      <c r="C700" s="116" t="s">
        <v>71</v>
      </c>
      <c r="D700" s="116"/>
      <c r="E700" s="116"/>
      <c r="F700" s="43" t="s">
        <v>34</v>
      </c>
      <c r="G700" s="43" t="s">
        <v>34</v>
      </c>
      <c r="H700" s="43" t="s">
        <v>34</v>
      </c>
      <c r="I700" s="43" t="s">
        <v>34</v>
      </c>
      <c r="J700" s="44" t="s">
        <v>34</v>
      </c>
      <c r="K700" s="43" t="s">
        <v>34</v>
      </c>
      <c r="L700" s="44">
        <v>3.8</v>
      </c>
      <c r="M700" s="32" t="s">
        <v>34</v>
      </c>
      <c r="N700" s="45">
        <v>32</v>
      </c>
      <c r="V700" s="2" t="s">
        <v>71</v>
      </c>
    </row>
    <row r="701" spans="1:22" s="1" customFormat="1" ht="22.5" x14ac:dyDescent="0.2">
      <c r="A701" s="28" t="s">
        <v>1180</v>
      </c>
      <c r="B701" s="29" t="s">
        <v>1181</v>
      </c>
      <c r="C701" s="118" t="s">
        <v>1182</v>
      </c>
      <c r="D701" s="118"/>
      <c r="E701" s="118"/>
      <c r="F701" s="30" t="s">
        <v>1183</v>
      </c>
      <c r="G701" s="30" t="s">
        <v>34</v>
      </c>
      <c r="H701" s="30" t="s">
        <v>34</v>
      </c>
      <c r="I701" s="30" t="s">
        <v>342</v>
      </c>
      <c r="J701" s="31" t="s">
        <v>34</v>
      </c>
      <c r="K701" s="30" t="s">
        <v>34</v>
      </c>
      <c r="L701" s="31" t="s">
        <v>34</v>
      </c>
      <c r="M701" s="32" t="s">
        <v>34</v>
      </c>
      <c r="N701" s="33" t="s">
        <v>34</v>
      </c>
      <c r="Q701" s="2" t="s">
        <v>1182</v>
      </c>
    </row>
    <row r="702" spans="1:22" s="1" customFormat="1" x14ac:dyDescent="0.2">
      <c r="A702" s="34"/>
      <c r="B702" s="8"/>
      <c r="C702" s="115" t="s">
        <v>1184</v>
      </c>
      <c r="D702" s="115"/>
      <c r="E702" s="115"/>
      <c r="F702" s="115"/>
      <c r="G702" s="115"/>
      <c r="H702" s="115"/>
      <c r="I702" s="115"/>
      <c r="J702" s="115"/>
      <c r="K702" s="115"/>
      <c r="L702" s="115"/>
      <c r="M702" s="115"/>
      <c r="N702" s="117"/>
      <c r="R702" s="2" t="s">
        <v>1184</v>
      </c>
    </row>
    <row r="703" spans="1:22" s="1" customFormat="1" x14ac:dyDescent="0.2">
      <c r="A703" s="35"/>
      <c r="B703" s="36" t="s">
        <v>48</v>
      </c>
      <c r="C703" s="115" t="s">
        <v>81</v>
      </c>
      <c r="D703" s="115"/>
      <c r="E703" s="115"/>
      <c r="F703" s="37" t="s">
        <v>34</v>
      </c>
      <c r="G703" s="37" t="s">
        <v>34</v>
      </c>
      <c r="H703" s="37" t="s">
        <v>34</v>
      </c>
      <c r="I703" s="37" t="s">
        <v>34</v>
      </c>
      <c r="J703" s="38">
        <v>1254.4000000000001</v>
      </c>
      <c r="K703" s="37" t="s">
        <v>34</v>
      </c>
      <c r="L703" s="38">
        <v>12.54</v>
      </c>
      <c r="M703" s="39">
        <v>14.41</v>
      </c>
      <c r="N703" s="40">
        <v>181</v>
      </c>
      <c r="S703" s="2" t="s">
        <v>81</v>
      </c>
    </row>
    <row r="704" spans="1:22" s="1" customFormat="1" x14ac:dyDescent="0.2">
      <c r="A704" s="35"/>
      <c r="B704" s="36" t="s">
        <v>54</v>
      </c>
      <c r="C704" s="115" t="s">
        <v>55</v>
      </c>
      <c r="D704" s="115"/>
      <c r="E704" s="115"/>
      <c r="F704" s="37" t="s">
        <v>34</v>
      </c>
      <c r="G704" s="37" t="s">
        <v>34</v>
      </c>
      <c r="H704" s="37" t="s">
        <v>34</v>
      </c>
      <c r="I704" s="37" t="s">
        <v>34</v>
      </c>
      <c r="J704" s="38">
        <v>10.32</v>
      </c>
      <c r="K704" s="37" t="s">
        <v>34</v>
      </c>
      <c r="L704" s="38">
        <v>0.1</v>
      </c>
      <c r="M704" s="39">
        <v>7.88</v>
      </c>
      <c r="N704" s="40">
        <v>1</v>
      </c>
      <c r="S704" s="2" t="s">
        <v>55</v>
      </c>
    </row>
    <row r="705" spans="1:22" s="1" customFormat="1" x14ac:dyDescent="0.2">
      <c r="A705" s="35"/>
      <c r="B705" s="36" t="s">
        <v>82</v>
      </c>
      <c r="C705" s="115" t="s">
        <v>83</v>
      </c>
      <c r="D705" s="115"/>
      <c r="E705" s="115"/>
      <c r="F705" s="37" t="s">
        <v>34</v>
      </c>
      <c r="G705" s="37" t="s">
        <v>34</v>
      </c>
      <c r="H705" s="37" t="s">
        <v>34</v>
      </c>
      <c r="I705" s="37" t="s">
        <v>34</v>
      </c>
      <c r="J705" s="38">
        <v>2494.7199999999998</v>
      </c>
      <c r="K705" s="37" t="s">
        <v>34</v>
      </c>
      <c r="L705" s="38">
        <v>19.97</v>
      </c>
      <c r="M705" s="39">
        <v>4.22</v>
      </c>
      <c r="N705" s="40">
        <v>84</v>
      </c>
      <c r="S705" s="2" t="s">
        <v>83</v>
      </c>
    </row>
    <row r="706" spans="1:22" s="1" customFormat="1" x14ac:dyDescent="0.2">
      <c r="A706" s="35"/>
      <c r="B706" s="36" t="s">
        <v>34</v>
      </c>
      <c r="C706" s="115" t="s">
        <v>84</v>
      </c>
      <c r="D706" s="115"/>
      <c r="E706" s="115"/>
      <c r="F706" s="37" t="s">
        <v>59</v>
      </c>
      <c r="G706" s="37" t="s">
        <v>1185</v>
      </c>
      <c r="H706" s="37" t="s">
        <v>34</v>
      </c>
      <c r="I706" s="37" t="s">
        <v>1186</v>
      </c>
      <c r="J706" s="38" t="s">
        <v>34</v>
      </c>
      <c r="K706" s="37" t="s">
        <v>34</v>
      </c>
      <c r="L706" s="38" t="s">
        <v>34</v>
      </c>
      <c r="M706" s="39" t="s">
        <v>34</v>
      </c>
      <c r="N706" s="40" t="s">
        <v>34</v>
      </c>
      <c r="T706" s="2" t="s">
        <v>84</v>
      </c>
    </row>
    <row r="707" spans="1:22" s="1" customFormat="1" x14ac:dyDescent="0.2">
      <c r="A707" s="35"/>
      <c r="B707" s="36" t="s">
        <v>34</v>
      </c>
      <c r="C707" s="118" t="s">
        <v>62</v>
      </c>
      <c r="D707" s="118"/>
      <c r="E707" s="118"/>
      <c r="F707" s="30" t="s">
        <v>34</v>
      </c>
      <c r="G707" s="30" t="s">
        <v>34</v>
      </c>
      <c r="H707" s="30" t="s">
        <v>34</v>
      </c>
      <c r="I707" s="30" t="s">
        <v>34</v>
      </c>
      <c r="J707" s="31">
        <v>3261.24</v>
      </c>
      <c r="K707" s="30" t="s">
        <v>34</v>
      </c>
      <c r="L707" s="31">
        <v>32.61</v>
      </c>
      <c r="M707" s="32" t="s">
        <v>34</v>
      </c>
      <c r="N707" s="33" t="s">
        <v>34</v>
      </c>
      <c r="U707" s="2" t="s">
        <v>62</v>
      </c>
    </row>
    <row r="708" spans="1:22" s="1" customFormat="1" x14ac:dyDescent="0.2">
      <c r="A708" s="35"/>
      <c r="B708" s="36" t="s">
        <v>34</v>
      </c>
      <c r="C708" s="115" t="s">
        <v>63</v>
      </c>
      <c r="D708" s="115"/>
      <c r="E708" s="115"/>
      <c r="F708" s="37" t="s">
        <v>34</v>
      </c>
      <c r="G708" s="37" t="s">
        <v>34</v>
      </c>
      <c r="H708" s="37" t="s">
        <v>34</v>
      </c>
      <c r="I708" s="37" t="s">
        <v>34</v>
      </c>
      <c r="J708" s="38" t="s">
        <v>34</v>
      </c>
      <c r="K708" s="37" t="s">
        <v>34</v>
      </c>
      <c r="L708" s="38">
        <v>12.54</v>
      </c>
      <c r="M708" s="39" t="s">
        <v>34</v>
      </c>
      <c r="N708" s="40">
        <v>181</v>
      </c>
      <c r="T708" s="2" t="s">
        <v>63</v>
      </c>
    </row>
    <row r="709" spans="1:22" s="1" customFormat="1" ht="45" x14ac:dyDescent="0.2">
      <c r="A709" s="35"/>
      <c r="B709" s="36" t="s">
        <v>1187</v>
      </c>
      <c r="C709" s="115" t="s">
        <v>1188</v>
      </c>
      <c r="D709" s="115"/>
      <c r="E709" s="115"/>
      <c r="F709" s="37" t="s">
        <v>66</v>
      </c>
      <c r="G709" s="37" t="s">
        <v>1189</v>
      </c>
      <c r="H709" s="37" t="s">
        <v>34</v>
      </c>
      <c r="I709" s="37" t="s">
        <v>1189</v>
      </c>
      <c r="J709" s="38" t="s">
        <v>34</v>
      </c>
      <c r="K709" s="37" t="s">
        <v>34</v>
      </c>
      <c r="L709" s="38">
        <v>12.92</v>
      </c>
      <c r="M709" s="39" t="s">
        <v>34</v>
      </c>
      <c r="N709" s="40">
        <v>186</v>
      </c>
      <c r="T709" s="2" t="s">
        <v>1188</v>
      </c>
    </row>
    <row r="710" spans="1:22" s="1" customFormat="1" ht="45" x14ac:dyDescent="0.2">
      <c r="A710" s="35"/>
      <c r="B710" s="36" t="s">
        <v>1190</v>
      </c>
      <c r="C710" s="115" t="s">
        <v>1191</v>
      </c>
      <c r="D710" s="115"/>
      <c r="E710" s="115"/>
      <c r="F710" s="37" t="s">
        <v>66</v>
      </c>
      <c r="G710" s="37" t="s">
        <v>257</v>
      </c>
      <c r="H710" s="37" t="s">
        <v>34</v>
      </c>
      <c r="I710" s="37" t="s">
        <v>257</v>
      </c>
      <c r="J710" s="38" t="s">
        <v>34</v>
      </c>
      <c r="K710" s="37" t="s">
        <v>34</v>
      </c>
      <c r="L710" s="38">
        <v>7.52</v>
      </c>
      <c r="M710" s="39" t="s">
        <v>34</v>
      </c>
      <c r="N710" s="40">
        <v>109</v>
      </c>
      <c r="T710" s="2" t="s">
        <v>1191</v>
      </c>
    </row>
    <row r="711" spans="1:22" s="1" customFormat="1" x14ac:dyDescent="0.2">
      <c r="A711" s="41"/>
      <c r="B711" s="42"/>
      <c r="C711" s="116" t="s">
        <v>71</v>
      </c>
      <c r="D711" s="116"/>
      <c r="E711" s="116"/>
      <c r="F711" s="43" t="s">
        <v>34</v>
      </c>
      <c r="G711" s="43" t="s">
        <v>34</v>
      </c>
      <c r="H711" s="43" t="s">
        <v>34</v>
      </c>
      <c r="I711" s="43" t="s">
        <v>34</v>
      </c>
      <c r="J711" s="44" t="s">
        <v>34</v>
      </c>
      <c r="K711" s="43" t="s">
        <v>34</v>
      </c>
      <c r="L711" s="44">
        <v>53.05</v>
      </c>
      <c r="M711" s="32" t="s">
        <v>34</v>
      </c>
      <c r="N711" s="45">
        <v>561</v>
      </c>
      <c r="V711" s="2" t="s">
        <v>71</v>
      </c>
    </row>
    <row r="712" spans="1:22" s="1" customFormat="1" ht="33.75" x14ac:dyDescent="0.2">
      <c r="A712" s="28" t="s">
        <v>1192</v>
      </c>
      <c r="B712" s="29" t="s">
        <v>1193</v>
      </c>
      <c r="C712" s="118" t="s">
        <v>1194</v>
      </c>
      <c r="D712" s="118"/>
      <c r="E712" s="118"/>
      <c r="F712" s="30" t="s">
        <v>369</v>
      </c>
      <c r="G712" s="30" t="s">
        <v>34</v>
      </c>
      <c r="H712" s="30" t="s">
        <v>34</v>
      </c>
      <c r="I712" s="30" t="s">
        <v>370</v>
      </c>
      <c r="J712" s="31" t="s">
        <v>34</v>
      </c>
      <c r="K712" s="30" t="s">
        <v>34</v>
      </c>
      <c r="L712" s="31" t="s">
        <v>34</v>
      </c>
      <c r="M712" s="32" t="s">
        <v>34</v>
      </c>
      <c r="N712" s="33" t="s">
        <v>34</v>
      </c>
      <c r="Q712" s="2" t="s">
        <v>1194</v>
      </c>
    </row>
    <row r="713" spans="1:22" s="1" customFormat="1" x14ac:dyDescent="0.2">
      <c r="A713" s="34"/>
      <c r="B713" s="8"/>
      <c r="C713" s="115" t="s">
        <v>371</v>
      </c>
      <c r="D713" s="115"/>
      <c r="E713" s="115"/>
      <c r="F713" s="115"/>
      <c r="G713" s="115"/>
      <c r="H713" s="115"/>
      <c r="I713" s="115"/>
      <c r="J713" s="115"/>
      <c r="K713" s="115"/>
      <c r="L713" s="115"/>
      <c r="M713" s="115"/>
      <c r="N713" s="117"/>
      <c r="R713" s="2" t="s">
        <v>371</v>
      </c>
    </row>
    <row r="714" spans="1:22" s="1" customFormat="1" x14ac:dyDescent="0.2">
      <c r="A714" s="35"/>
      <c r="B714" s="36" t="s">
        <v>48</v>
      </c>
      <c r="C714" s="115" t="s">
        <v>81</v>
      </c>
      <c r="D714" s="115"/>
      <c r="E714" s="115"/>
      <c r="F714" s="37" t="s">
        <v>34</v>
      </c>
      <c r="G714" s="37" t="s">
        <v>34</v>
      </c>
      <c r="H714" s="37" t="s">
        <v>34</v>
      </c>
      <c r="I714" s="37" t="s">
        <v>34</v>
      </c>
      <c r="J714" s="38">
        <v>42.69</v>
      </c>
      <c r="K714" s="37" t="s">
        <v>34</v>
      </c>
      <c r="L714" s="38">
        <v>4.2699999999999996</v>
      </c>
      <c r="M714" s="39">
        <v>14.41</v>
      </c>
      <c r="N714" s="40">
        <v>62</v>
      </c>
      <c r="S714" s="2" t="s">
        <v>81</v>
      </c>
    </row>
    <row r="715" spans="1:22" s="1" customFormat="1" x14ac:dyDescent="0.2">
      <c r="A715" s="35"/>
      <c r="B715" s="36" t="s">
        <v>54</v>
      </c>
      <c r="C715" s="115" t="s">
        <v>55</v>
      </c>
      <c r="D715" s="115"/>
      <c r="E715" s="115"/>
      <c r="F715" s="37" t="s">
        <v>34</v>
      </c>
      <c r="G715" s="37" t="s">
        <v>34</v>
      </c>
      <c r="H715" s="37" t="s">
        <v>34</v>
      </c>
      <c r="I715" s="37" t="s">
        <v>34</v>
      </c>
      <c r="J715" s="38">
        <v>6.76</v>
      </c>
      <c r="K715" s="37" t="s">
        <v>34</v>
      </c>
      <c r="L715" s="38">
        <v>0.68</v>
      </c>
      <c r="M715" s="39">
        <v>7.88</v>
      </c>
      <c r="N715" s="40">
        <v>5</v>
      </c>
      <c r="S715" s="2" t="s">
        <v>55</v>
      </c>
    </row>
    <row r="716" spans="1:22" s="1" customFormat="1" x14ac:dyDescent="0.2">
      <c r="A716" s="35"/>
      <c r="B716" s="36" t="s">
        <v>56</v>
      </c>
      <c r="C716" s="115" t="s">
        <v>57</v>
      </c>
      <c r="D716" s="115"/>
      <c r="E716" s="115"/>
      <c r="F716" s="37" t="s">
        <v>34</v>
      </c>
      <c r="G716" s="37" t="s">
        <v>34</v>
      </c>
      <c r="H716" s="37" t="s">
        <v>34</v>
      </c>
      <c r="I716" s="37" t="s">
        <v>34</v>
      </c>
      <c r="J716" s="38">
        <v>0.16</v>
      </c>
      <c r="K716" s="37" t="s">
        <v>34</v>
      </c>
      <c r="L716" s="38">
        <v>0.02</v>
      </c>
      <c r="M716" s="39">
        <v>14.41</v>
      </c>
      <c r="N716" s="40" t="s">
        <v>34</v>
      </c>
      <c r="S716" s="2" t="s">
        <v>57</v>
      </c>
    </row>
    <row r="717" spans="1:22" s="1" customFormat="1" x14ac:dyDescent="0.2">
      <c r="A717" s="35"/>
      <c r="B717" s="36" t="s">
        <v>82</v>
      </c>
      <c r="C717" s="115" t="s">
        <v>83</v>
      </c>
      <c r="D717" s="115"/>
      <c r="E717" s="115"/>
      <c r="F717" s="37" t="s">
        <v>34</v>
      </c>
      <c r="G717" s="37" t="s">
        <v>34</v>
      </c>
      <c r="H717" s="37" t="s">
        <v>34</v>
      </c>
      <c r="I717" s="37" t="s">
        <v>34</v>
      </c>
      <c r="J717" s="38">
        <v>6.15</v>
      </c>
      <c r="K717" s="37" t="s">
        <v>34</v>
      </c>
      <c r="L717" s="38">
        <v>0.09</v>
      </c>
      <c r="M717" s="39">
        <v>4.22</v>
      </c>
      <c r="N717" s="40" t="s">
        <v>34</v>
      </c>
      <c r="S717" s="2" t="s">
        <v>83</v>
      </c>
    </row>
    <row r="718" spans="1:22" s="1" customFormat="1" x14ac:dyDescent="0.2">
      <c r="A718" s="35"/>
      <c r="B718" s="36" t="s">
        <v>34</v>
      </c>
      <c r="C718" s="115" t="s">
        <v>84</v>
      </c>
      <c r="D718" s="115"/>
      <c r="E718" s="115"/>
      <c r="F718" s="37" t="s">
        <v>59</v>
      </c>
      <c r="G718" s="37" t="s">
        <v>1195</v>
      </c>
      <c r="H718" s="37" t="s">
        <v>34</v>
      </c>
      <c r="I718" s="37" t="s">
        <v>1196</v>
      </c>
      <c r="J718" s="38" t="s">
        <v>34</v>
      </c>
      <c r="K718" s="37" t="s">
        <v>34</v>
      </c>
      <c r="L718" s="38" t="s">
        <v>34</v>
      </c>
      <c r="M718" s="39" t="s">
        <v>34</v>
      </c>
      <c r="N718" s="40" t="s">
        <v>34</v>
      </c>
      <c r="T718" s="2" t="s">
        <v>84</v>
      </c>
    </row>
    <row r="719" spans="1:22" s="1" customFormat="1" x14ac:dyDescent="0.2">
      <c r="A719" s="35"/>
      <c r="B719" s="36" t="s">
        <v>34</v>
      </c>
      <c r="C719" s="115" t="s">
        <v>58</v>
      </c>
      <c r="D719" s="115"/>
      <c r="E719" s="115"/>
      <c r="F719" s="37" t="s">
        <v>59</v>
      </c>
      <c r="G719" s="37" t="s">
        <v>342</v>
      </c>
      <c r="H719" s="37" t="s">
        <v>34</v>
      </c>
      <c r="I719" s="37" t="s">
        <v>1197</v>
      </c>
      <c r="J719" s="38" t="s">
        <v>34</v>
      </c>
      <c r="K719" s="37" t="s">
        <v>34</v>
      </c>
      <c r="L719" s="38" t="s">
        <v>34</v>
      </c>
      <c r="M719" s="39" t="s">
        <v>34</v>
      </c>
      <c r="N719" s="40" t="s">
        <v>34</v>
      </c>
      <c r="T719" s="2" t="s">
        <v>58</v>
      </c>
    </row>
    <row r="720" spans="1:22" s="1" customFormat="1" x14ac:dyDescent="0.2">
      <c r="A720" s="35"/>
      <c r="B720" s="36" t="s">
        <v>34</v>
      </c>
      <c r="C720" s="118" t="s">
        <v>62</v>
      </c>
      <c r="D720" s="118"/>
      <c r="E720" s="118"/>
      <c r="F720" s="30" t="s">
        <v>34</v>
      </c>
      <c r="G720" s="30" t="s">
        <v>34</v>
      </c>
      <c r="H720" s="30" t="s">
        <v>34</v>
      </c>
      <c r="I720" s="30" t="s">
        <v>34</v>
      </c>
      <c r="J720" s="31">
        <v>50.3</v>
      </c>
      <c r="K720" s="30" t="s">
        <v>34</v>
      </c>
      <c r="L720" s="31">
        <v>5.04</v>
      </c>
      <c r="M720" s="32" t="s">
        <v>34</v>
      </c>
      <c r="N720" s="33" t="s">
        <v>34</v>
      </c>
      <c r="U720" s="2" t="s">
        <v>62</v>
      </c>
    </row>
    <row r="721" spans="1:22" s="1" customFormat="1" x14ac:dyDescent="0.2">
      <c r="A721" s="35"/>
      <c r="B721" s="36" t="s">
        <v>34</v>
      </c>
      <c r="C721" s="115" t="s">
        <v>63</v>
      </c>
      <c r="D721" s="115"/>
      <c r="E721" s="115"/>
      <c r="F721" s="37" t="s">
        <v>34</v>
      </c>
      <c r="G721" s="37" t="s">
        <v>34</v>
      </c>
      <c r="H721" s="37" t="s">
        <v>34</v>
      </c>
      <c r="I721" s="37" t="s">
        <v>34</v>
      </c>
      <c r="J721" s="38" t="s">
        <v>34</v>
      </c>
      <c r="K721" s="37" t="s">
        <v>34</v>
      </c>
      <c r="L721" s="38">
        <v>4.29</v>
      </c>
      <c r="M721" s="39" t="s">
        <v>34</v>
      </c>
      <c r="N721" s="40">
        <v>62</v>
      </c>
      <c r="T721" s="2" t="s">
        <v>63</v>
      </c>
    </row>
    <row r="722" spans="1:22" s="1" customFormat="1" ht="22.5" x14ac:dyDescent="0.2">
      <c r="A722" s="35"/>
      <c r="B722" s="36" t="s">
        <v>335</v>
      </c>
      <c r="C722" s="115" t="s">
        <v>336</v>
      </c>
      <c r="D722" s="115"/>
      <c r="E722" s="115"/>
      <c r="F722" s="37" t="s">
        <v>66</v>
      </c>
      <c r="G722" s="37" t="s">
        <v>67</v>
      </c>
      <c r="H722" s="37" t="s">
        <v>34</v>
      </c>
      <c r="I722" s="37" t="s">
        <v>67</v>
      </c>
      <c r="J722" s="38" t="s">
        <v>34</v>
      </c>
      <c r="K722" s="37" t="s">
        <v>34</v>
      </c>
      <c r="L722" s="38">
        <v>4.08</v>
      </c>
      <c r="M722" s="39" t="s">
        <v>34</v>
      </c>
      <c r="N722" s="40">
        <v>59</v>
      </c>
      <c r="T722" s="2" t="s">
        <v>336</v>
      </c>
    </row>
    <row r="723" spans="1:22" s="1" customFormat="1" ht="22.5" x14ac:dyDescent="0.2">
      <c r="A723" s="35"/>
      <c r="B723" s="36" t="s">
        <v>337</v>
      </c>
      <c r="C723" s="115" t="s">
        <v>338</v>
      </c>
      <c r="D723" s="115"/>
      <c r="E723" s="115"/>
      <c r="F723" s="37" t="s">
        <v>66</v>
      </c>
      <c r="G723" s="37" t="s">
        <v>149</v>
      </c>
      <c r="H723" s="37" t="s">
        <v>34</v>
      </c>
      <c r="I723" s="37" t="s">
        <v>149</v>
      </c>
      <c r="J723" s="38" t="s">
        <v>34</v>
      </c>
      <c r="K723" s="37" t="s">
        <v>34</v>
      </c>
      <c r="L723" s="38">
        <v>2.79</v>
      </c>
      <c r="M723" s="39" t="s">
        <v>34</v>
      </c>
      <c r="N723" s="40">
        <v>40</v>
      </c>
      <c r="T723" s="2" t="s">
        <v>338</v>
      </c>
    </row>
    <row r="724" spans="1:22" s="1" customFormat="1" x14ac:dyDescent="0.2">
      <c r="A724" s="41"/>
      <c r="B724" s="42"/>
      <c r="C724" s="116" t="s">
        <v>71</v>
      </c>
      <c r="D724" s="116"/>
      <c r="E724" s="116"/>
      <c r="F724" s="43" t="s">
        <v>34</v>
      </c>
      <c r="G724" s="43" t="s">
        <v>34</v>
      </c>
      <c r="H724" s="43" t="s">
        <v>34</v>
      </c>
      <c r="I724" s="43" t="s">
        <v>34</v>
      </c>
      <c r="J724" s="44" t="s">
        <v>34</v>
      </c>
      <c r="K724" s="43" t="s">
        <v>34</v>
      </c>
      <c r="L724" s="44">
        <v>11.91</v>
      </c>
      <c r="M724" s="32" t="s">
        <v>34</v>
      </c>
      <c r="N724" s="45">
        <v>166</v>
      </c>
      <c r="V724" s="2" t="s">
        <v>71</v>
      </c>
    </row>
    <row r="725" spans="1:22" s="1" customFormat="1" x14ac:dyDescent="0.2">
      <c r="A725" s="28" t="s">
        <v>205</v>
      </c>
      <c r="B725" s="29" t="s">
        <v>1198</v>
      </c>
      <c r="C725" s="118" t="s">
        <v>1199</v>
      </c>
      <c r="D725" s="118"/>
      <c r="E725" s="118"/>
      <c r="F725" s="30" t="s">
        <v>173</v>
      </c>
      <c r="G725" s="30" t="s">
        <v>34</v>
      </c>
      <c r="H725" s="30" t="s">
        <v>34</v>
      </c>
      <c r="I725" s="30" t="s">
        <v>1200</v>
      </c>
      <c r="J725" s="31">
        <v>6320</v>
      </c>
      <c r="K725" s="30" t="s">
        <v>34</v>
      </c>
      <c r="L725" s="31">
        <v>8.6</v>
      </c>
      <c r="M725" s="32">
        <v>4.22</v>
      </c>
      <c r="N725" s="33">
        <v>36</v>
      </c>
      <c r="Q725" s="2" t="s">
        <v>1199</v>
      </c>
    </row>
    <row r="726" spans="1:22" s="1" customFormat="1" x14ac:dyDescent="0.2">
      <c r="A726" s="34"/>
      <c r="B726" s="8"/>
      <c r="C726" s="115" t="s">
        <v>1201</v>
      </c>
      <c r="D726" s="115"/>
      <c r="E726" s="115"/>
      <c r="F726" s="115"/>
      <c r="G726" s="115"/>
      <c r="H726" s="115"/>
      <c r="I726" s="115"/>
      <c r="J726" s="115"/>
      <c r="K726" s="115"/>
      <c r="L726" s="115"/>
      <c r="M726" s="115"/>
      <c r="N726" s="117"/>
      <c r="R726" s="2" t="s">
        <v>1201</v>
      </c>
    </row>
    <row r="727" spans="1:22" s="1" customFormat="1" ht="33.75" x14ac:dyDescent="0.2">
      <c r="A727" s="28" t="s">
        <v>1202</v>
      </c>
      <c r="B727" s="29" t="s">
        <v>1165</v>
      </c>
      <c r="C727" s="118" t="s">
        <v>1166</v>
      </c>
      <c r="D727" s="118"/>
      <c r="E727" s="118"/>
      <c r="F727" s="30" t="s">
        <v>1167</v>
      </c>
      <c r="G727" s="30" t="s">
        <v>34</v>
      </c>
      <c r="H727" s="30" t="s">
        <v>34</v>
      </c>
      <c r="I727" s="30" t="s">
        <v>54</v>
      </c>
      <c r="J727" s="31" t="s">
        <v>34</v>
      </c>
      <c r="K727" s="30" t="s">
        <v>34</v>
      </c>
      <c r="L727" s="31" t="s">
        <v>34</v>
      </c>
      <c r="M727" s="32" t="s">
        <v>34</v>
      </c>
      <c r="N727" s="33" t="s">
        <v>34</v>
      </c>
      <c r="Q727" s="2" t="s">
        <v>1166</v>
      </c>
    </row>
    <row r="728" spans="1:22" s="1" customFormat="1" x14ac:dyDescent="0.2">
      <c r="A728" s="35"/>
      <c r="B728" s="36" t="s">
        <v>48</v>
      </c>
      <c r="C728" s="115" t="s">
        <v>81</v>
      </c>
      <c r="D728" s="115"/>
      <c r="E728" s="115"/>
      <c r="F728" s="37" t="s">
        <v>34</v>
      </c>
      <c r="G728" s="37" t="s">
        <v>34</v>
      </c>
      <c r="H728" s="37" t="s">
        <v>34</v>
      </c>
      <c r="I728" s="37" t="s">
        <v>34</v>
      </c>
      <c r="J728" s="38">
        <v>77.36</v>
      </c>
      <c r="K728" s="37" t="s">
        <v>34</v>
      </c>
      <c r="L728" s="38">
        <v>154.72</v>
      </c>
      <c r="M728" s="39">
        <v>14.41</v>
      </c>
      <c r="N728" s="40">
        <v>2230</v>
      </c>
      <c r="S728" s="2" t="s">
        <v>81</v>
      </c>
    </row>
    <row r="729" spans="1:22" s="1" customFormat="1" x14ac:dyDescent="0.2">
      <c r="A729" s="35"/>
      <c r="B729" s="36" t="s">
        <v>54</v>
      </c>
      <c r="C729" s="115" t="s">
        <v>55</v>
      </c>
      <c r="D729" s="115"/>
      <c r="E729" s="115"/>
      <c r="F729" s="37" t="s">
        <v>34</v>
      </c>
      <c r="G729" s="37" t="s">
        <v>34</v>
      </c>
      <c r="H729" s="37" t="s">
        <v>34</v>
      </c>
      <c r="I729" s="37" t="s">
        <v>34</v>
      </c>
      <c r="J729" s="38">
        <v>101.25</v>
      </c>
      <c r="K729" s="37" t="s">
        <v>34</v>
      </c>
      <c r="L729" s="38">
        <v>202.5</v>
      </c>
      <c r="M729" s="39">
        <v>7.88</v>
      </c>
      <c r="N729" s="40">
        <v>1596</v>
      </c>
      <c r="S729" s="2" t="s">
        <v>55</v>
      </c>
    </row>
    <row r="730" spans="1:22" s="1" customFormat="1" x14ac:dyDescent="0.2">
      <c r="A730" s="35"/>
      <c r="B730" s="36" t="s">
        <v>82</v>
      </c>
      <c r="C730" s="115" t="s">
        <v>83</v>
      </c>
      <c r="D730" s="115"/>
      <c r="E730" s="115"/>
      <c r="F730" s="37" t="s">
        <v>34</v>
      </c>
      <c r="G730" s="37" t="s">
        <v>34</v>
      </c>
      <c r="H730" s="37" t="s">
        <v>34</v>
      </c>
      <c r="I730" s="37" t="s">
        <v>34</v>
      </c>
      <c r="J730" s="38">
        <v>315.08</v>
      </c>
      <c r="K730" s="37" t="s">
        <v>34</v>
      </c>
      <c r="L730" s="38">
        <v>206.44</v>
      </c>
      <c r="M730" s="39">
        <v>4.22</v>
      </c>
      <c r="N730" s="40">
        <v>871</v>
      </c>
      <c r="S730" s="2" t="s">
        <v>83</v>
      </c>
    </row>
    <row r="731" spans="1:22" s="1" customFormat="1" x14ac:dyDescent="0.2">
      <c r="A731" s="35"/>
      <c r="B731" s="36" t="s">
        <v>34</v>
      </c>
      <c r="C731" s="115" t="s">
        <v>84</v>
      </c>
      <c r="D731" s="115"/>
      <c r="E731" s="115"/>
      <c r="F731" s="37" t="s">
        <v>59</v>
      </c>
      <c r="G731" s="37" t="s">
        <v>1168</v>
      </c>
      <c r="H731" s="37" t="s">
        <v>34</v>
      </c>
      <c r="I731" s="37" t="s">
        <v>1203</v>
      </c>
      <c r="J731" s="38" t="s">
        <v>34</v>
      </c>
      <c r="K731" s="37" t="s">
        <v>34</v>
      </c>
      <c r="L731" s="38" t="s">
        <v>34</v>
      </c>
      <c r="M731" s="39" t="s">
        <v>34</v>
      </c>
      <c r="N731" s="40" t="s">
        <v>34</v>
      </c>
      <c r="T731" s="2" t="s">
        <v>84</v>
      </c>
    </row>
    <row r="732" spans="1:22" s="1" customFormat="1" x14ac:dyDescent="0.2">
      <c r="A732" s="35"/>
      <c r="B732" s="36" t="s">
        <v>34</v>
      </c>
      <c r="C732" s="118" t="s">
        <v>62</v>
      </c>
      <c r="D732" s="118"/>
      <c r="E732" s="118"/>
      <c r="F732" s="30" t="s">
        <v>34</v>
      </c>
      <c r="G732" s="30" t="s">
        <v>34</v>
      </c>
      <c r="H732" s="30" t="s">
        <v>34</v>
      </c>
      <c r="I732" s="30" t="s">
        <v>34</v>
      </c>
      <c r="J732" s="31">
        <v>281.83</v>
      </c>
      <c r="K732" s="30" t="s">
        <v>34</v>
      </c>
      <c r="L732" s="31">
        <v>563.66</v>
      </c>
      <c r="M732" s="32" t="s">
        <v>34</v>
      </c>
      <c r="N732" s="33" t="s">
        <v>34</v>
      </c>
      <c r="U732" s="2" t="s">
        <v>62</v>
      </c>
    </row>
    <row r="733" spans="1:22" s="1" customFormat="1" x14ac:dyDescent="0.2">
      <c r="A733" s="35"/>
      <c r="B733" s="36" t="s">
        <v>34</v>
      </c>
      <c r="C733" s="115" t="s">
        <v>63</v>
      </c>
      <c r="D733" s="115"/>
      <c r="E733" s="115"/>
      <c r="F733" s="37" t="s">
        <v>34</v>
      </c>
      <c r="G733" s="37" t="s">
        <v>34</v>
      </c>
      <c r="H733" s="37" t="s">
        <v>34</v>
      </c>
      <c r="I733" s="37" t="s">
        <v>34</v>
      </c>
      <c r="J733" s="38" t="s">
        <v>34</v>
      </c>
      <c r="K733" s="37" t="s">
        <v>34</v>
      </c>
      <c r="L733" s="38">
        <v>154.72</v>
      </c>
      <c r="M733" s="39" t="s">
        <v>34</v>
      </c>
      <c r="N733" s="40">
        <v>2230</v>
      </c>
      <c r="T733" s="2" t="s">
        <v>63</v>
      </c>
    </row>
    <row r="734" spans="1:22" s="1" customFormat="1" ht="22.5" x14ac:dyDescent="0.2">
      <c r="A734" s="35"/>
      <c r="B734" s="36" t="s">
        <v>835</v>
      </c>
      <c r="C734" s="115" t="s">
        <v>836</v>
      </c>
      <c r="D734" s="115"/>
      <c r="E734" s="115"/>
      <c r="F734" s="37" t="s">
        <v>66</v>
      </c>
      <c r="G734" s="37" t="s">
        <v>837</v>
      </c>
      <c r="H734" s="37" t="s">
        <v>34</v>
      </c>
      <c r="I734" s="37" t="s">
        <v>837</v>
      </c>
      <c r="J734" s="38" t="s">
        <v>34</v>
      </c>
      <c r="K734" s="37" t="s">
        <v>34</v>
      </c>
      <c r="L734" s="38">
        <v>201.14</v>
      </c>
      <c r="M734" s="39" t="s">
        <v>34</v>
      </c>
      <c r="N734" s="40">
        <v>2899</v>
      </c>
      <c r="T734" s="2" t="s">
        <v>836</v>
      </c>
    </row>
    <row r="735" spans="1:22" s="1" customFormat="1" ht="22.5" x14ac:dyDescent="0.2">
      <c r="A735" s="35"/>
      <c r="B735" s="36" t="s">
        <v>838</v>
      </c>
      <c r="C735" s="115" t="s">
        <v>839</v>
      </c>
      <c r="D735" s="115"/>
      <c r="E735" s="115"/>
      <c r="F735" s="37" t="s">
        <v>66</v>
      </c>
      <c r="G735" s="37" t="s">
        <v>840</v>
      </c>
      <c r="H735" s="37" t="s">
        <v>34</v>
      </c>
      <c r="I735" s="37" t="s">
        <v>840</v>
      </c>
      <c r="J735" s="38" t="s">
        <v>34</v>
      </c>
      <c r="K735" s="37" t="s">
        <v>34</v>
      </c>
      <c r="L735" s="38">
        <v>137.69999999999999</v>
      </c>
      <c r="M735" s="39" t="s">
        <v>34</v>
      </c>
      <c r="N735" s="40">
        <v>1985</v>
      </c>
      <c r="T735" s="2" t="s">
        <v>839</v>
      </c>
    </row>
    <row r="736" spans="1:22" s="1" customFormat="1" x14ac:dyDescent="0.2">
      <c r="A736" s="41"/>
      <c r="B736" s="42"/>
      <c r="C736" s="116" t="s">
        <v>71</v>
      </c>
      <c r="D736" s="116"/>
      <c r="E736" s="116"/>
      <c r="F736" s="43" t="s">
        <v>34</v>
      </c>
      <c r="G736" s="43" t="s">
        <v>34</v>
      </c>
      <c r="H736" s="43" t="s">
        <v>34</v>
      </c>
      <c r="I736" s="43" t="s">
        <v>34</v>
      </c>
      <c r="J736" s="44" t="s">
        <v>34</v>
      </c>
      <c r="K736" s="43" t="s">
        <v>34</v>
      </c>
      <c r="L736" s="44">
        <v>902.5</v>
      </c>
      <c r="M736" s="32" t="s">
        <v>34</v>
      </c>
      <c r="N736" s="45">
        <v>9581</v>
      </c>
      <c r="V736" s="2" t="s">
        <v>71</v>
      </c>
    </row>
    <row r="737" spans="1:25" s="1" customFormat="1" ht="56.25" x14ac:dyDescent="0.2">
      <c r="A737" s="28" t="s">
        <v>1204</v>
      </c>
      <c r="B737" s="29" t="s">
        <v>1205</v>
      </c>
      <c r="C737" s="118" t="s">
        <v>1206</v>
      </c>
      <c r="D737" s="118"/>
      <c r="E737" s="118"/>
      <c r="F737" s="30" t="s">
        <v>1207</v>
      </c>
      <c r="G737" s="30" t="s">
        <v>34</v>
      </c>
      <c r="H737" s="30" t="s">
        <v>34</v>
      </c>
      <c r="I737" s="30" t="s">
        <v>54</v>
      </c>
      <c r="J737" s="31">
        <v>3309.61</v>
      </c>
      <c r="K737" s="30" t="s">
        <v>34</v>
      </c>
      <c r="L737" s="31">
        <v>1568.48</v>
      </c>
      <c r="M737" s="32">
        <v>4.22</v>
      </c>
      <c r="N737" s="33">
        <v>6619</v>
      </c>
      <c r="Q737" s="2" t="s">
        <v>1206</v>
      </c>
    </row>
    <row r="738" spans="1:25" s="1" customFormat="1" x14ac:dyDescent="0.2">
      <c r="A738" s="34"/>
      <c r="B738" s="8"/>
      <c r="C738" s="115" t="s">
        <v>1208</v>
      </c>
      <c r="D738" s="115"/>
      <c r="E738" s="115"/>
      <c r="F738" s="115"/>
      <c r="G738" s="115"/>
      <c r="H738" s="115"/>
      <c r="I738" s="115"/>
      <c r="J738" s="115"/>
      <c r="K738" s="115"/>
      <c r="L738" s="115"/>
      <c r="M738" s="115"/>
      <c r="N738" s="117"/>
      <c r="Y738" s="2" t="s">
        <v>1208</v>
      </c>
    </row>
    <row r="739" spans="1:25" s="1" customFormat="1" ht="1.5" customHeight="1" x14ac:dyDescent="0.2">
      <c r="A739" s="47"/>
      <c r="B739" s="42"/>
      <c r="C739" s="42"/>
      <c r="D739" s="42"/>
      <c r="E739" s="42"/>
      <c r="F739" s="47"/>
      <c r="G739" s="47"/>
      <c r="H739" s="47"/>
      <c r="I739" s="47"/>
      <c r="J739" s="48"/>
      <c r="K739" s="47"/>
      <c r="L739" s="48"/>
      <c r="M739" s="37"/>
      <c r="N739" s="48"/>
    </row>
    <row r="740" spans="1:25" s="1" customFormat="1" x14ac:dyDescent="0.2">
      <c r="A740" s="119" t="s">
        <v>1209</v>
      </c>
      <c r="B740" s="120"/>
      <c r="C740" s="120"/>
      <c r="D740" s="120"/>
      <c r="E740" s="120"/>
      <c r="F740" s="120"/>
      <c r="G740" s="120"/>
      <c r="H740" s="120"/>
      <c r="I740" s="120"/>
      <c r="J740" s="120"/>
      <c r="K740" s="120"/>
      <c r="L740" s="120"/>
      <c r="M740" s="120"/>
      <c r="N740" s="121"/>
      <c r="P740" s="2" t="s">
        <v>1209</v>
      </c>
    </row>
    <row r="741" spans="1:25" s="1" customFormat="1" ht="22.5" x14ac:dyDescent="0.2">
      <c r="A741" s="28" t="s">
        <v>1210</v>
      </c>
      <c r="B741" s="29" t="s">
        <v>1211</v>
      </c>
      <c r="C741" s="118" t="s">
        <v>1212</v>
      </c>
      <c r="D741" s="118"/>
      <c r="E741" s="118"/>
      <c r="F741" s="30" t="s">
        <v>332</v>
      </c>
      <c r="G741" s="30" t="s">
        <v>34</v>
      </c>
      <c r="H741" s="30" t="s">
        <v>34</v>
      </c>
      <c r="I741" s="30" t="s">
        <v>48</v>
      </c>
      <c r="J741" s="31" t="s">
        <v>34</v>
      </c>
      <c r="K741" s="30" t="s">
        <v>34</v>
      </c>
      <c r="L741" s="31" t="s">
        <v>34</v>
      </c>
      <c r="M741" s="32" t="s">
        <v>34</v>
      </c>
      <c r="N741" s="33" t="s">
        <v>34</v>
      </c>
      <c r="Q741" s="2" t="s">
        <v>1212</v>
      </c>
    </row>
    <row r="742" spans="1:25" s="1" customFormat="1" x14ac:dyDescent="0.2">
      <c r="A742" s="46"/>
      <c r="B742" s="36" t="s">
        <v>34</v>
      </c>
      <c r="C742" s="115" t="s">
        <v>1213</v>
      </c>
      <c r="D742" s="115"/>
      <c r="E742" s="115"/>
      <c r="F742" s="115"/>
      <c r="G742" s="115"/>
      <c r="H742" s="115"/>
      <c r="I742" s="115"/>
      <c r="J742" s="115"/>
      <c r="K742" s="115"/>
      <c r="L742" s="115"/>
      <c r="M742" s="115"/>
      <c r="N742" s="117"/>
      <c r="W742" s="2" t="s">
        <v>1213</v>
      </c>
    </row>
    <row r="743" spans="1:25" s="1" customFormat="1" x14ac:dyDescent="0.2">
      <c r="A743" s="35"/>
      <c r="B743" s="36" t="s">
        <v>48</v>
      </c>
      <c r="C743" s="115" t="s">
        <v>81</v>
      </c>
      <c r="D743" s="115"/>
      <c r="E743" s="115"/>
      <c r="F743" s="37" t="s">
        <v>34</v>
      </c>
      <c r="G743" s="37" t="s">
        <v>34</v>
      </c>
      <c r="H743" s="37" t="s">
        <v>34</v>
      </c>
      <c r="I743" s="37" t="s">
        <v>34</v>
      </c>
      <c r="J743" s="38">
        <v>2080.75</v>
      </c>
      <c r="K743" s="37" t="s">
        <v>1214</v>
      </c>
      <c r="L743" s="38">
        <v>2309.63</v>
      </c>
      <c r="M743" s="39">
        <v>14.41</v>
      </c>
      <c r="N743" s="40">
        <v>33282</v>
      </c>
      <c r="S743" s="2" t="s">
        <v>81</v>
      </c>
    </row>
    <row r="744" spans="1:25" s="1" customFormat="1" x14ac:dyDescent="0.2">
      <c r="A744" s="35"/>
      <c r="B744" s="36" t="s">
        <v>54</v>
      </c>
      <c r="C744" s="115" t="s">
        <v>55</v>
      </c>
      <c r="D744" s="115"/>
      <c r="E744" s="115"/>
      <c r="F744" s="37" t="s">
        <v>34</v>
      </c>
      <c r="G744" s="37" t="s">
        <v>34</v>
      </c>
      <c r="H744" s="37" t="s">
        <v>34</v>
      </c>
      <c r="I744" s="37" t="s">
        <v>34</v>
      </c>
      <c r="J744" s="38">
        <v>2711.53</v>
      </c>
      <c r="K744" s="37" t="s">
        <v>1214</v>
      </c>
      <c r="L744" s="38">
        <v>3009.8</v>
      </c>
      <c r="M744" s="39">
        <v>7.88</v>
      </c>
      <c r="N744" s="40">
        <v>23717</v>
      </c>
      <c r="S744" s="2" t="s">
        <v>55</v>
      </c>
    </row>
    <row r="745" spans="1:25" s="1" customFormat="1" x14ac:dyDescent="0.2">
      <c r="A745" s="35"/>
      <c r="B745" s="36" t="s">
        <v>56</v>
      </c>
      <c r="C745" s="115" t="s">
        <v>57</v>
      </c>
      <c r="D745" s="115"/>
      <c r="E745" s="115"/>
      <c r="F745" s="37" t="s">
        <v>34</v>
      </c>
      <c r="G745" s="37" t="s">
        <v>34</v>
      </c>
      <c r="H745" s="37" t="s">
        <v>34</v>
      </c>
      <c r="I745" s="37" t="s">
        <v>34</v>
      </c>
      <c r="J745" s="38">
        <v>214.48</v>
      </c>
      <c r="K745" s="37" t="s">
        <v>1214</v>
      </c>
      <c r="L745" s="38">
        <v>238.07</v>
      </c>
      <c r="M745" s="39">
        <v>14.41</v>
      </c>
      <c r="N745" s="40">
        <v>3431</v>
      </c>
      <c r="S745" s="2" t="s">
        <v>57</v>
      </c>
    </row>
    <row r="746" spans="1:25" s="1" customFormat="1" x14ac:dyDescent="0.2">
      <c r="A746" s="35"/>
      <c r="B746" s="36" t="s">
        <v>82</v>
      </c>
      <c r="C746" s="115" t="s">
        <v>83</v>
      </c>
      <c r="D746" s="115"/>
      <c r="E746" s="115"/>
      <c r="F746" s="37" t="s">
        <v>34</v>
      </c>
      <c r="G746" s="37" t="s">
        <v>34</v>
      </c>
      <c r="H746" s="37" t="s">
        <v>34</v>
      </c>
      <c r="I746" s="37" t="s">
        <v>34</v>
      </c>
      <c r="J746" s="38">
        <v>1149.1099999999999</v>
      </c>
      <c r="K746" s="37" t="s">
        <v>1214</v>
      </c>
      <c r="L746" s="38">
        <v>1275.51</v>
      </c>
      <c r="M746" s="39">
        <v>4.22</v>
      </c>
      <c r="N746" s="40">
        <v>5383</v>
      </c>
      <c r="S746" s="2" t="s">
        <v>83</v>
      </c>
    </row>
    <row r="747" spans="1:25" s="1" customFormat="1" x14ac:dyDescent="0.2">
      <c r="A747" s="35"/>
      <c r="B747" s="36" t="s">
        <v>34</v>
      </c>
      <c r="C747" s="115" t="s">
        <v>84</v>
      </c>
      <c r="D747" s="115"/>
      <c r="E747" s="115"/>
      <c r="F747" s="37" t="s">
        <v>59</v>
      </c>
      <c r="G747" s="37" t="s">
        <v>1215</v>
      </c>
      <c r="H747" s="37" t="s">
        <v>1214</v>
      </c>
      <c r="I747" s="37" t="s">
        <v>1216</v>
      </c>
      <c r="J747" s="38" t="s">
        <v>34</v>
      </c>
      <c r="K747" s="37" t="s">
        <v>34</v>
      </c>
      <c r="L747" s="38" t="s">
        <v>34</v>
      </c>
      <c r="M747" s="39" t="s">
        <v>34</v>
      </c>
      <c r="N747" s="40" t="s">
        <v>34</v>
      </c>
      <c r="T747" s="2" t="s">
        <v>84</v>
      </c>
    </row>
    <row r="748" spans="1:25" s="1" customFormat="1" x14ac:dyDescent="0.2">
      <c r="A748" s="35"/>
      <c r="B748" s="36" t="s">
        <v>34</v>
      </c>
      <c r="C748" s="115" t="s">
        <v>58</v>
      </c>
      <c r="D748" s="115"/>
      <c r="E748" s="115"/>
      <c r="F748" s="37" t="s">
        <v>59</v>
      </c>
      <c r="G748" s="37" t="s">
        <v>1217</v>
      </c>
      <c r="H748" s="37" t="s">
        <v>1214</v>
      </c>
      <c r="I748" s="37" t="s">
        <v>1218</v>
      </c>
      <c r="J748" s="38" t="s">
        <v>34</v>
      </c>
      <c r="K748" s="37" t="s">
        <v>34</v>
      </c>
      <c r="L748" s="38" t="s">
        <v>34</v>
      </c>
      <c r="M748" s="39" t="s">
        <v>34</v>
      </c>
      <c r="N748" s="40" t="s">
        <v>34</v>
      </c>
      <c r="T748" s="2" t="s">
        <v>58</v>
      </c>
    </row>
    <row r="749" spans="1:25" s="1" customFormat="1" x14ac:dyDescent="0.2">
      <c r="A749" s="35"/>
      <c r="B749" s="36" t="s">
        <v>34</v>
      </c>
      <c r="C749" s="118" t="s">
        <v>62</v>
      </c>
      <c r="D749" s="118"/>
      <c r="E749" s="118"/>
      <c r="F749" s="30" t="s">
        <v>34</v>
      </c>
      <c r="G749" s="30" t="s">
        <v>34</v>
      </c>
      <c r="H749" s="30" t="s">
        <v>34</v>
      </c>
      <c r="I749" s="30" t="s">
        <v>34</v>
      </c>
      <c r="J749" s="31">
        <v>5941.39</v>
      </c>
      <c r="K749" s="30" t="s">
        <v>34</v>
      </c>
      <c r="L749" s="31">
        <v>6594.94</v>
      </c>
      <c r="M749" s="32" t="s">
        <v>34</v>
      </c>
      <c r="N749" s="33" t="s">
        <v>34</v>
      </c>
      <c r="U749" s="2" t="s">
        <v>62</v>
      </c>
    </row>
    <row r="750" spans="1:25" s="1" customFormat="1" x14ac:dyDescent="0.2">
      <c r="A750" s="35"/>
      <c r="B750" s="36" t="s">
        <v>34</v>
      </c>
      <c r="C750" s="115" t="s">
        <v>63</v>
      </c>
      <c r="D750" s="115"/>
      <c r="E750" s="115"/>
      <c r="F750" s="37" t="s">
        <v>34</v>
      </c>
      <c r="G750" s="37" t="s">
        <v>34</v>
      </c>
      <c r="H750" s="37" t="s">
        <v>34</v>
      </c>
      <c r="I750" s="37" t="s">
        <v>34</v>
      </c>
      <c r="J750" s="38" t="s">
        <v>34</v>
      </c>
      <c r="K750" s="37" t="s">
        <v>34</v>
      </c>
      <c r="L750" s="38">
        <v>2547.6999999999998</v>
      </c>
      <c r="M750" s="39" t="s">
        <v>34</v>
      </c>
      <c r="N750" s="40">
        <v>36713</v>
      </c>
      <c r="T750" s="2" t="s">
        <v>63</v>
      </c>
    </row>
    <row r="751" spans="1:25" s="1" customFormat="1" ht="22.5" x14ac:dyDescent="0.2">
      <c r="A751" s="35"/>
      <c r="B751" s="36" t="s">
        <v>324</v>
      </c>
      <c r="C751" s="115" t="s">
        <v>1219</v>
      </c>
      <c r="D751" s="115"/>
      <c r="E751" s="115"/>
      <c r="F751" s="37" t="s">
        <v>66</v>
      </c>
      <c r="G751" s="37" t="s">
        <v>108</v>
      </c>
      <c r="H751" s="37" t="s">
        <v>34</v>
      </c>
      <c r="I751" s="37" t="s">
        <v>108</v>
      </c>
      <c r="J751" s="38" t="s">
        <v>34</v>
      </c>
      <c r="K751" s="37" t="s">
        <v>34</v>
      </c>
      <c r="L751" s="38">
        <v>2038.16</v>
      </c>
      <c r="M751" s="39" t="s">
        <v>34</v>
      </c>
      <c r="N751" s="40">
        <v>29370</v>
      </c>
      <c r="T751" s="2" t="s">
        <v>1219</v>
      </c>
    </row>
    <row r="752" spans="1:25" s="1" customFormat="1" ht="22.5" x14ac:dyDescent="0.2">
      <c r="A752" s="35"/>
      <c r="B752" s="36" t="s">
        <v>1220</v>
      </c>
      <c r="C752" s="115" t="s">
        <v>1221</v>
      </c>
      <c r="D752" s="115"/>
      <c r="E752" s="115"/>
      <c r="F752" s="37" t="s">
        <v>66</v>
      </c>
      <c r="G752" s="37" t="s">
        <v>257</v>
      </c>
      <c r="H752" s="37" t="s">
        <v>34</v>
      </c>
      <c r="I752" s="37" t="s">
        <v>257</v>
      </c>
      <c r="J752" s="38" t="s">
        <v>34</v>
      </c>
      <c r="K752" s="37" t="s">
        <v>34</v>
      </c>
      <c r="L752" s="38">
        <v>1528.62</v>
      </c>
      <c r="M752" s="39" t="s">
        <v>34</v>
      </c>
      <c r="N752" s="40">
        <v>22028</v>
      </c>
      <c r="T752" s="2" t="s">
        <v>1221</v>
      </c>
    </row>
    <row r="753" spans="1:24" s="1" customFormat="1" x14ac:dyDescent="0.2">
      <c r="A753" s="41"/>
      <c r="B753" s="42"/>
      <c r="C753" s="116" t="s">
        <v>71</v>
      </c>
      <c r="D753" s="116"/>
      <c r="E753" s="116"/>
      <c r="F753" s="43" t="s">
        <v>34</v>
      </c>
      <c r="G753" s="43" t="s">
        <v>34</v>
      </c>
      <c r="H753" s="43" t="s">
        <v>34</v>
      </c>
      <c r="I753" s="43" t="s">
        <v>34</v>
      </c>
      <c r="J753" s="44" t="s">
        <v>34</v>
      </c>
      <c r="K753" s="43" t="s">
        <v>34</v>
      </c>
      <c r="L753" s="44">
        <v>10161.719999999999</v>
      </c>
      <c r="M753" s="32" t="s">
        <v>34</v>
      </c>
      <c r="N753" s="45">
        <v>113780</v>
      </c>
      <c r="V753" s="2" t="s">
        <v>71</v>
      </c>
    </row>
    <row r="754" spans="1:24" s="1" customFormat="1" ht="56.25" x14ac:dyDescent="0.2">
      <c r="A754" s="28" t="s">
        <v>1222</v>
      </c>
      <c r="B754" s="29" t="s">
        <v>1223</v>
      </c>
      <c r="C754" s="118" t="s">
        <v>1224</v>
      </c>
      <c r="D754" s="118"/>
      <c r="E754" s="118"/>
      <c r="F754" s="30" t="s">
        <v>74</v>
      </c>
      <c r="G754" s="30" t="s">
        <v>34</v>
      </c>
      <c r="H754" s="30" t="s">
        <v>34</v>
      </c>
      <c r="I754" s="30" t="s">
        <v>150</v>
      </c>
      <c r="J754" s="31">
        <v>21.78</v>
      </c>
      <c r="K754" s="30" t="s">
        <v>34</v>
      </c>
      <c r="L754" s="31">
        <v>196.02</v>
      </c>
      <c r="M754" s="32">
        <v>7.88</v>
      </c>
      <c r="N754" s="33">
        <v>1545</v>
      </c>
      <c r="Q754" s="2" t="s">
        <v>1224</v>
      </c>
    </row>
    <row r="755" spans="1:24" s="1" customFormat="1" ht="56.25" x14ac:dyDescent="0.2">
      <c r="A755" s="28" t="s">
        <v>108</v>
      </c>
      <c r="B755" s="29" t="s">
        <v>1225</v>
      </c>
      <c r="C755" s="118" t="s">
        <v>1226</v>
      </c>
      <c r="D755" s="118"/>
      <c r="E755" s="118"/>
      <c r="F755" s="30" t="s">
        <v>74</v>
      </c>
      <c r="G755" s="30" t="s">
        <v>34</v>
      </c>
      <c r="H755" s="30" t="s">
        <v>34</v>
      </c>
      <c r="I755" s="30" t="s">
        <v>150</v>
      </c>
      <c r="J755" s="31">
        <v>21.78</v>
      </c>
      <c r="K755" s="30" t="s">
        <v>34</v>
      </c>
      <c r="L755" s="31">
        <v>196.02</v>
      </c>
      <c r="M755" s="32">
        <v>7.88</v>
      </c>
      <c r="N755" s="33">
        <v>1545</v>
      </c>
      <c r="Q755" s="2" t="s">
        <v>1226</v>
      </c>
    </row>
    <row r="756" spans="1:24" s="1" customFormat="1" ht="78.75" x14ac:dyDescent="0.2">
      <c r="A756" s="28" t="s">
        <v>1227</v>
      </c>
      <c r="B756" s="29" t="s">
        <v>1228</v>
      </c>
      <c r="C756" s="118" t="s">
        <v>1229</v>
      </c>
      <c r="D756" s="118"/>
      <c r="E756" s="118"/>
      <c r="F756" s="30" t="s">
        <v>74</v>
      </c>
      <c r="G756" s="30" t="s">
        <v>34</v>
      </c>
      <c r="H756" s="30" t="s">
        <v>34</v>
      </c>
      <c r="I756" s="30" t="s">
        <v>150</v>
      </c>
      <c r="J756" s="31">
        <v>15.57</v>
      </c>
      <c r="K756" s="30" t="s">
        <v>34</v>
      </c>
      <c r="L756" s="31">
        <v>140.13</v>
      </c>
      <c r="M756" s="32">
        <v>7.88</v>
      </c>
      <c r="N756" s="33">
        <v>1104</v>
      </c>
      <c r="Q756" s="2" t="s">
        <v>1229</v>
      </c>
    </row>
    <row r="757" spans="1:24" s="1" customFormat="1" x14ac:dyDescent="0.2">
      <c r="A757" s="132" t="s">
        <v>1230</v>
      </c>
      <c r="B757" s="133"/>
      <c r="C757" s="133"/>
      <c r="D757" s="133"/>
      <c r="E757" s="133"/>
      <c r="F757" s="133"/>
      <c r="G757" s="133"/>
      <c r="H757" s="133"/>
      <c r="I757" s="133"/>
      <c r="J757" s="133"/>
      <c r="K757" s="133"/>
      <c r="L757" s="133"/>
      <c r="M757" s="133"/>
      <c r="N757" s="134"/>
      <c r="X757" s="2" t="s">
        <v>1230</v>
      </c>
    </row>
    <row r="758" spans="1:24" s="1" customFormat="1" ht="33.75" x14ac:dyDescent="0.2">
      <c r="A758" s="28" t="s">
        <v>1231</v>
      </c>
      <c r="B758" s="29" t="s">
        <v>1232</v>
      </c>
      <c r="C758" s="118" t="s">
        <v>1233</v>
      </c>
      <c r="D758" s="118"/>
      <c r="E758" s="118"/>
      <c r="F758" s="30" t="s">
        <v>879</v>
      </c>
      <c r="G758" s="30" t="s">
        <v>34</v>
      </c>
      <c r="H758" s="30" t="s">
        <v>34</v>
      </c>
      <c r="I758" s="30" t="s">
        <v>353</v>
      </c>
      <c r="J758" s="31" t="s">
        <v>34</v>
      </c>
      <c r="K758" s="30" t="s">
        <v>34</v>
      </c>
      <c r="L758" s="31" t="s">
        <v>34</v>
      </c>
      <c r="M758" s="32" t="s">
        <v>34</v>
      </c>
      <c r="N758" s="33" t="s">
        <v>34</v>
      </c>
      <c r="Q758" s="2" t="s">
        <v>1233</v>
      </c>
    </row>
    <row r="759" spans="1:24" s="1" customFormat="1" x14ac:dyDescent="0.2">
      <c r="A759" s="34"/>
      <c r="B759" s="8"/>
      <c r="C759" s="115" t="s">
        <v>354</v>
      </c>
      <c r="D759" s="115"/>
      <c r="E759" s="115"/>
      <c r="F759" s="115"/>
      <c r="G759" s="115"/>
      <c r="H759" s="115"/>
      <c r="I759" s="115"/>
      <c r="J759" s="115"/>
      <c r="K759" s="115"/>
      <c r="L759" s="115"/>
      <c r="M759" s="115"/>
      <c r="N759" s="117"/>
      <c r="R759" s="2" t="s">
        <v>354</v>
      </c>
    </row>
    <row r="760" spans="1:24" s="1" customFormat="1" x14ac:dyDescent="0.2">
      <c r="A760" s="46"/>
      <c r="B760" s="36" t="s">
        <v>34</v>
      </c>
      <c r="C760" s="115" t="s">
        <v>1234</v>
      </c>
      <c r="D760" s="115"/>
      <c r="E760" s="115"/>
      <c r="F760" s="115"/>
      <c r="G760" s="115"/>
      <c r="H760" s="115"/>
      <c r="I760" s="115"/>
      <c r="J760" s="115"/>
      <c r="K760" s="115"/>
      <c r="L760" s="115"/>
      <c r="M760" s="115"/>
      <c r="N760" s="117"/>
      <c r="W760" s="2" t="s">
        <v>1234</v>
      </c>
    </row>
    <row r="761" spans="1:24" s="1" customFormat="1" x14ac:dyDescent="0.2">
      <c r="A761" s="35"/>
      <c r="B761" s="36" t="s">
        <v>48</v>
      </c>
      <c r="C761" s="115" t="s">
        <v>81</v>
      </c>
      <c r="D761" s="115"/>
      <c r="E761" s="115"/>
      <c r="F761" s="37" t="s">
        <v>34</v>
      </c>
      <c r="G761" s="37" t="s">
        <v>34</v>
      </c>
      <c r="H761" s="37" t="s">
        <v>34</v>
      </c>
      <c r="I761" s="37" t="s">
        <v>34</v>
      </c>
      <c r="J761" s="38">
        <v>750.64</v>
      </c>
      <c r="K761" s="37" t="s">
        <v>946</v>
      </c>
      <c r="L761" s="38">
        <v>5.63</v>
      </c>
      <c r="M761" s="39">
        <v>14.41</v>
      </c>
      <c r="N761" s="40">
        <v>81</v>
      </c>
      <c r="S761" s="2" t="s">
        <v>81</v>
      </c>
    </row>
    <row r="762" spans="1:24" s="1" customFormat="1" x14ac:dyDescent="0.2">
      <c r="A762" s="35"/>
      <c r="B762" s="36" t="s">
        <v>54</v>
      </c>
      <c r="C762" s="115" t="s">
        <v>55</v>
      </c>
      <c r="D762" s="115"/>
      <c r="E762" s="115"/>
      <c r="F762" s="37" t="s">
        <v>34</v>
      </c>
      <c r="G762" s="37" t="s">
        <v>34</v>
      </c>
      <c r="H762" s="37" t="s">
        <v>34</v>
      </c>
      <c r="I762" s="37" t="s">
        <v>34</v>
      </c>
      <c r="J762" s="38">
        <v>134.09</v>
      </c>
      <c r="K762" s="37" t="s">
        <v>946</v>
      </c>
      <c r="L762" s="38">
        <v>1.01</v>
      </c>
      <c r="M762" s="39">
        <v>7.88</v>
      </c>
      <c r="N762" s="40">
        <v>8</v>
      </c>
      <c r="S762" s="2" t="s">
        <v>55</v>
      </c>
    </row>
    <row r="763" spans="1:24" s="1" customFormat="1" x14ac:dyDescent="0.2">
      <c r="A763" s="35"/>
      <c r="B763" s="36" t="s">
        <v>56</v>
      </c>
      <c r="C763" s="115" t="s">
        <v>57</v>
      </c>
      <c r="D763" s="115"/>
      <c r="E763" s="115"/>
      <c r="F763" s="37" t="s">
        <v>34</v>
      </c>
      <c r="G763" s="37" t="s">
        <v>34</v>
      </c>
      <c r="H763" s="37" t="s">
        <v>34</v>
      </c>
      <c r="I763" s="37" t="s">
        <v>34</v>
      </c>
      <c r="J763" s="38">
        <v>3.1</v>
      </c>
      <c r="K763" s="37" t="s">
        <v>946</v>
      </c>
      <c r="L763" s="38">
        <v>0.02</v>
      </c>
      <c r="M763" s="39">
        <v>14.41</v>
      </c>
      <c r="N763" s="40" t="s">
        <v>34</v>
      </c>
      <c r="S763" s="2" t="s">
        <v>57</v>
      </c>
    </row>
    <row r="764" spans="1:24" s="1" customFormat="1" x14ac:dyDescent="0.2">
      <c r="A764" s="35"/>
      <c r="B764" s="36" t="s">
        <v>82</v>
      </c>
      <c r="C764" s="115" t="s">
        <v>83</v>
      </c>
      <c r="D764" s="115"/>
      <c r="E764" s="115"/>
      <c r="F764" s="37" t="s">
        <v>34</v>
      </c>
      <c r="G764" s="37" t="s">
        <v>34</v>
      </c>
      <c r="H764" s="37" t="s">
        <v>34</v>
      </c>
      <c r="I764" s="37" t="s">
        <v>34</v>
      </c>
      <c r="J764" s="38">
        <v>5221.7</v>
      </c>
      <c r="K764" s="37" t="s">
        <v>946</v>
      </c>
      <c r="L764" s="38">
        <v>0.39</v>
      </c>
      <c r="M764" s="39">
        <v>4.22</v>
      </c>
      <c r="N764" s="40">
        <v>2</v>
      </c>
      <c r="S764" s="2" t="s">
        <v>83</v>
      </c>
    </row>
    <row r="765" spans="1:24" s="1" customFormat="1" x14ac:dyDescent="0.2">
      <c r="A765" s="35"/>
      <c r="B765" s="36" t="s">
        <v>34</v>
      </c>
      <c r="C765" s="115" t="s">
        <v>84</v>
      </c>
      <c r="D765" s="115"/>
      <c r="E765" s="115"/>
      <c r="F765" s="37" t="s">
        <v>59</v>
      </c>
      <c r="G765" s="37" t="s">
        <v>1235</v>
      </c>
      <c r="H765" s="37" t="s">
        <v>946</v>
      </c>
      <c r="I765" s="37" t="s">
        <v>1236</v>
      </c>
      <c r="J765" s="38" t="s">
        <v>34</v>
      </c>
      <c r="K765" s="37" t="s">
        <v>34</v>
      </c>
      <c r="L765" s="38" t="s">
        <v>34</v>
      </c>
      <c r="M765" s="39" t="s">
        <v>34</v>
      </c>
      <c r="N765" s="40" t="s">
        <v>34</v>
      </c>
      <c r="T765" s="2" t="s">
        <v>84</v>
      </c>
    </row>
    <row r="766" spans="1:24" s="1" customFormat="1" x14ac:dyDescent="0.2">
      <c r="A766" s="35"/>
      <c r="B766" s="36" t="s">
        <v>34</v>
      </c>
      <c r="C766" s="115" t="s">
        <v>58</v>
      </c>
      <c r="D766" s="115"/>
      <c r="E766" s="115"/>
      <c r="F766" s="37" t="s">
        <v>59</v>
      </c>
      <c r="G766" s="37" t="s">
        <v>374</v>
      </c>
      <c r="H766" s="37" t="s">
        <v>946</v>
      </c>
      <c r="I766" s="37" t="s">
        <v>1237</v>
      </c>
      <c r="J766" s="38" t="s">
        <v>34</v>
      </c>
      <c r="K766" s="37" t="s">
        <v>34</v>
      </c>
      <c r="L766" s="38" t="s">
        <v>34</v>
      </c>
      <c r="M766" s="39" t="s">
        <v>34</v>
      </c>
      <c r="N766" s="40" t="s">
        <v>34</v>
      </c>
      <c r="T766" s="2" t="s">
        <v>58</v>
      </c>
    </row>
    <row r="767" spans="1:24" s="1" customFormat="1" x14ac:dyDescent="0.2">
      <c r="A767" s="35"/>
      <c r="B767" s="36" t="s">
        <v>34</v>
      </c>
      <c r="C767" s="118" t="s">
        <v>62</v>
      </c>
      <c r="D767" s="118"/>
      <c r="E767" s="118"/>
      <c r="F767" s="30" t="s">
        <v>34</v>
      </c>
      <c r="G767" s="30" t="s">
        <v>34</v>
      </c>
      <c r="H767" s="30" t="s">
        <v>34</v>
      </c>
      <c r="I767" s="30" t="s">
        <v>34</v>
      </c>
      <c r="J767" s="31">
        <v>936.43</v>
      </c>
      <c r="K767" s="30" t="s">
        <v>34</v>
      </c>
      <c r="L767" s="31">
        <v>7.03</v>
      </c>
      <c r="M767" s="32" t="s">
        <v>34</v>
      </c>
      <c r="N767" s="33" t="s">
        <v>34</v>
      </c>
      <c r="U767" s="2" t="s">
        <v>62</v>
      </c>
    </row>
    <row r="768" spans="1:24" s="1" customFormat="1" x14ac:dyDescent="0.2">
      <c r="A768" s="35"/>
      <c r="B768" s="36" t="s">
        <v>34</v>
      </c>
      <c r="C768" s="115" t="s">
        <v>63</v>
      </c>
      <c r="D768" s="115"/>
      <c r="E768" s="115"/>
      <c r="F768" s="37" t="s">
        <v>34</v>
      </c>
      <c r="G768" s="37" t="s">
        <v>34</v>
      </c>
      <c r="H768" s="37" t="s">
        <v>34</v>
      </c>
      <c r="I768" s="37" t="s">
        <v>34</v>
      </c>
      <c r="J768" s="38" t="s">
        <v>34</v>
      </c>
      <c r="K768" s="37" t="s">
        <v>34</v>
      </c>
      <c r="L768" s="38">
        <v>5.65</v>
      </c>
      <c r="M768" s="39" t="s">
        <v>34</v>
      </c>
      <c r="N768" s="40">
        <v>81</v>
      </c>
      <c r="T768" s="2" t="s">
        <v>63</v>
      </c>
    </row>
    <row r="769" spans="1:23" s="1" customFormat="1" ht="45" x14ac:dyDescent="0.2">
      <c r="A769" s="35"/>
      <c r="B769" s="36" t="s">
        <v>1238</v>
      </c>
      <c r="C769" s="115" t="s">
        <v>1239</v>
      </c>
      <c r="D769" s="115"/>
      <c r="E769" s="115"/>
      <c r="F769" s="37" t="s">
        <v>66</v>
      </c>
      <c r="G769" s="37" t="s">
        <v>1240</v>
      </c>
      <c r="H769" s="37" t="s">
        <v>34</v>
      </c>
      <c r="I769" s="37" t="s">
        <v>1240</v>
      </c>
      <c r="J769" s="38" t="s">
        <v>34</v>
      </c>
      <c r="K769" s="37" t="s">
        <v>34</v>
      </c>
      <c r="L769" s="38">
        <v>7.23</v>
      </c>
      <c r="M769" s="39" t="s">
        <v>34</v>
      </c>
      <c r="N769" s="40">
        <v>104</v>
      </c>
      <c r="T769" s="2" t="s">
        <v>1239</v>
      </c>
    </row>
    <row r="770" spans="1:23" s="1" customFormat="1" ht="45" x14ac:dyDescent="0.2">
      <c r="A770" s="35"/>
      <c r="B770" s="36" t="s">
        <v>1241</v>
      </c>
      <c r="C770" s="115" t="s">
        <v>1242</v>
      </c>
      <c r="D770" s="115"/>
      <c r="E770" s="115"/>
      <c r="F770" s="37" t="s">
        <v>66</v>
      </c>
      <c r="G770" s="37" t="s">
        <v>1243</v>
      </c>
      <c r="H770" s="37" t="s">
        <v>34</v>
      </c>
      <c r="I770" s="37" t="s">
        <v>1243</v>
      </c>
      <c r="J770" s="38" t="s">
        <v>34</v>
      </c>
      <c r="K770" s="37" t="s">
        <v>34</v>
      </c>
      <c r="L770" s="38">
        <v>4.6900000000000004</v>
      </c>
      <c r="M770" s="39" t="s">
        <v>34</v>
      </c>
      <c r="N770" s="40">
        <v>67</v>
      </c>
      <c r="T770" s="2" t="s">
        <v>1242</v>
      </c>
    </row>
    <row r="771" spans="1:23" s="1" customFormat="1" x14ac:dyDescent="0.2">
      <c r="A771" s="41"/>
      <c r="B771" s="42"/>
      <c r="C771" s="116" t="s">
        <v>71</v>
      </c>
      <c r="D771" s="116"/>
      <c r="E771" s="116"/>
      <c r="F771" s="43" t="s">
        <v>34</v>
      </c>
      <c r="G771" s="43" t="s">
        <v>34</v>
      </c>
      <c r="H771" s="43" t="s">
        <v>34</v>
      </c>
      <c r="I771" s="43" t="s">
        <v>34</v>
      </c>
      <c r="J771" s="44" t="s">
        <v>34</v>
      </c>
      <c r="K771" s="43" t="s">
        <v>34</v>
      </c>
      <c r="L771" s="44">
        <v>18.95</v>
      </c>
      <c r="M771" s="32" t="s">
        <v>34</v>
      </c>
      <c r="N771" s="45">
        <v>262</v>
      </c>
      <c r="V771" s="2" t="s">
        <v>71</v>
      </c>
    </row>
    <row r="772" spans="1:23" s="1" customFormat="1" ht="45" x14ac:dyDescent="0.2">
      <c r="A772" s="28" t="s">
        <v>1243</v>
      </c>
      <c r="B772" s="29" t="s">
        <v>1244</v>
      </c>
      <c r="C772" s="118" t="s">
        <v>1245</v>
      </c>
      <c r="D772" s="118"/>
      <c r="E772" s="118"/>
      <c r="F772" s="30" t="s">
        <v>421</v>
      </c>
      <c r="G772" s="30" t="s">
        <v>34</v>
      </c>
      <c r="H772" s="30" t="s">
        <v>34</v>
      </c>
      <c r="I772" s="30" t="s">
        <v>1246</v>
      </c>
      <c r="J772" s="31">
        <v>14.4</v>
      </c>
      <c r="K772" s="30" t="s">
        <v>34</v>
      </c>
      <c r="L772" s="31">
        <v>21.82</v>
      </c>
      <c r="M772" s="32">
        <v>4.5199999999999996</v>
      </c>
      <c r="N772" s="33">
        <v>99</v>
      </c>
      <c r="Q772" s="2" t="s">
        <v>1245</v>
      </c>
    </row>
    <row r="773" spans="1:23" s="1" customFormat="1" ht="56.25" x14ac:dyDescent="0.2">
      <c r="A773" s="28" t="s">
        <v>1247</v>
      </c>
      <c r="B773" s="29" t="s">
        <v>919</v>
      </c>
      <c r="C773" s="118" t="s">
        <v>920</v>
      </c>
      <c r="D773" s="118"/>
      <c r="E773" s="118"/>
      <c r="F773" s="30" t="s">
        <v>921</v>
      </c>
      <c r="G773" s="30" t="s">
        <v>34</v>
      </c>
      <c r="H773" s="30" t="s">
        <v>34</v>
      </c>
      <c r="I773" s="30" t="s">
        <v>1248</v>
      </c>
      <c r="J773" s="31" t="s">
        <v>34</v>
      </c>
      <c r="K773" s="30" t="s">
        <v>34</v>
      </c>
      <c r="L773" s="31" t="s">
        <v>34</v>
      </c>
      <c r="M773" s="32" t="s">
        <v>34</v>
      </c>
      <c r="N773" s="33" t="s">
        <v>34</v>
      </c>
      <c r="Q773" s="2" t="s">
        <v>920</v>
      </c>
    </row>
    <row r="774" spans="1:23" s="1" customFormat="1" x14ac:dyDescent="0.2">
      <c r="A774" s="34"/>
      <c r="B774" s="8"/>
      <c r="C774" s="115" t="s">
        <v>1249</v>
      </c>
      <c r="D774" s="115"/>
      <c r="E774" s="115"/>
      <c r="F774" s="115"/>
      <c r="G774" s="115"/>
      <c r="H774" s="115"/>
      <c r="I774" s="115"/>
      <c r="J774" s="115"/>
      <c r="K774" s="115"/>
      <c r="L774" s="115"/>
      <c r="M774" s="115"/>
      <c r="N774" s="117"/>
      <c r="R774" s="2" t="s">
        <v>1249</v>
      </c>
    </row>
    <row r="775" spans="1:23" s="1" customFormat="1" x14ac:dyDescent="0.2">
      <c r="A775" s="46"/>
      <c r="B775" s="36" t="s">
        <v>924</v>
      </c>
      <c r="C775" s="115" t="s">
        <v>925</v>
      </c>
      <c r="D775" s="115"/>
      <c r="E775" s="115"/>
      <c r="F775" s="115"/>
      <c r="G775" s="115"/>
      <c r="H775" s="115"/>
      <c r="I775" s="115"/>
      <c r="J775" s="115"/>
      <c r="K775" s="115"/>
      <c r="L775" s="115"/>
      <c r="M775" s="115"/>
      <c r="N775" s="117"/>
      <c r="W775" s="2" t="s">
        <v>925</v>
      </c>
    </row>
    <row r="776" spans="1:23" s="1" customFormat="1" x14ac:dyDescent="0.2">
      <c r="A776" s="35"/>
      <c r="B776" s="36" t="s">
        <v>48</v>
      </c>
      <c r="C776" s="115" t="s">
        <v>81</v>
      </c>
      <c r="D776" s="115"/>
      <c r="E776" s="115"/>
      <c r="F776" s="37" t="s">
        <v>34</v>
      </c>
      <c r="G776" s="37" t="s">
        <v>34</v>
      </c>
      <c r="H776" s="37" t="s">
        <v>34</v>
      </c>
      <c r="I776" s="37" t="s">
        <v>34</v>
      </c>
      <c r="J776" s="38">
        <v>71.47</v>
      </c>
      <c r="K776" s="37" t="s">
        <v>1250</v>
      </c>
      <c r="L776" s="38">
        <v>0.12</v>
      </c>
      <c r="M776" s="39">
        <v>14.41</v>
      </c>
      <c r="N776" s="40">
        <v>2</v>
      </c>
      <c r="S776" s="2" t="s">
        <v>81</v>
      </c>
    </row>
    <row r="777" spans="1:23" s="1" customFormat="1" x14ac:dyDescent="0.2">
      <c r="A777" s="35"/>
      <c r="B777" s="36" t="s">
        <v>54</v>
      </c>
      <c r="C777" s="115" t="s">
        <v>55</v>
      </c>
      <c r="D777" s="115"/>
      <c r="E777" s="115"/>
      <c r="F777" s="37" t="s">
        <v>34</v>
      </c>
      <c r="G777" s="37" t="s">
        <v>34</v>
      </c>
      <c r="H777" s="37" t="s">
        <v>34</v>
      </c>
      <c r="I777" s="37" t="s">
        <v>34</v>
      </c>
      <c r="J777" s="38">
        <v>10.15</v>
      </c>
      <c r="K777" s="37" t="s">
        <v>34</v>
      </c>
      <c r="L777" s="38">
        <v>0.02</v>
      </c>
      <c r="M777" s="39">
        <v>7.88</v>
      </c>
      <c r="N777" s="40" t="s">
        <v>34</v>
      </c>
      <c r="S777" s="2" t="s">
        <v>55</v>
      </c>
    </row>
    <row r="778" spans="1:23" s="1" customFormat="1" x14ac:dyDescent="0.2">
      <c r="A778" s="35"/>
      <c r="B778" s="36" t="s">
        <v>56</v>
      </c>
      <c r="C778" s="115" t="s">
        <v>57</v>
      </c>
      <c r="D778" s="115"/>
      <c r="E778" s="115"/>
      <c r="F778" s="37" t="s">
        <v>34</v>
      </c>
      <c r="G778" s="37" t="s">
        <v>34</v>
      </c>
      <c r="H778" s="37" t="s">
        <v>34</v>
      </c>
      <c r="I778" s="37" t="s">
        <v>34</v>
      </c>
      <c r="J778" s="38">
        <v>0.12</v>
      </c>
      <c r="K778" s="37" t="s">
        <v>34</v>
      </c>
      <c r="L778" s="38">
        <v>0</v>
      </c>
      <c r="M778" s="39">
        <v>14.41</v>
      </c>
      <c r="N778" s="40" t="s">
        <v>34</v>
      </c>
      <c r="S778" s="2" t="s">
        <v>57</v>
      </c>
    </row>
    <row r="779" spans="1:23" s="1" customFormat="1" x14ac:dyDescent="0.2">
      <c r="A779" s="35"/>
      <c r="B779" s="36" t="s">
        <v>82</v>
      </c>
      <c r="C779" s="115" t="s">
        <v>83</v>
      </c>
      <c r="D779" s="115"/>
      <c r="E779" s="115"/>
      <c r="F779" s="37" t="s">
        <v>34</v>
      </c>
      <c r="G779" s="37" t="s">
        <v>34</v>
      </c>
      <c r="H779" s="37" t="s">
        <v>34</v>
      </c>
      <c r="I779" s="37" t="s">
        <v>34</v>
      </c>
      <c r="J779" s="38">
        <v>250.36</v>
      </c>
      <c r="K779" s="37" t="s">
        <v>34</v>
      </c>
      <c r="L779" s="38">
        <v>0.38</v>
      </c>
      <c r="M779" s="39">
        <v>4.22</v>
      </c>
      <c r="N779" s="40">
        <v>2</v>
      </c>
      <c r="S779" s="2" t="s">
        <v>83</v>
      </c>
    </row>
    <row r="780" spans="1:23" s="1" customFormat="1" x14ac:dyDescent="0.2">
      <c r="A780" s="35"/>
      <c r="B780" s="36" t="s">
        <v>34</v>
      </c>
      <c r="C780" s="115" t="s">
        <v>84</v>
      </c>
      <c r="D780" s="115"/>
      <c r="E780" s="115"/>
      <c r="F780" s="37" t="s">
        <v>59</v>
      </c>
      <c r="G780" s="37" t="s">
        <v>928</v>
      </c>
      <c r="H780" s="37" t="s">
        <v>1250</v>
      </c>
      <c r="I780" s="37" t="s">
        <v>1251</v>
      </c>
      <c r="J780" s="38" t="s">
        <v>34</v>
      </c>
      <c r="K780" s="37" t="s">
        <v>34</v>
      </c>
      <c r="L780" s="38" t="s">
        <v>34</v>
      </c>
      <c r="M780" s="39" t="s">
        <v>34</v>
      </c>
      <c r="N780" s="40" t="s">
        <v>34</v>
      </c>
      <c r="T780" s="2" t="s">
        <v>84</v>
      </c>
    </row>
    <row r="781" spans="1:23" s="1" customFormat="1" x14ac:dyDescent="0.2">
      <c r="A781" s="35"/>
      <c r="B781" s="36" t="s">
        <v>34</v>
      </c>
      <c r="C781" s="115" t="s">
        <v>58</v>
      </c>
      <c r="D781" s="115"/>
      <c r="E781" s="115"/>
      <c r="F781" s="37" t="s">
        <v>59</v>
      </c>
      <c r="G781" s="37" t="s">
        <v>342</v>
      </c>
      <c r="H781" s="37" t="s">
        <v>34</v>
      </c>
      <c r="I781" s="37" t="s">
        <v>1252</v>
      </c>
      <c r="J781" s="38" t="s">
        <v>34</v>
      </c>
      <c r="K781" s="37" t="s">
        <v>34</v>
      </c>
      <c r="L781" s="38" t="s">
        <v>34</v>
      </c>
      <c r="M781" s="39" t="s">
        <v>34</v>
      </c>
      <c r="N781" s="40" t="s">
        <v>34</v>
      </c>
      <c r="T781" s="2" t="s">
        <v>58</v>
      </c>
    </row>
    <row r="782" spans="1:23" s="1" customFormat="1" x14ac:dyDescent="0.2">
      <c r="A782" s="35"/>
      <c r="B782" s="36" t="s">
        <v>34</v>
      </c>
      <c r="C782" s="118" t="s">
        <v>62</v>
      </c>
      <c r="D782" s="118"/>
      <c r="E782" s="118"/>
      <c r="F782" s="30" t="s">
        <v>34</v>
      </c>
      <c r="G782" s="30" t="s">
        <v>34</v>
      </c>
      <c r="H782" s="30" t="s">
        <v>34</v>
      </c>
      <c r="I782" s="30" t="s">
        <v>34</v>
      </c>
      <c r="J782" s="31">
        <v>331.98</v>
      </c>
      <c r="K782" s="30" t="s">
        <v>34</v>
      </c>
      <c r="L782" s="31">
        <v>0.52</v>
      </c>
      <c r="M782" s="32" t="s">
        <v>34</v>
      </c>
      <c r="N782" s="33" t="s">
        <v>34</v>
      </c>
      <c r="U782" s="2" t="s">
        <v>62</v>
      </c>
    </row>
    <row r="783" spans="1:23" s="1" customFormat="1" x14ac:dyDescent="0.2">
      <c r="A783" s="35"/>
      <c r="B783" s="36" t="s">
        <v>34</v>
      </c>
      <c r="C783" s="115" t="s">
        <v>63</v>
      </c>
      <c r="D783" s="115"/>
      <c r="E783" s="115"/>
      <c r="F783" s="37" t="s">
        <v>34</v>
      </c>
      <c r="G783" s="37" t="s">
        <v>34</v>
      </c>
      <c r="H783" s="37" t="s">
        <v>34</v>
      </c>
      <c r="I783" s="37" t="s">
        <v>34</v>
      </c>
      <c r="J783" s="38" t="s">
        <v>34</v>
      </c>
      <c r="K783" s="37" t="s">
        <v>34</v>
      </c>
      <c r="L783" s="38">
        <v>0.12</v>
      </c>
      <c r="M783" s="39" t="s">
        <v>34</v>
      </c>
      <c r="N783" s="40">
        <v>2</v>
      </c>
      <c r="T783" s="2" t="s">
        <v>63</v>
      </c>
    </row>
    <row r="784" spans="1:23" s="1" customFormat="1" ht="22.5" x14ac:dyDescent="0.2">
      <c r="A784" s="35"/>
      <c r="B784" s="36" t="s">
        <v>931</v>
      </c>
      <c r="C784" s="115" t="s">
        <v>932</v>
      </c>
      <c r="D784" s="115"/>
      <c r="E784" s="115"/>
      <c r="F784" s="37" t="s">
        <v>66</v>
      </c>
      <c r="G784" s="37" t="s">
        <v>641</v>
      </c>
      <c r="H784" s="37" t="s">
        <v>34</v>
      </c>
      <c r="I784" s="37" t="s">
        <v>641</v>
      </c>
      <c r="J784" s="38" t="s">
        <v>34</v>
      </c>
      <c r="K784" s="37" t="s">
        <v>34</v>
      </c>
      <c r="L784" s="38">
        <v>0.11</v>
      </c>
      <c r="M784" s="39" t="s">
        <v>34</v>
      </c>
      <c r="N784" s="40">
        <v>2</v>
      </c>
      <c r="T784" s="2" t="s">
        <v>932</v>
      </c>
    </row>
    <row r="785" spans="1:23" s="1" customFormat="1" ht="22.5" x14ac:dyDescent="0.2">
      <c r="A785" s="35"/>
      <c r="B785" s="36" t="s">
        <v>933</v>
      </c>
      <c r="C785" s="115" t="s">
        <v>934</v>
      </c>
      <c r="D785" s="115"/>
      <c r="E785" s="115"/>
      <c r="F785" s="37" t="s">
        <v>66</v>
      </c>
      <c r="G785" s="37" t="s">
        <v>935</v>
      </c>
      <c r="H785" s="37" t="s">
        <v>34</v>
      </c>
      <c r="I785" s="37" t="s">
        <v>935</v>
      </c>
      <c r="J785" s="38" t="s">
        <v>34</v>
      </c>
      <c r="K785" s="37" t="s">
        <v>34</v>
      </c>
      <c r="L785" s="38">
        <v>0.08</v>
      </c>
      <c r="M785" s="39" t="s">
        <v>34</v>
      </c>
      <c r="N785" s="40">
        <v>1</v>
      </c>
      <c r="T785" s="2" t="s">
        <v>934</v>
      </c>
    </row>
    <row r="786" spans="1:23" s="1" customFormat="1" x14ac:dyDescent="0.2">
      <c r="A786" s="41"/>
      <c r="B786" s="42"/>
      <c r="C786" s="116" t="s">
        <v>71</v>
      </c>
      <c r="D786" s="116"/>
      <c r="E786" s="116"/>
      <c r="F786" s="43" t="s">
        <v>34</v>
      </c>
      <c r="G786" s="43" t="s">
        <v>34</v>
      </c>
      <c r="H786" s="43" t="s">
        <v>34</v>
      </c>
      <c r="I786" s="43" t="s">
        <v>34</v>
      </c>
      <c r="J786" s="44" t="s">
        <v>34</v>
      </c>
      <c r="K786" s="43" t="s">
        <v>34</v>
      </c>
      <c r="L786" s="44">
        <v>0.71</v>
      </c>
      <c r="M786" s="32" t="s">
        <v>34</v>
      </c>
      <c r="N786" s="45">
        <v>7</v>
      </c>
      <c r="V786" s="2" t="s">
        <v>71</v>
      </c>
    </row>
    <row r="787" spans="1:23" s="1" customFormat="1" ht="56.25" x14ac:dyDescent="0.2">
      <c r="A787" s="28" t="s">
        <v>234</v>
      </c>
      <c r="B787" s="29" t="s">
        <v>936</v>
      </c>
      <c r="C787" s="118" t="s">
        <v>937</v>
      </c>
      <c r="D787" s="118"/>
      <c r="E787" s="118"/>
      <c r="F787" s="30" t="s">
        <v>921</v>
      </c>
      <c r="G787" s="30" t="s">
        <v>34</v>
      </c>
      <c r="H787" s="30" t="s">
        <v>34</v>
      </c>
      <c r="I787" s="30" t="s">
        <v>1248</v>
      </c>
      <c r="J787" s="31" t="s">
        <v>34</v>
      </c>
      <c r="K787" s="30" t="s">
        <v>34</v>
      </c>
      <c r="L787" s="31" t="s">
        <v>34</v>
      </c>
      <c r="M787" s="32" t="s">
        <v>34</v>
      </c>
      <c r="N787" s="33" t="s">
        <v>34</v>
      </c>
      <c r="Q787" s="2" t="s">
        <v>937</v>
      </c>
    </row>
    <row r="788" spans="1:23" s="1" customFormat="1" x14ac:dyDescent="0.2">
      <c r="A788" s="34"/>
      <c r="B788" s="8"/>
      <c r="C788" s="115" t="s">
        <v>1249</v>
      </c>
      <c r="D788" s="115"/>
      <c r="E788" s="115"/>
      <c r="F788" s="115"/>
      <c r="G788" s="115"/>
      <c r="H788" s="115"/>
      <c r="I788" s="115"/>
      <c r="J788" s="115"/>
      <c r="K788" s="115"/>
      <c r="L788" s="115"/>
      <c r="M788" s="115"/>
      <c r="N788" s="117"/>
      <c r="R788" s="2" t="s">
        <v>1249</v>
      </c>
    </row>
    <row r="789" spans="1:23" s="1" customFormat="1" x14ac:dyDescent="0.2">
      <c r="A789" s="46"/>
      <c r="B789" s="36" t="s">
        <v>924</v>
      </c>
      <c r="C789" s="115" t="s">
        <v>925</v>
      </c>
      <c r="D789" s="115"/>
      <c r="E789" s="115"/>
      <c r="F789" s="115"/>
      <c r="G789" s="115"/>
      <c r="H789" s="115"/>
      <c r="I789" s="115"/>
      <c r="J789" s="115"/>
      <c r="K789" s="115"/>
      <c r="L789" s="115"/>
      <c r="M789" s="115"/>
      <c r="N789" s="117"/>
      <c r="W789" s="2" t="s">
        <v>925</v>
      </c>
    </row>
    <row r="790" spans="1:23" s="1" customFormat="1" x14ac:dyDescent="0.2">
      <c r="A790" s="35"/>
      <c r="B790" s="36" t="s">
        <v>48</v>
      </c>
      <c r="C790" s="115" t="s">
        <v>81</v>
      </c>
      <c r="D790" s="115"/>
      <c r="E790" s="115"/>
      <c r="F790" s="37" t="s">
        <v>34</v>
      </c>
      <c r="G790" s="37" t="s">
        <v>34</v>
      </c>
      <c r="H790" s="37" t="s">
        <v>34</v>
      </c>
      <c r="I790" s="37" t="s">
        <v>34</v>
      </c>
      <c r="J790" s="38">
        <v>43.93</v>
      </c>
      <c r="K790" s="37" t="s">
        <v>1250</v>
      </c>
      <c r="L790" s="38">
        <v>7.0000000000000007E-2</v>
      </c>
      <c r="M790" s="39">
        <v>14.41</v>
      </c>
      <c r="N790" s="40">
        <v>1</v>
      </c>
      <c r="S790" s="2" t="s">
        <v>81</v>
      </c>
    </row>
    <row r="791" spans="1:23" s="1" customFormat="1" x14ac:dyDescent="0.2">
      <c r="A791" s="35"/>
      <c r="B791" s="36" t="s">
        <v>54</v>
      </c>
      <c r="C791" s="115" t="s">
        <v>55</v>
      </c>
      <c r="D791" s="115"/>
      <c r="E791" s="115"/>
      <c r="F791" s="37" t="s">
        <v>34</v>
      </c>
      <c r="G791" s="37" t="s">
        <v>34</v>
      </c>
      <c r="H791" s="37" t="s">
        <v>34</v>
      </c>
      <c r="I791" s="37" t="s">
        <v>34</v>
      </c>
      <c r="J791" s="38">
        <v>6.8</v>
      </c>
      <c r="K791" s="37" t="s">
        <v>34</v>
      </c>
      <c r="L791" s="38">
        <v>0.01</v>
      </c>
      <c r="M791" s="39">
        <v>7.88</v>
      </c>
      <c r="N791" s="40" t="s">
        <v>34</v>
      </c>
      <c r="S791" s="2" t="s">
        <v>55</v>
      </c>
    </row>
    <row r="792" spans="1:23" s="1" customFormat="1" x14ac:dyDescent="0.2">
      <c r="A792" s="35"/>
      <c r="B792" s="36" t="s">
        <v>56</v>
      </c>
      <c r="C792" s="115" t="s">
        <v>57</v>
      </c>
      <c r="D792" s="115"/>
      <c r="E792" s="115"/>
      <c r="F792" s="37" t="s">
        <v>34</v>
      </c>
      <c r="G792" s="37" t="s">
        <v>34</v>
      </c>
      <c r="H792" s="37" t="s">
        <v>34</v>
      </c>
      <c r="I792" s="37" t="s">
        <v>34</v>
      </c>
      <c r="J792" s="38">
        <v>0.12</v>
      </c>
      <c r="K792" s="37" t="s">
        <v>34</v>
      </c>
      <c r="L792" s="38">
        <v>0</v>
      </c>
      <c r="M792" s="39">
        <v>14.41</v>
      </c>
      <c r="N792" s="40" t="s">
        <v>34</v>
      </c>
      <c r="S792" s="2" t="s">
        <v>57</v>
      </c>
    </row>
    <row r="793" spans="1:23" s="1" customFormat="1" x14ac:dyDescent="0.2">
      <c r="A793" s="35"/>
      <c r="B793" s="36" t="s">
        <v>82</v>
      </c>
      <c r="C793" s="115" t="s">
        <v>83</v>
      </c>
      <c r="D793" s="115"/>
      <c r="E793" s="115"/>
      <c r="F793" s="37" t="s">
        <v>34</v>
      </c>
      <c r="G793" s="37" t="s">
        <v>34</v>
      </c>
      <c r="H793" s="37" t="s">
        <v>34</v>
      </c>
      <c r="I793" s="37" t="s">
        <v>34</v>
      </c>
      <c r="J793" s="38">
        <v>388.48</v>
      </c>
      <c r="K793" s="37" t="s">
        <v>34</v>
      </c>
      <c r="L793" s="38">
        <v>0.59</v>
      </c>
      <c r="M793" s="39">
        <v>4.22</v>
      </c>
      <c r="N793" s="40">
        <v>2</v>
      </c>
      <c r="S793" s="2" t="s">
        <v>83</v>
      </c>
    </row>
    <row r="794" spans="1:23" s="1" customFormat="1" x14ac:dyDescent="0.2">
      <c r="A794" s="35"/>
      <c r="B794" s="36" t="s">
        <v>34</v>
      </c>
      <c r="C794" s="115" t="s">
        <v>84</v>
      </c>
      <c r="D794" s="115"/>
      <c r="E794" s="115"/>
      <c r="F794" s="37" t="s">
        <v>59</v>
      </c>
      <c r="G794" s="37" t="s">
        <v>938</v>
      </c>
      <c r="H794" s="37" t="s">
        <v>1250</v>
      </c>
      <c r="I794" s="37" t="s">
        <v>1253</v>
      </c>
      <c r="J794" s="38" t="s">
        <v>34</v>
      </c>
      <c r="K794" s="37" t="s">
        <v>34</v>
      </c>
      <c r="L794" s="38" t="s">
        <v>34</v>
      </c>
      <c r="M794" s="39" t="s">
        <v>34</v>
      </c>
      <c r="N794" s="40" t="s">
        <v>34</v>
      </c>
      <c r="T794" s="2" t="s">
        <v>84</v>
      </c>
    </row>
    <row r="795" spans="1:23" s="1" customFormat="1" x14ac:dyDescent="0.2">
      <c r="A795" s="35"/>
      <c r="B795" s="36" t="s">
        <v>34</v>
      </c>
      <c r="C795" s="115" t="s">
        <v>58</v>
      </c>
      <c r="D795" s="115"/>
      <c r="E795" s="115"/>
      <c r="F795" s="37" t="s">
        <v>59</v>
      </c>
      <c r="G795" s="37" t="s">
        <v>342</v>
      </c>
      <c r="H795" s="37" t="s">
        <v>34</v>
      </c>
      <c r="I795" s="37" t="s">
        <v>1252</v>
      </c>
      <c r="J795" s="38" t="s">
        <v>34</v>
      </c>
      <c r="K795" s="37" t="s">
        <v>34</v>
      </c>
      <c r="L795" s="38" t="s">
        <v>34</v>
      </c>
      <c r="M795" s="39" t="s">
        <v>34</v>
      </c>
      <c r="N795" s="40" t="s">
        <v>34</v>
      </c>
      <c r="T795" s="2" t="s">
        <v>58</v>
      </c>
    </row>
    <row r="796" spans="1:23" s="1" customFormat="1" x14ac:dyDescent="0.2">
      <c r="A796" s="35"/>
      <c r="B796" s="36" t="s">
        <v>34</v>
      </c>
      <c r="C796" s="118" t="s">
        <v>62</v>
      </c>
      <c r="D796" s="118"/>
      <c r="E796" s="118"/>
      <c r="F796" s="30" t="s">
        <v>34</v>
      </c>
      <c r="G796" s="30" t="s">
        <v>34</v>
      </c>
      <c r="H796" s="30" t="s">
        <v>34</v>
      </c>
      <c r="I796" s="30" t="s">
        <v>34</v>
      </c>
      <c r="J796" s="31">
        <v>439.21</v>
      </c>
      <c r="K796" s="30" t="s">
        <v>34</v>
      </c>
      <c r="L796" s="31">
        <v>0.67</v>
      </c>
      <c r="M796" s="32" t="s">
        <v>34</v>
      </c>
      <c r="N796" s="33" t="s">
        <v>34</v>
      </c>
      <c r="U796" s="2" t="s">
        <v>62</v>
      </c>
    </row>
    <row r="797" spans="1:23" s="1" customFormat="1" x14ac:dyDescent="0.2">
      <c r="A797" s="35"/>
      <c r="B797" s="36" t="s">
        <v>34</v>
      </c>
      <c r="C797" s="115" t="s">
        <v>63</v>
      </c>
      <c r="D797" s="115"/>
      <c r="E797" s="115"/>
      <c r="F797" s="37" t="s">
        <v>34</v>
      </c>
      <c r="G797" s="37" t="s">
        <v>34</v>
      </c>
      <c r="H797" s="37" t="s">
        <v>34</v>
      </c>
      <c r="I797" s="37" t="s">
        <v>34</v>
      </c>
      <c r="J797" s="38" t="s">
        <v>34</v>
      </c>
      <c r="K797" s="37" t="s">
        <v>34</v>
      </c>
      <c r="L797" s="38">
        <v>7.0000000000000007E-2</v>
      </c>
      <c r="M797" s="39" t="s">
        <v>34</v>
      </c>
      <c r="N797" s="40">
        <v>1</v>
      </c>
      <c r="T797" s="2" t="s">
        <v>63</v>
      </c>
    </row>
    <row r="798" spans="1:23" s="1" customFormat="1" ht="22.5" x14ac:dyDescent="0.2">
      <c r="A798" s="35"/>
      <c r="B798" s="36" t="s">
        <v>931</v>
      </c>
      <c r="C798" s="115" t="s">
        <v>932</v>
      </c>
      <c r="D798" s="115"/>
      <c r="E798" s="115"/>
      <c r="F798" s="37" t="s">
        <v>66</v>
      </c>
      <c r="G798" s="37" t="s">
        <v>641</v>
      </c>
      <c r="H798" s="37" t="s">
        <v>34</v>
      </c>
      <c r="I798" s="37" t="s">
        <v>641</v>
      </c>
      <c r="J798" s="38" t="s">
        <v>34</v>
      </c>
      <c r="K798" s="37" t="s">
        <v>34</v>
      </c>
      <c r="L798" s="38">
        <v>0.06</v>
      </c>
      <c r="M798" s="39" t="s">
        <v>34</v>
      </c>
      <c r="N798" s="40">
        <v>1</v>
      </c>
      <c r="T798" s="2" t="s">
        <v>932</v>
      </c>
    </row>
    <row r="799" spans="1:23" s="1" customFormat="1" ht="22.5" x14ac:dyDescent="0.2">
      <c r="A799" s="35"/>
      <c r="B799" s="36" t="s">
        <v>933</v>
      </c>
      <c r="C799" s="115" t="s">
        <v>934</v>
      </c>
      <c r="D799" s="115"/>
      <c r="E799" s="115"/>
      <c r="F799" s="37" t="s">
        <v>66</v>
      </c>
      <c r="G799" s="37" t="s">
        <v>935</v>
      </c>
      <c r="H799" s="37" t="s">
        <v>34</v>
      </c>
      <c r="I799" s="37" t="s">
        <v>935</v>
      </c>
      <c r="J799" s="38" t="s">
        <v>34</v>
      </c>
      <c r="K799" s="37" t="s">
        <v>34</v>
      </c>
      <c r="L799" s="38">
        <v>0.05</v>
      </c>
      <c r="M799" s="39" t="s">
        <v>34</v>
      </c>
      <c r="N799" s="40">
        <v>1</v>
      </c>
      <c r="T799" s="2" t="s">
        <v>934</v>
      </c>
    </row>
    <row r="800" spans="1:23" s="1" customFormat="1" x14ac:dyDescent="0.2">
      <c r="A800" s="41"/>
      <c r="B800" s="42"/>
      <c r="C800" s="116" t="s">
        <v>71</v>
      </c>
      <c r="D800" s="116"/>
      <c r="E800" s="116"/>
      <c r="F800" s="43" t="s">
        <v>34</v>
      </c>
      <c r="G800" s="43" t="s">
        <v>34</v>
      </c>
      <c r="H800" s="43" t="s">
        <v>34</v>
      </c>
      <c r="I800" s="43" t="s">
        <v>34</v>
      </c>
      <c r="J800" s="44" t="s">
        <v>34</v>
      </c>
      <c r="K800" s="43" t="s">
        <v>34</v>
      </c>
      <c r="L800" s="44">
        <v>0.78</v>
      </c>
      <c r="M800" s="32" t="s">
        <v>34</v>
      </c>
      <c r="N800" s="45">
        <v>5</v>
      </c>
      <c r="V800" s="2" t="s">
        <v>71</v>
      </c>
    </row>
    <row r="801" spans="1:23" s="1" customFormat="1" ht="33.75" x14ac:dyDescent="0.2">
      <c r="A801" s="28" t="s">
        <v>1254</v>
      </c>
      <c r="B801" s="29" t="s">
        <v>1232</v>
      </c>
      <c r="C801" s="118" t="s">
        <v>1255</v>
      </c>
      <c r="D801" s="118"/>
      <c r="E801" s="118"/>
      <c r="F801" s="30" t="s">
        <v>879</v>
      </c>
      <c r="G801" s="30" t="s">
        <v>34</v>
      </c>
      <c r="H801" s="30" t="s">
        <v>34</v>
      </c>
      <c r="I801" s="30" t="s">
        <v>1256</v>
      </c>
      <c r="J801" s="31" t="s">
        <v>34</v>
      </c>
      <c r="K801" s="30" t="s">
        <v>34</v>
      </c>
      <c r="L801" s="31" t="s">
        <v>34</v>
      </c>
      <c r="M801" s="32" t="s">
        <v>34</v>
      </c>
      <c r="N801" s="33" t="s">
        <v>34</v>
      </c>
      <c r="Q801" s="2" t="s">
        <v>1255</v>
      </c>
    </row>
    <row r="802" spans="1:23" s="1" customFormat="1" x14ac:dyDescent="0.2">
      <c r="A802" s="34"/>
      <c r="B802" s="8"/>
      <c r="C802" s="115" t="s">
        <v>1257</v>
      </c>
      <c r="D802" s="115"/>
      <c r="E802" s="115"/>
      <c r="F802" s="115"/>
      <c r="G802" s="115"/>
      <c r="H802" s="115"/>
      <c r="I802" s="115"/>
      <c r="J802" s="115"/>
      <c r="K802" s="115"/>
      <c r="L802" s="115"/>
      <c r="M802" s="115"/>
      <c r="N802" s="117"/>
      <c r="R802" s="2" t="s">
        <v>1257</v>
      </c>
    </row>
    <row r="803" spans="1:23" s="1" customFormat="1" x14ac:dyDescent="0.2">
      <c r="A803" s="46"/>
      <c r="B803" s="36" t="s">
        <v>34</v>
      </c>
      <c r="C803" s="115" t="s">
        <v>1258</v>
      </c>
      <c r="D803" s="115"/>
      <c r="E803" s="115"/>
      <c r="F803" s="115"/>
      <c r="G803" s="115"/>
      <c r="H803" s="115"/>
      <c r="I803" s="115"/>
      <c r="J803" s="115"/>
      <c r="K803" s="115"/>
      <c r="L803" s="115"/>
      <c r="M803" s="115"/>
      <c r="N803" s="117"/>
      <c r="W803" s="2" t="s">
        <v>1258</v>
      </c>
    </row>
    <row r="804" spans="1:23" s="1" customFormat="1" x14ac:dyDescent="0.2">
      <c r="A804" s="35"/>
      <c r="B804" s="36" t="s">
        <v>48</v>
      </c>
      <c r="C804" s="115" t="s">
        <v>81</v>
      </c>
      <c r="D804" s="115"/>
      <c r="E804" s="115"/>
      <c r="F804" s="37" t="s">
        <v>34</v>
      </c>
      <c r="G804" s="37" t="s">
        <v>34</v>
      </c>
      <c r="H804" s="37" t="s">
        <v>34</v>
      </c>
      <c r="I804" s="37" t="s">
        <v>34</v>
      </c>
      <c r="J804" s="38">
        <v>750.64</v>
      </c>
      <c r="K804" s="37" t="s">
        <v>1259</v>
      </c>
      <c r="L804" s="38">
        <v>18.02</v>
      </c>
      <c r="M804" s="39">
        <v>14.41</v>
      </c>
      <c r="N804" s="40">
        <v>260</v>
      </c>
      <c r="S804" s="2" t="s">
        <v>81</v>
      </c>
    </row>
    <row r="805" spans="1:23" s="1" customFormat="1" x14ac:dyDescent="0.2">
      <c r="A805" s="35"/>
      <c r="B805" s="36" t="s">
        <v>54</v>
      </c>
      <c r="C805" s="115" t="s">
        <v>55</v>
      </c>
      <c r="D805" s="115"/>
      <c r="E805" s="115"/>
      <c r="F805" s="37" t="s">
        <v>34</v>
      </c>
      <c r="G805" s="37" t="s">
        <v>34</v>
      </c>
      <c r="H805" s="37" t="s">
        <v>34</v>
      </c>
      <c r="I805" s="37" t="s">
        <v>34</v>
      </c>
      <c r="J805" s="38">
        <v>134.09</v>
      </c>
      <c r="K805" s="37" t="s">
        <v>1259</v>
      </c>
      <c r="L805" s="38">
        <v>3.22</v>
      </c>
      <c r="M805" s="39">
        <v>7.88</v>
      </c>
      <c r="N805" s="40">
        <v>25</v>
      </c>
      <c r="S805" s="2" t="s">
        <v>55</v>
      </c>
    </row>
    <row r="806" spans="1:23" s="1" customFormat="1" x14ac:dyDescent="0.2">
      <c r="A806" s="35"/>
      <c r="B806" s="36" t="s">
        <v>56</v>
      </c>
      <c r="C806" s="115" t="s">
        <v>57</v>
      </c>
      <c r="D806" s="115"/>
      <c r="E806" s="115"/>
      <c r="F806" s="37" t="s">
        <v>34</v>
      </c>
      <c r="G806" s="37" t="s">
        <v>34</v>
      </c>
      <c r="H806" s="37" t="s">
        <v>34</v>
      </c>
      <c r="I806" s="37" t="s">
        <v>34</v>
      </c>
      <c r="J806" s="38">
        <v>3.1</v>
      </c>
      <c r="K806" s="37" t="s">
        <v>1259</v>
      </c>
      <c r="L806" s="38">
        <v>7.0000000000000007E-2</v>
      </c>
      <c r="M806" s="39">
        <v>14.41</v>
      </c>
      <c r="N806" s="40">
        <v>1</v>
      </c>
      <c r="S806" s="2" t="s">
        <v>57</v>
      </c>
    </row>
    <row r="807" spans="1:23" s="1" customFormat="1" x14ac:dyDescent="0.2">
      <c r="A807" s="35"/>
      <c r="B807" s="36" t="s">
        <v>82</v>
      </c>
      <c r="C807" s="115" t="s">
        <v>83</v>
      </c>
      <c r="D807" s="115"/>
      <c r="E807" s="115"/>
      <c r="F807" s="37" t="s">
        <v>34</v>
      </c>
      <c r="G807" s="37" t="s">
        <v>34</v>
      </c>
      <c r="H807" s="37" t="s">
        <v>34</v>
      </c>
      <c r="I807" s="37" t="s">
        <v>34</v>
      </c>
      <c r="J807" s="38">
        <v>5221.7</v>
      </c>
      <c r="K807" s="37" t="s">
        <v>1259</v>
      </c>
      <c r="L807" s="38">
        <v>1.24</v>
      </c>
      <c r="M807" s="39">
        <v>4.22</v>
      </c>
      <c r="N807" s="40">
        <v>5</v>
      </c>
      <c r="S807" s="2" t="s">
        <v>83</v>
      </c>
    </row>
    <row r="808" spans="1:23" s="1" customFormat="1" x14ac:dyDescent="0.2">
      <c r="A808" s="35"/>
      <c r="B808" s="36" t="s">
        <v>34</v>
      </c>
      <c r="C808" s="115" t="s">
        <v>84</v>
      </c>
      <c r="D808" s="115"/>
      <c r="E808" s="115"/>
      <c r="F808" s="37" t="s">
        <v>59</v>
      </c>
      <c r="G808" s="37" t="s">
        <v>1235</v>
      </c>
      <c r="H808" s="37" t="s">
        <v>1259</v>
      </c>
      <c r="I808" s="37" t="s">
        <v>1260</v>
      </c>
      <c r="J808" s="38" t="s">
        <v>34</v>
      </c>
      <c r="K808" s="37" t="s">
        <v>34</v>
      </c>
      <c r="L808" s="38" t="s">
        <v>34</v>
      </c>
      <c r="M808" s="39" t="s">
        <v>34</v>
      </c>
      <c r="N808" s="40" t="s">
        <v>34</v>
      </c>
      <c r="T808" s="2" t="s">
        <v>84</v>
      </c>
    </row>
    <row r="809" spans="1:23" s="1" customFormat="1" x14ac:dyDescent="0.2">
      <c r="A809" s="35"/>
      <c r="B809" s="36" t="s">
        <v>34</v>
      </c>
      <c r="C809" s="115" t="s">
        <v>58</v>
      </c>
      <c r="D809" s="115"/>
      <c r="E809" s="115"/>
      <c r="F809" s="37" t="s">
        <v>59</v>
      </c>
      <c r="G809" s="37" t="s">
        <v>374</v>
      </c>
      <c r="H809" s="37" t="s">
        <v>1259</v>
      </c>
      <c r="I809" s="37" t="s">
        <v>1261</v>
      </c>
      <c r="J809" s="38" t="s">
        <v>34</v>
      </c>
      <c r="K809" s="37" t="s">
        <v>34</v>
      </c>
      <c r="L809" s="38" t="s">
        <v>34</v>
      </c>
      <c r="M809" s="39" t="s">
        <v>34</v>
      </c>
      <c r="N809" s="40" t="s">
        <v>34</v>
      </c>
      <c r="T809" s="2" t="s">
        <v>58</v>
      </c>
    </row>
    <row r="810" spans="1:23" s="1" customFormat="1" x14ac:dyDescent="0.2">
      <c r="A810" s="35"/>
      <c r="B810" s="36" t="s">
        <v>34</v>
      </c>
      <c r="C810" s="118" t="s">
        <v>62</v>
      </c>
      <c r="D810" s="118"/>
      <c r="E810" s="118"/>
      <c r="F810" s="30" t="s">
        <v>34</v>
      </c>
      <c r="G810" s="30" t="s">
        <v>34</v>
      </c>
      <c r="H810" s="30" t="s">
        <v>34</v>
      </c>
      <c r="I810" s="30" t="s">
        <v>34</v>
      </c>
      <c r="J810" s="31">
        <v>936.43</v>
      </c>
      <c r="K810" s="30" t="s">
        <v>34</v>
      </c>
      <c r="L810" s="31">
        <v>22.48</v>
      </c>
      <c r="M810" s="32" t="s">
        <v>34</v>
      </c>
      <c r="N810" s="33" t="s">
        <v>34</v>
      </c>
      <c r="U810" s="2" t="s">
        <v>62</v>
      </c>
    </row>
    <row r="811" spans="1:23" s="1" customFormat="1" x14ac:dyDescent="0.2">
      <c r="A811" s="35"/>
      <c r="B811" s="36" t="s">
        <v>34</v>
      </c>
      <c r="C811" s="115" t="s">
        <v>63</v>
      </c>
      <c r="D811" s="115"/>
      <c r="E811" s="115"/>
      <c r="F811" s="37" t="s">
        <v>34</v>
      </c>
      <c r="G811" s="37" t="s">
        <v>34</v>
      </c>
      <c r="H811" s="37" t="s">
        <v>34</v>
      </c>
      <c r="I811" s="37" t="s">
        <v>34</v>
      </c>
      <c r="J811" s="38" t="s">
        <v>34</v>
      </c>
      <c r="K811" s="37" t="s">
        <v>34</v>
      </c>
      <c r="L811" s="38">
        <v>18.09</v>
      </c>
      <c r="M811" s="39" t="s">
        <v>34</v>
      </c>
      <c r="N811" s="40">
        <v>261</v>
      </c>
      <c r="T811" s="2" t="s">
        <v>63</v>
      </c>
    </row>
    <row r="812" spans="1:23" s="1" customFormat="1" ht="45" x14ac:dyDescent="0.2">
      <c r="A812" s="35"/>
      <c r="B812" s="36" t="s">
        <v>1238</v>
      </c>
      <c r="C812" s="115" t="s">
        <v>1239</v>
      </c>
      <c r="D812" s="115"/>
      <c r="E812" s="115"/>
      <c r="F812" s="37" t="s">
        <v>66</v>
      </c>
      <c r="G812" s="37" t="s">
        <v>1240</v>
      </c>
      <c r="H812" s="37" t="s">
        <v>34</v>
      </c>
      <c r="I812" s="37" t="s">
        <v>1240</v>
      </c>
      <c r="J812" s="38" t="s">
        <v>34</v>
      </c>
      <c r="K812" s="37" t="s">
        <v>34</v>
      </c>
      <c r="L812" s="38">
        <v>23.16</v>
      </c>
      <c r="M812" s="39" t="s">
        <v>34</v>
      </c>
      <c r="N812" s="40">
        <v>334</v>
      </c>
      <c r="T812" s="2" t="s">
        <v>1239</v>
      </c>
    </row>
    <row r="813" spans="1:23" s="1" customFormat="1" ht="45" x14ac:dyDescent="0.2">
      <c r="A813" s="35"/>
      <c r="B813" s="36" t="s">
        <v>1241</v>
      </c>
      <c r="C813" s="115" t="s">
        <v>1242</v>
      </c>
      <c r="D813" s="115"/>
      <c r="E813" s="115"/>
      <c r="F813" s="37" t="s">
        <v>66</v>
      </c>
      <c r="G813" s="37" t="s">
        <v>1243</v>
      </c>
      <c r="H813" s="37" t="s">
        <v>34</v>
      </c>
      <c r="I813" s="37" t="s">
        <v>1243</v>
      </c>
      <c r="J813" s="38" t="s">
        <v>34</v>
      </c>
      <c r="K813" s="37" t="s">
        <v>34</v>
      </c>
      <c r="L813" s="38">
        <v>15.01</v>
      </c>
      <c r="M813" s="39" t="s">
        <v>34</v>
      </c>
      <c r="N813" s="40">
        <v>217</v>
      </c>
      <c r="T813" s="2" t="s">
        <v>1242</v>
      </c>
    </row>
    <row r="814" spans="1:23" s="1" customFormat="1" x14ac:dyDescent="0.2">
      <c r="A814" s="41"/>
      <c r="B814" s="42"/>
      <c r="C814" s="116" t="s">
        <v>71</v>
      </c>
      <c r="D814" s="116"/>
      <c r="E814" s="116"/>
      <c r="F814" s="43" t="s">
        <v>34</v>
      </c>
      <c r="G814" s="43" t="s">
        <v>34</v>
      </c>
      <c r="H814" s="43" t="s">
        <v>34</v>
      </c>
      <c r="I814" s="43" t="s">
        <v>34</v>
      </c>
      <c r="J814" s="44" t="s">
        <v>34</v>
      </c>
      <c r="K814" s="43" t="s">
        <v>34</v>
      </c>
      <c r="L814" s="44">
        <v>60.65</v>
      </c>
      <c r="M814" s="32" t="s">
        <v>34</v>
      </c>
      <c r="N814" s="45">
        <v>841</v>
      </c>
      <c r="V814" s="2" t="s">
        <v>71</v>
      </c>
    </row>
    <row r="815" spans="1:23" s="1" customFormat="1" ht="45" x14ac:dyDescent="0.2">
      <c r="A815" s="28" t="s">
        <v>1262</v>
      </c>
      <c r="B815" s="29" t="s">
        <v>1263</v>
      </c>
      <c r="C815" s="118" t="s">
        <v>1264</v>
      </c>
      <c r="D815" s="118"/>
      <c r="E815" s="118"/>
      <c r="F815" s="30" t="s">
        <v>421</v>
      </c>
      <c r="G815" s="30" t="s">
        <v>34</v>
      </c>
      <c r="H815" s="30" t="s">
        <v>34</v>
      </c>
      <c r="I815" s="30" t="s">
        <v>1265</v>
      </c>
      <c r="J815" s="31">
        <v>9.9</v>
      </c>
      <c r="K815" s="30" t="s">
        <v>34</v>
      </c>
      <c r="L815" s="31">
        <v>59.99</v>
      </c>
      <c r="M815" s="32">
        <v>4.22</v>
      </c>
      <c r="N815" s="33">
        <v>253</v>
      </c>
      <c r="Q815" s="2" t="s">
        <v>1264</v>
      </c>
    </row>
    <row r="816" spans="1:23" s="1" customFormat="1" ht="56.25" x14ac:dyDescent="0.2">
      <c r="A816" s="28" t="s">
        <v>1266</v>
      </c>
      <c r="B816" s="29" t="s">
        <v>919</v>
      </c>
      <c r="C816" s="118" t="s">
        <v>920</v>
      </c>
      <c r="D816" s="118"/>
      <c r="E816" s="118"/>
      <c r="F816" s="30" t="s">
        <v>921</v>
      </c>
      <c r="G816" s="30" t="s">
        <v>34</v>
      </c>
      <c r="H816" s="30" t="s">
        <v>34</v>
      </c>
      <c r="I816" s="30" t="s">
        <v>1267</v>
      </c>
      <c r="J816" s="31" t="s">
        <v>34</v>
      </c>
      <c r="K816" s="30" t="s">
        <v>34</v>
      </c>
      <c r="L816" s="31" t="s">
        <v>34</v>
      </c>
      <c r="M816" s="32" t="s">
        <v>34</v>
      </c>
      <c r="N816" s="33" t="s">
        <v>34</v>
      </c>
      <c r="Q816" s="2" t="s">
        <v>920</v>
      </c>
    </row>
    <row r="817" spans="1:23" s="1" customFormat="1" x14ac:dyDescent="0.2">
      <c r="A817" s="34"/>
      <c r="B817" s="8"/>
      <c r="C817" s="115" t="s">
        <v>1268</v>
      </c>
      <c r="D817" s="115"/>
      <c r="E817" s="115"/>
      <c r="F817" s="115"/>
      <c r="G817" s="115"/>
      <c r="H817" s="115"/>
      <c r="I817" s="115"/>
      <c r="J817" s="115"/>
      <c r="K817" s="115"/>
      <c r="L817" s="115"/>
      <c r="M817" s="115"/>
      <c r="N817" s="117"/>
      <c r="R817" s="2" t="s">
        <v>1268</v>
      </c>
    </row>
    <row r="818" spans="1:23" s="1" customFormat="1" x14ac:dyDescent="0.2">
      <c r="A818" s="46"/>
      <c r="B818" s="36" t="s">
        <v>924</v>
      </c>
      <c r="C818" s="115" t="s">
        <v>925</v>
      </c>
      <c r="D818" s="115"/>
      <c r="E818" s="115"/>
      <c r="F818" s="115"/>
      <c r="G818" s="115"/>
      <c r="H818" s="115"/>
      <c r="I818" s="115"/>
      <c r="J818" s="115"/>
      <c r="K818" s="115"/>
      <c r="L818" s="115"/>
      <c r="M818" s="115"/>
      <c r="N818" s="117"/>
      <c r="W818" s="2" t="s">
        <v>925</v>
      </c>
    </row>
    <row r="819" spans="1:23" s="1" customFormat="1" x14ac:dyDescent="0.2">
      <c r="A819" s="35"/>
      <c r="B819" s="36" t="s">
        <v>48</v>
      </c>
      <c r="C819" s="115" t="s">
        <v>81</v>
      </c>
      <c r="D819" s="115"/>
      <c r="E819" s="115"/>
      <c r="F819" s="37" t="s">
        <v>34</v>
      </c>
      <c r="G819" s="37" t="s">
        <v>34</v>
      </c>
      <c r="H819" s="37" t="s">
        <v>34</v>
      </c>
      <c r="I819" s="37" t="s">
        <v>34</v>
      </c>
      <c r="J819" s="38">
        <v>71.47</v>
      </c>
      <c r="K819" s="37" t="s">
        <v>1250</v>
      </c>
      <c r="L819" s="38">
        <v>0.38</v>
      </c>
      <c r="M819" s="39">
        <v>14.41</v>
      </c>
      <c r="N819" s="40">
        <v>5</v>
      </c>
      <c r="S819" s="2" t="s">
        <v>81</v>
      </c>
    </row>
    <row r="820" spans="1:23" s="1" customFormat="1" x14ac:dyDescent="0.2">
      <c r="A820" s="35"/>
      <c r="B820" s="36" t="s">
        <v>54</v>
      </c>
      <c r="C820" s="115" t="s">
        <v>55</v>
      </c>
      <c r="D820" s="115"/>
      <c r="E820" s="115"/>
      <c r="F820" s="37" t="s">
        <v>34</v>
      </c>
      <c r="G820" s="37" t="s">
        <v>34</v>
      </c>
      <c r="H820" s="37" t="s">
        <v>34</v>
      </c>
      <c r="I820" s="37" t="s">
        <v>34</v>
      </c>
      <c r="J820" s="38">
        <v>10.15</v>
      </c>
      <c r="K820" s="37" t="s">
        <v>34</v>
      </c>
      <c r="L820" s="38">
        <v>0.05</v>
      </c>
      <c r="M820" s="39">
        <v>7.88</v>
      </c>
      <c r="N820" s="40" t="s">
        <v>34</v>
      </c>
      <c r="S820" s="2" t="s">
        <v>55</v>
      </c>
    </row>
    <row r="821" spans="1:23" s="1" customFormat="1" x14ac:dyDescent="0.2">
      <c r="A821" s="35"/>
      <c r="B821" s="36" t="s">
        <v>56</v>
      </c>
      <c r="C821" s="115" t="s">
        <v>57</v>
      </c>
      <c r="D821" s="115"/>
      <c r="E821" s="115"/>
      <c r="F821" s="37" t="s">
        <v>34</v>
      </c>
      <c r="G821" s="37" t="s">
        <v>34</v>
      </c>
      <c r="H821" s="37" t="s">
        <v>34</v>
      </c>
      <c r="I821" s="37" t="s">
        <v>34</v>
      </c>
      <c r="J821" s="38">
        <v>0.12</v>
      </c>
      <c r="K821" s="37" t="s">
        <v>34</v>
      </c>
      <c r="L821" s="38">
        <v>0</v>
      </c>
      <c r="M821" s="39">
        <v>14.41</v>
      </c>
      <c r="N821" s="40" t="s">
        <v>34</v>
      </c>
      <c r="S821" s="2" t="s">
        <v>57</v>
      </c>
    </row>
    <row r="822" spans="1:23" s="1" customFormat="1" x14ac:dyDescent="0.2">
      <c r="A822" s="35"/>
      <c r="B822" s="36" t="s">
        <v>82</v>
      </c>
      <c r="C822" s="115" t="s">
        <v>83</v>
      </c>
      <c r="D822" s="115"/>
      <c r="E822" s="115"/>
      <c r="F822" s="37" t="s">
        <v>34</v>
      </c>
      <c r="G822" s="37" t="s">
        <v>34</v>
      </c>
      <c r="H822" s="37" t="s">
        <v>34</v>
      </c>
      <c r="I822" s="37" t="s">
        <v>34</v>
      </c>
      <c r="J822" s="38">
        <v>250.36</v>
      </c>
      <c r="K822" s="37" t="s">
        <v>34</v>
      </c>
      <c r="L822" s="38">
        <v>1.21</v>
      </c>
      <c r="M822" s="39">
        <v>4.22</v>
      </c>
      <c r="N822" s="40">
        <v>5</v>
      </c>
      <c r="S822" s="2" t="s">
        <v>83</v>
      </c>
    </row>
    <row r="823" spans="1:23" s="1" customFormat="1" x14ac:dyDescent="0.2">
      <c r="A823" s="35"/>
      <c r="B823" s="36" t="s">
        <v>34</v>
      </c>
      <c r="C823" s="115" t="s">
        <v>84</v>
      </c>
      <c r="D823" s="115"/>
      <c r="E823" s="115"/>
      <c r="F823" s="37" t="s">
        <v>59</v>
      </c>
      <c r="G823" s="37" t="s">
        <v>928</v>
      </c>
      <c r="H823" s="37" t="s">
        <v>1250</v>
      </c>
      <c r="I823" s="37" t="s">
        <v>1269</v>
      </c>
      <c r="J823" s="38" t="s">
        <v>34</v>
      </c>
      <c r="K823" s="37" t="s">
        <v>34</v>
      </c>
      <c r="L823" s="38" t="s">
        <v>34</v>
      </c>
      <c r="M823" s="39" t="s">
        <v>34</v>
      </c>
      <c r="N823" s="40" t="s">
        <v>34</v>
      </c>
      <c r="T823" s="2" t="s">
        <v>84</v>
      </c>
    </row>
    <row r="824" spans="1:23" s="1" customFormat="1" x14ac:dyDescent="0.2">
      <c r="A824" s="35"/>
      <c r="B824" s="36" t="s">
        <v>34</v>
      </c>
      <c r="C824" s="115" t="s">
        <v>58</v>
      </c>
      <c r="D824" s="115"/>
      <c r="E824" s="115"/>
      <c r="F824" s="37" t="s">
        <v>59</v>
      </c>
      <c r="G824" s="37" t="s">
        <v>342</v>
      </c>
      <c r="H824" s="37" t="s">
        <v>34</v>
      </c>
      <c r="I824" s="37" t="s">
        <v>1270</v>
      </c>
      <c r="J824" s="38" t="s">
        <v>34</v>
      </c>
      <c r="K824" s="37" t="s">
        <v>34</v>
      </c>
      <c r="L824" s="38" t="s">
        <v>34</v>
      </c>
      <c r="M824" s="39" t="s">
        <v>34</v>
      </c>
      <c r="N824" s="40" t="s">
        <v>34</v>
      </c>
      <c r="T824" s="2" t="s">
        <v>58</v>
      </c>
    </row>
    <row r="825" spans="1:23" s="1" customFormat="1" x14ac:dyDescent="0.2">
      <c r="A825" s="35"/>
      <c r="B825" s="36" t="s">
        <v>34</v>
      </c>
      <c r="C825" s="118" t="s">
        <v>62</v>
      </c>
      <c r="D825" s="118"/>
      <c r="E825" s="118"/>
      <c r="F825" s="30" t="s">
        <v>34</v>
      </c>
      <c r="G825" s="30" t="s">
        <v>34</v>
      </c>
      <c r="H825" s="30" t="s">
        <v>34</v>
      </c>
      <c r="I825" s="30" t="s">
        <v>34</v>
      </c>
      <c r="J825" s="31">
        <v>331.98</v>
      </c>
      <c r="K825" s="30" t="s">
        <v>34</v>
      </c>
      <c r="L825" s="31">
        <v>1.64</v>
      </c>
      <c r="M825" s="32" t="s">
        <v>34</v>
      </c>
      <c r="N825" s="33" t="s">
        <v>34</v>
      </c>
      <c r="U825" s="2" t="s">
        <v>62</v>
      </c>
    </row>
    <row r="826" spans="1:23" s="1" customFormat="1" x14ac:dyDescent="0.2">
      <c r="A826" s="35"/>
      <c r="B826" s="36" t="s">
        <v>34</v>
      </c>
      <c r="C826" s="115" t="s">
        <v>63</v>
      </c>
      <c r="D826" s="115"/>
      <c r="E826" s="115"/>
      <c r="F826" s="37" t="s">
        <v>34</v>
      </c>
      <c r="G826" s="37" t="s">
        <v>34</v>
      </c>
      <c r="H826" s="37" t="s">
        <v>34</v>
      </c>
      <c r="I826" s="37" t="s">
        <v>34</v>
      </c>
      <c r="J826" s="38" t="s">
        <v>34</v>
      </c>
      <c r="K826" s="37" t="s">
        <v>34</v>
      </c>
      <c r="L826" s="38">
        <v>0.38</v>
      </c>
      <c r="M826" s="39" t="s">
        <v>34</v>
      </c>
      <c r="N826" s="40">
        <v>5</v>
      </c>
      <c r="T826" s="2" t="s">
        <v>63</v>
      </c>
    </row>
    <row r="827" spans="1:23" s="1" customFormat="1" ht="22.5" x14ac:dyDescent="0.2">
      <c r="A827" s="35"/>
      <c r="B827" s="36" t="s">
        <v>931</v>
      </c>
      <c r="C827" s="115" t="s">
        <v>932</v>
      </c>
      <c r="D827" s="115"/>
      <c r="E827" s="115"/>
      <c r="F827" s="37" t="s">
        <v>66</v>
      </c>
      <c r="G827" s="37" t="s">
        <v>641</v>
      </c>
      <c r="H827" s="37" t="s">
        <v>34</v>
      </c>
      <c r="I827" s="37" t="s">
        <v>641</v>
      </c>
      <c r="J827" s="38" t="s">
        <v>34</v>
      </c>
      <c r="K827" s="37" t="s">
        <v>34</v>
      </c>
      <c r="L827" s="38">
        <v>0.34</v>
      </c>
      <c r="M827" s="39" t="s">
        <v>34</v>
      </c>
      <c r="N827" s="40">
        <v>5</v>
      </c>
      <c r="T827" s="2" t="s">
        <v>932</v>
      </c>
    </row>
    <row r="828" spans="1:23" s="1" customFormat="1" ht="22.5" x14ac:dyDescent="0.2">
      <c r="A828" s="35"/>
      <c r="B828" s="36" t="s">
        <v>933</v>
      </c>
      <c r="C828" s="115" t="s">
        <v>934</v>
      </c>
      <c r="D828" s="115"/>
      <c r="E828" s="115"/>
      <c r="F828" s="37" t="s">
        <v>66</v>
      </c>
      <c r="G828" s="37" t="s">
        <v>935</v>
      </c>
      <c r="H828" s="37" t="s">
        <v>34</v>
      </c>
      <c r="I828" s="37" t="s">
        <v>935</v>
      </c>
      <c r="J828" s="38" t="s">
        <v>34</v>
      </c>
      <c r="K828" s="37" t="s">
        <v>34</v>
      </c>
      <c r="L828" s="38">
        <v>0.27</v>
      </c>
      <c r="M828" s="39" t="s">
        <v>34</v>
      </c>
      <c r="N828" s="40">
        <v>4</v>
      </c>
      <c r="T828" s="2" t="s">
        <v>934</v>
      </c>
    </row>
    <row r="829" spans="1:23" s="1" customFormat="1" x14ac:dyDescent="0.2">
      <c r="A829" s="41"/>
      <c r="B829" s="42"/>
      <c r="C829" s="116" t="s">
        <v>71</v>
      </c>
      <c r="D829" s="116"/>
      <c r="E829" s="116"/>
      <c r="F829" s="43" t="s">
        <v>34</v>
      </c>
      <c r="G829" s="43" t="s">
        <v>34</v>
      </c>
      <c r="H829" s="43" t="s">
        <v>34</v>
      </c>
      <c r="I829" s="43" t="s">
        <v>34</v>
      </c>
      <c r="J829" s="44" t="s">
        <v>34</v>
      </c>
      <c r="K829" s="43" t="s">
        <v>34</v>
      </c>
      <c r="L829" s="44">
        <v>2.25</v>
      </c>
      <c r="M829" s="32" t="s">
        <v>34</v>
      </c>
      <c r="N829" s="45">
        <v>19</v>
      </c>
      <c r="V829" s="2" t="s">
        <v>71</v>
      </c>
    </row>
    <row r="830" spans="1:23" s="1" customFormat="1" ht="56.25" x14ac:dyDescent="0.2">
      <c r="A830" s="28" t="s">
        <v>840</v>
      </c>
      <c r="B830" s="29" t="s">
        <v>936</v>
      </c>
      <c r="C830" s="118" t="s">
        <v>937</v>
      </c>
      <c r="D830" s="118"/>
      <c r="E830" s="118"/>
      <c r="F830" s="30" t="s">
        <v>921</v>
      </c>
      <c r="G830" s="30" t="s">
        <v>34</v>
      </c>
      <c r="H830" s="30" t="s">
        <v>34</v>
      </c>
      <c r="I830" s="30" t="s">
        <v>1267</v>
      </c>
      <c r="J830" s="31" t="s">
        <v>34</v>
      </c>
      <c r="K830" s="30" t="s">
        <v>34</v>
      </c>
      <c r="L830" s="31" t="s">
        <v>34</v>
      </c>
      <c r="M830" s="32" t="s">
        <v>34</v>
      </c>
      <c r="N830" s="33" t="s">
        <v>34</v>
      </c>
      <c r="Q830" s="2" t="s">
        <v>937</v>
      </c>
    </row>
    <row r="831" spans="1:23" s="1" customFormat="1" x14ac:dyDescent="0.2">
      <c r="A831" s="34"/>
      <c r="B831" s="8"/>
      <c r="C831" s="115" t="s">
        <v>1268</v>
      </c>
      <c r="D831" s="115"/>
      <c r="E831" s="115"/>
      <c r="F831" s="115"/>
      <c r="G831" s="115"/>
      <c r="H831" s="115"/>
      <c r="I831" s="115"/>
      <c r="J831" s="115"/>
      <c r="K831" s="115"/>
      <c r="L831" s="115"/>
      <c r="M831" s="115"/>
      <c r="N831" s="117"/>
      <c r="R831" s="2" t="s">
        <v>1268</v>
      </c>
    </row>
    <row r="832" spans="1:23" s="1" customFormat="1" x14ac:dyDescent="0.2">
      <c r="A832" s="46"/>
      <c r="B832" s="36" t="s">
        <v>924</v>
      </c>
      <c r="C832" s="115" t="s">
        <v>925</v>
      </c>
      <c r="D832" s="115"/>
      <c r="E832" s="115"/>
      <c r="F832" s="115"/>
      <c r="G832" s="115"/>
      <c r="H832" s="115"/>
      <c r="I832" s="115"/>
      <c r="J832" s="115"/>
      <c r="K832" s="115"/>
      <c r="L832" s="115"/>
      <c r="M832" s="115"/>
      <c r="N832" s="117"/>
      <c r="W832" s="2" t="s">
        <v>925</v>
      </c>
    </row>
    <row r="833" spans="1:24" s="1" customFormat="1" x14ac:dyDescent="0.2">
      <c r="A833" s="35"/>
      <c r="B833" s="36" t="s">
        <v>48</v>
      </c>
      <c r="C833" s="115" t="s">
        <v>81</v>
      </c>
      <c r="D833" s="115"/>
      <c r="E833" s="115"/>
      <c r="F833" s="37" t="s">
        <v>34</v>
      </c>
      <c r="G833" s="37" t="s">
        <v>34</v>
      </c>
      <c r="H833" s="37" t="s">
        <v>34</v>
      </c>
      <c r="I833" s="37" t="s">
        <v>34</v>
      </c>
      <c r="J833" s="38">
        <v>43.93</v>
      </c>
      <c r="K833" s="37" t="s">
        <v>1250</v>
      </c>
      <c r="L833" s="38">
        <v>0.23</v>
      </c>
      <c r="M833" s="39">
        <v>14.41</v>
      </c>
      <c r="N833" s="40">
        <v>3</v>
      </c>
      <c r="S833" s="2" t="s">
        <v>81</v>
      </c>
    </row>
    <row r="834" spans="1:24" s="1" customFormat="1" x14ac:dyDescent="0.2">
      <c r="A834" s="35"/>
      <c r="B834" s="36" t="s">
        <v>54</v>
      </c>
      <c r="C834" s="115" t="s">
        <v>55</v>
      </c>
      <c r="D834" s="115"/>
      <c r="E834" s="115"/>
      <c r="F834" s="37" t="s">
        <v>34</v>
      </c>
      <c r="G834" s="37" t="s">
        <v>34</v>
      </c>
      <c r="H834" s="37" t="s">
        <v>34</v>
      </c>
      <c r="I834" s="37" t="s">
        <v>34</v>
      </c>
      <c r="J834" s="38">
        <v>6.8</v>
      </c>
      <c r="K834" s="37" t="s">
        <v>34</v>
      </c>
      <c r="L834" s="38">
        <v>0.03</v>
      </c>
      <c r="M834" s="39">
        <v>7.88</v>
      </c>
      <c r="N834" s="40" t="s">
        <v>34</v>
      </c>
      <c r="S834" s="2" t="s">
        <v>55</v>
      </c>
    </row>
    <row r="835" spans="1:24" s="1" customFormat="1" x14ac:dyDescent="0.2">
      <c r="A835" s="35"/>
      <c r="B835" s="36" t="s">
        <v>56</v>
      </c>
      <c r="C835" s="115" t="s">
        <v>57</v>
      </c>
      <c r="D835" s="115"/>
      <c r="E835" s="115"/>
      <c r="F835" s="37" t="s">
        <v>34</v>
      </c>
      <c r="G835" s="37" t="s">
        <v>34</v>
      </c>
      <c r="H835" s="37" t="s">
        <v>34</v>
      </c>
      <c r="I835" s="37" t="s">
        <v>34</v>
      </c>
      <c r="J835" s="38">
        <v>0.12</v>
      </c>
      <c r="K835" s="37" t="s">
        <v>34</v>
      </c>
      <c r="L835" s="38">
        <v>0</v>
      </c>
      <c r="M835" s="39">
        <v>14.41</v>
      </c>
      <c r="N835" s="40" t="s">
        <v>34</v>
      </c>
      <c r="S835" s="2" t="s">
        <v>57</v>
      </c>
    </row>
    <row r="836" spans="1:24" s="1" customFormat="1" x14ac:dyDescent="0.2">
      <c r="A836" s="35"/>
      <c r="B836" s="36" t="s">
        <v>82</v>
      </c>
      <c r="C836" s="115" t="s">
        <v>83</v>
      </c>
      <c r="D836" s="115"/>
      <c r="E836" s="115"/>
      <c r="F836" s="37" t="s">
        <v>34</v>
      </c>
      <c r="G836" s="37" t="s">
        <v>34</v>
      </c>
      <c r="H836" s="37" t="s">
        <v>34</v>
      </c>
      <c r="I836" s="37" t="s">
        <v>34</v>
      </c>
      <c r="J836" s="38">
        <v>388.48</v>
      </c>
      <c r="K836" s="37" t="s">
        <v>34</v>
      </c>
      <c r="L836" s="38">
        <v>1.88</v>
      </c>
      <c r="M836" s="39">
        <v>4.22</v>
      </c>
      <c r="N836" s="40">
        <v>8</v>
      </c>
      <c r="S836" s="2" t="s">
        <v>83</v>
      </c>
    </row>
    <row r="837" spans="1:24" s="1" customFormat="1" x14ac:dyDescent="0.2">
      <c r="A837" s="35"/>
      <c r="B837" s="36" t="s">
        <v>34</v>
      </c>
      <c r="C837" s="115" t="s">
        <v>84</v>
      </c>
      <c r="D837" s="115"/>
      <c r="E837" s="115"/>
      <c r="F837" s="37" t="s">
        <v>59</v>
      </c>
      <c r="G837" s="37" t="s">
        <v>938</v>
      </c>
      <c r="H837" s="37" t="s">
        <v>1250</v>
      </c>
      <c r="I837" s="37" t="s">
        <v>1271</v>
      </c>
      <c r="J837" s="38" t="s">
        <v>34</v>
      </c>
      <c r="K837" s="37" t="s">
        <v>34</v>
      </c>
      <c r="L837" s="38" t="s">
        <v>34</v>
      </c>
      <c r="M837" s="39" t="s">
        <v>34</v>
      </c>
      <c r="N837" s="40" t="s">
        <v>34</v>
      </c>
      <c r="T837" s="2" t="s">
        <v>84</v>
      </c>
    </row>
    <row r="838" spans="1:24" s="1" customFormat="1" x14ac:dyDescent="0.2">
      <c r="A838" s="35"/>
      <c r="B838" s="36" t="s">
        <v>34</v>
      </c>
      <c r="C838" s="115" t="s">
        <v>58</v>
      </c>
      <c r="D838" s="115"/>
      <c r="E838" s="115"/>
      <c r="F838" s="37" t="s">
        <v>59</v>
      </c>
      <c r="G838" s="37" t="s">
        <v>342</v>
      </c>
      <c r="H838" s="37" t="s">
        <v>34</v>
      </c>
      <c r="I838" s="37" t="s">
        <v>1270</v>
      </c>
      <c r="J838" s="38" t="s">
        <v>34</v>
      </c>
      <c r="K838" s="37" t="s">
        <v>34</v>
      </c>
      <c r="L838" s="38" t="s">
        <v>34</v>
      </c>
      <c r="M838" s="39" t="s">
        <v>34</v>
      </c>
      <c r="N838" s="40" t="s">
        <v>34</v>
      </c>
      <c r="T838" s="2" t="s">
        <v>58</v>
      </c>
    </row>
    <row r="839" spans="1:24" s="1" customFormat="1" x14ac:dyDescent="0.2">
      <c r="A839" s="35"/>
      <c r="B839" s="36" t="s">
        <v>34</v>
      </c>
      <c r="C839" s="118" t="s">
        <v>62</v>
      </c>
      <c r="D839" s="118"/>
      <c r="E839" s="118"/>
      <c r="F839" s="30" t="s">
        <v>34</v>
      </c>
      <c r="G839" s="30" t="s">
        <v>34</v>
      </c>
      <c r="H839" s="30" t="s">
        <v>34</v>
      </c>
      <c r="I839" s="30" t="s">
        <v>34</v>
      </c>
      <c r="J839" s="31">
        <v>439.21</v>
      </c>
      <c r="K839" s="30" t="s">
        <v>34</v>
      </c>
      <c r="L839" s="31">
        <v>2.14</v>
      </c>
      <c r="M839" s="32" t="s">
        <v>34</v>
      </c>
      <c r="N839" s="33" t="s">
        <v>34</v>
      </c>
      <c r="U839" s="2" t="s">
        <v>62</v>
      </c>
    </row>
    <row r="840" spans="1:24" s="1" customFormat="1" x14ac:dyDescent="0.2">
      <c r="A840" s="35"/>
      <c r="B840" s="36" t="s">
        <v>34</v>
      </c>
      <c r="C840" s="115" t="s">
        <v>63</v>
      </c>
      <c r="D840" s="115"/>
      <c r="E840" s="115"/>
      <c r="F840" s="37" t="s">
        <v>34</v>
      </c>
      <c r="G840" s="37" t="s">
        <v>34</v>
      </c>
      <c r="H840" s="37" t="s">
        <v>34</v>
      </c>
      <c r="I840" s="37" t="s">
        <v>34</v>
      </c>
      <c r="J840" s="38" t="s">
        <v>34</v>
      </c>
      <c r="K840" s="37" t="s">
        <v>34</v>
      </c>
      <c r="L840" s="38">
        <v>0.23</v>
      </c>
      <c r="M840" s="39" t="s">
        <v>34</v>
      </c>
      <c r="N840" s="40">
        <v>3</v>
      </c>
      <c r="T840" s="2" t="s">
        <v>63</v>
      </c>
    </row>
    <row r="841" spans="1:24" s="1" customFormat="1" ht="22.5" x14ac:dyDescent="0.2">
      <c r="A841" s="35"/>
      <c r="B841" s="36" t="s">
        <v>931</v>
      </c>
      <c r="C841" s="115" t="s">
        <v>932</v>
      </c>
      <c r="D841" s="115"/>
      <c r="E841" s="115"/>
      <c r="F841" s="37" t="s">
        <v>66</v>
      </c>
      <c r="G841" s="37" t="s">
        <v>641</v>
      </c>
      <c r="H841" s="37" t="s">
        <v>34</v>
      </c>
      <c r="I841" s="37" t="s">
        <v>641</v>
      </c>
      <c r="J841" s="38" t="s">
        <v>34</v>
      </c>
      <c r="K841" s="37" t="s">
        <v>34</v>
      </c>
      <c r="L841" s="38">
        <v>0.21</v>
      </c>
      <c r="M841" s="39" t="s">
        <v>34</v>
      </c>
      <c r="N841" s="40">
        <v>3</v>
      </c>
      <c r="T841" s="2" t="s">
        <v>932</v>
      </c>
    </row>
    <row r="842" spans="1:24" s="1" customFormat="1" ht="22.5" x14ac:dyDescent="0.2">
      <c r="A842" s="35"/>
      <c r="B842" s="36" t="s">
        <v>933</v>
      </c>
      <c r="C842" s="115" t="s">
        <v>934</v>
      </c>
      <c r="D842" s="115"/>
      <c r="E842" s="115"/>
      <c r="F842" s="37" t="s">
        <v>66</v>
      </c>
      <c r="G842" s="37" t="s">
        <v>935</v>
      </c>
      <c r="H842" s="37" t="s">
        <v>34</v>
      </c>
      <c r="I842" s="37" t="s">
        <v>935</v>
      </c>
      <c r="J842" s="38" t="s">
        <v>34</v>
      </c>
      <c r="K842" s="37" t="s">
        <v>34</v>
      </c>
      <c r="L842" s="38">
        <v>0.16</v>
      </c>
      <c r="M842" s="39" t="s">
        <v>34</v>
      </c>
      <c r="N842" s="40">
        <v>2</v>
      </c>
      <c r="T842" s="2" t="s">
        <v>934</v>
      </c>
    </row>
    <row r="843" spans="1:24" s="1" customFormat="1" x14ac:dyDescent="0.2">
      <c r="A843" s="41"/>
      <c r="B843" s="42"/>
      <c r="C843" s="116" t="s">
        <v>71</v>
      </c>
      <c r="D843" s="116"/>
      <c r="E843" s="116"/>
      <c r="F843" s="43" t="s">
        <v>34</v>
      </c>
      <c r="G843" s="43" t="s">
        <v>34</v>
      </c>
      <c r="H843" s="43" t="s">
        <v>34</v>
      </c>
      <c r="I843" s="43" t="s">
        <v>34</v>
      </c>
      <c r="J843" s="44" t="s">
        <v>34</v>
      </c>
      <c r="K843" s="43" t="s">
        <v>34</v>
      </c>
      <c r="L843" s="44">
        <v>2.5099999999999998</v>
      </c>
      <c r="M843" s="32" t="s">
        <v>34</v>
      </c>
      <c r="N843" s="45">
        <v>16</v>
      </c>
      <c r="V843" s="2" t="s">
        <v>71</v>
      </c>
    </row>
    <row r="844" spans="1:24" s="1" customFormat="1" x14ac:dyDescent="0.2">
      <c r="A844" s="132" t="s">
        <v>1272</v>
      </c>
      <c r="B844" s="133"/>
      <c r="C844" s="133"/>
      <c r="D844" s="133"/>
      <c r="E844" s="133"/>
      <c r="F844" s="133"/>
      <c r="G844" s="133"/>
      <c r="H844" s="133"/>
      <c r="I844" s="133"/>
      <c r="J844" s="133"/>
      <c r="K844" s="133"/>
      <c r="L844" s="133"/>
      <c r="M844" s="133"/>
      <c r="N844" s="134"/>
      <c r="X844" s="2" t="s">
        <v>1272</v>
      </c>
    </row>
    <row r="845" spans="1:24" s="1" customFormat="1" ht="33.75" x14ac:dyDescent="0.2">
      <c r="A845" s="28" t="s">
        <v>641</v>
      </c>
      <c r="B845" s="29" t="s">
        <v>1232</v>
      </c>
      <c r="C845" s="118" t="s">
        <v>1233</v>
      </c>
      <c r="D845" s="118"/>
      <c r="E845" s="118"/>
      <c r="F845" s="30" t="s">
        <v>879</v>
      </c>
      <c r="G845" s="30" t="s">
        <v>34</v>
      </c>
      <c r="H845" s="30" t="s">
        <v>34</v>
      </c>
      <c r="I845" s="30" t="s">
        <v>353</v>
      </c>
      <c r="J845" s="31" t="s">
        <v>34</v>
      </c>
      <c r="K845" s="30" t="s">
        <v>34</v>
      </c>
      <c r="L845" s="31" t="s">
        <v>34</v>
      </c>
      <c r="M845" s="32" t="s">
        <v>34</v>
      </c>
      <c r="N845" s="33" t="s">
        <v>34</v>
      </c>
      <c r="Q845" s="2" t="s">
        <v>1233</v>
      </c>
    </row>
    <row r="846" spans="1:24" s="1" customFormat="1" x14ac:dyDescent="0.2">
      <c r="A846" s="34"/>
      <c r="B846" s="8"/>
      <c r="C846" s="115" t="s">
        <v>354</v>
      </c>
      <c r="D846" s="115"/>
      <c r="E846" s="115"/>
      <c r="F846" s="115"/>
      <c r="G846" s="115"/>
      <c r="H846" s="115"/>
      <c r="I846" s="115"/>
      <c r="J846" s="115"/>
      <c r="K846" s="115"/>
      <c r="L846" s="115"/>
      <c r="M846" s="115"/>
      <c r="N846" s="117"/>
      <c r="R846" s="2" t="s">
        <v>354</v>
      </c>
    </row>
    <row r="847" spans="1:24" s="1" customFormat="1" x14ac:dyDescent="0.2">
      <c r="A847" s="46"/>
      <c r="B847" s="36" t="s">
        <v>34</v>
      </c>
      <c r="C847" s="115" t="s">
        <v>1234</v>
      </c>
      <c r="D847" s="115"/>
      <c r="E847" s="115"/>
      <c r="F847" s="115"/>
      <c r="G847" s="115"/>
      <c r="H847" s="115"/>
      <c r="I847" s="115"/>
      <c r="J847" s="115"/>
      <c r="K847" s="115"/>
      <c r="L847" s="115"/>
      <c r="M847" s="115"/>
      <c r="N847" s="117"/>
      <c r="W847" s="2" t="s">
        <v>1234</v>
      </c>
    </row>
    <row r="848" spans="1:24" s="1" customFormat="1" x14ac:dyDescent="0.2">
      <c r="A848" s="35"/>
      <c r="B848" s="36" t="s">
        <v>48</v>
      </c>
      <c r="C848" s="115" t="s">
        <v>81</v>
      </c>
      <c r="D848" s="115"/>
      <c r="E848" s="115"/>
      <c r="F848" s="37" t="s">
        <v>34</v>
      </c>
      <c r="G848" s="37" t="s">
        <v>34</v>
      </c>
      <c r="H848" s="37" t="s">
        <v>34</v>
      </c>
      <c r="I848" s="37" t="s">
        <v>34</v>
      </c>
      <c r="J848" s="38">
        <v>750.64</v>
      </c>
      <c r="K848" s="37" t="s">
        <v>946</v>
      </c>
      <c r="L848" s="38">
        <v>5.63</v>
      </c>
      <c r="M848" s="39">
        <v>14.41</v>
      </c>
      <c r="N848" s="40">
        <v>81</v>
      </c>
      <c r="S848" s="2" t="s">
        <v>81</v>
      </c>
    </row>
    <row r="849" spans="1:23" s="1" customFormat="1" x14ac:dyDescent="0.2">
      <c r="A849" s="35"/>
      <c r="B849" s="36" t="s">
        <v>54</v>
      </c>
      <c r="C849" s="115" t="s">
        <v>55</v>
      </c>
      <c r="D849" s="115"/>
      <c r="E849" s="115"/>
      <c r="F849" s="37" t="s">
        <v>34</v>
      </c>
      <c r="G849" s="37" t="s">
        <v>34</v>
      </c>
      <c r="H849" s="37" t="s">
        <v>34</v>
      </c>
      <c r="I849" s="37" t="s">
        <v>34</v>
      </c>
      <c r="J849" s="38">
        <v>134.09</v>
      </c>
      <c r="K849" s="37" t="s">
        <v>946</v>
      </c>
      <c r="L849" s="38">
        <v>1.01</v>
      </c>
      <c r="M849" s="39">
        <v>7.88</v>
      </c>
      <c r="N849" s="40">
        <v>8</v>
      </c>
      <c r="S849" s="2" t="s">
        <v>55</v>
      </c>
    </row>
    <row r="850" spans="1:23" s="1" customFormat="1" x14ac:dyDescent="0.2">
      <c r="A850" s="35"/>
      <c r="B850" s="36" t="s">
        <v>56</v>
      </c>
      <c r="C850" s="115" t="s">
        <v>57</v>
      </c>
      <c r="D850" s="115"/>
      <c r="E850" s="115"/>
      <c r="F850" s="37" t="s">
        <v>34</v>
      </c>
      <c r="G850" s="37" t="s">
        <v>34</v>
      </c>
      <c r="H850" s="37" t="s">
        <v>34</v>
      </c>
      <c r="I850" s="37" t="s">
        <v>34</v>
      </c>
      <c r="J850" s="38">
        <v>3.1</v>
      </c>
      <c r="K850" s="37" t="s">
        <v>946</v>
      </c>
      <c r="L850" s="38">
        <v>0.02</v>
      </c>
      <c r="M850" s="39">
        <v>14.41</v>
      </c>
      <c r="N850" s="40" t="s">
        <v>34</v>
      </c>
      <c r="S850" s="2" t="s">
        <v>57</v>
      </c>
    </row>
    <row r="851" spans="1:23" s="1" customFormat="1" x14ac:dyDescent="0.2">
      <c r="A851" s="35"/>
      <c r="B851" s="36" t="s">
        <v>82</v>
      </c>
      <c r="C851" s="115" t="s">
        <v>83</v>
      </c>
      <c r="D851" s="115"/>
      <c r="E851" s="115"/>
      <c r="F851" s="37" t="s">
        <v>34</v>
      </c>
      <c r="G851" s="37" t="s">
        <v>34</v>
      </c>
      <c r="H851" s="37" t="s">
        <v>34</v>
      </c>
      <c r="I851" s="37" t="s">
        <v>34</v>
      </c>
      <c r="J851" s="38">
        <v>5221.7</v>
      </c>
      <c r="K851" s="37" t="s">
        <v>946</v>
      </c>
      <c r="L851" s="38">
        <v>0.39</v>
      </c>
      <c r="M851" s="39">
        <v>4.22</v>
      </c>
      <c r="N851" s="40">
        <v>2</v>
      </c>
      <c r="S851" s="2" t="s">
        <v>83</v>
      </c>
    </row>
    <row r="852" spans="1:23" s="1" customFormat="1" x14ac:dyDescent="0.2">
      <c r="A852" s="35"/>
      <c r="B852" s="36" t="s">
        <v>34</v>
      </c>
      <c r="C852" s="115" t="s">
        <v>84</v>
      </c>
      <c r="D852" s="115"/>
      <c r="E852" s="115"/>
      <c r="F852" s="37" t="s">
        <v>59</v>
      </c>
      <c r="G852" s="37" t="s">
        <v>1235</v>
      </c>
      <c r="H852" s="37" t="s">
        <v>946</v>
      </c>
      <c r="I852" s="37" t="s">
        <v>1236</v>
      </c>
      <c r="J852" s="38" t="s">
        <v>34</v>
      </c>
      <c r="K852" s="37" t="s">
        <v>34</v>
      </c>
      <c r="L852" s="38" t="s">
        <v>34</v>
      </c>
      <c r="M852" s="39" t="s">
        <v>34</v>
      </c>
      <c r="N852" s="40" t="s">
        <v>34</v>
      </c>
      <c r="T852" s="2" t="s">
        <v>84</v>
      </c>
    </row>
    <row r="853" spans="1:23" s="1" customFormat="1" x14ac:dyDescent="0.2">
      <c r="A853" s="35"/>
      <c r="B853" s="36" t="s">
        <v>34</v>
      </c>
      <c r="C853" s="115" t="s">
        <v>58</v>
      </c>
      <c r="D853" s="115"/>
      <c r="E853" s="115"/>
      <c r="F853" s="37" t="s">
        <v>59</v>
      </c>
      <c r="G853" s="37" t="s">
        <v>374</v>
      </c>
      <c r="H853" s="37" t="s">
        <v>946</v>
      </c>
      <c r="I853" s="37" t="s">
        <v>1237</v>
      </c>
      <c r="J853" s="38" t="s">
        <v>34</v>
      </c>
      <c r="K853" s="37" t="s">
        <v>34</v>
      </c>
      <c r="L853" s="38" t="s">
        <v>34</v>
      </c>
      <c r="M853" s="39" t="s">
        <v>34</v>
      </c>
      <c r="N853" s="40" t="s">
        <v>34</v>
      </c>
      <c r="T853" s="2" t="s">
        <v>58</v>
      </c>
    </row>
    <row r="854" spans="1:23" s="1" customFormat="1" x14ac:dyDescent="0.2">
      <c r="A854" s="35"/>
      <c r="B854" s="36" t="s">
        <v>34</v>
      </c>
      <c r="C854" s="118" t="s">
        <v>62</v>
      </c>
      <c r="D854" s="118"/>
      <c r="E854" s="118"/>
      <c r="F854" s="30" t="s">
        <v>34</v>
      </c>
      <c r="G854" s="30" t="s">
        <v>34</v>
      </c>
      <c r="H854" s="30" t="s">
        <v>34</v>
      </c>
      <c r="I854" s="30" t="s">
        <v>34</v>
      </c>
      <c r="J854" s="31">
        <v>936.43</v>
      </c>
      <c r="K854" s="30" t="s">
        <v>34</v>
      </c>
      <c r="L854" s="31">
        <v>7.03</v>
      </c>
      <c r="M854" s="32" t="s">
        <v>34</v>
      </c>
      <c r="N854" s="33" t="s">
        <v>34</v>
      </c>
      <c r="U854" s="2" t="s">
        <v>62</v>
      </c>
    </row>
    <row r="855" spans="1:23" s="1" customFormat="1" x14ac:dyDescent="0.2">
      <c r="A855" s="35"/>
      <c r="B855" s="36" t="s">
        <v>34</v>
      </c>
      <c r="C855" s="115" t="s">
        <v>63</v>
      </c>
      <c r="D855" s="115"/>
      <c r="E855" s="115"/>
      <c r="F855" s="37" t="s">
        <v>34</v>
      </c>
      <c r="G855" s="37" t="s">
        <v>34</v>
      </c>
      <c r="H855" s="37" t="s">
        <v>34</v>
      </c>
      <c r="I855" s="37" t="s">
        <v>34</v>
      </c>
      <c r="J855" s="38" t="s">
        <v>34</v>
      </c>
      <c r="K855" s="37" t="s">
        <v>34</v>
      </c>
      <c r="L855" s="38">
        <v>5.65</v>
      </c>
      <c r="M855" s="39" t="s">
        <v>34</v>
      </c>
      <c r="N855" s="40">
        <v>81</v>
      </c>
      <c r="T855" s="2" t="s">
        <v>63</v>
      </c>
    </row>
    <row r="856" spans="1:23" s="1" customFormat="1" ht="45" x14ac:dyDescent="0.2">
      <c r="A856" s="35"/>
      <c r="B856" s="36" t="s">
        <v>1238</v>
      </c>
      <c r="C856" s="115" t="s">
        <v>1239</v>
      </c>
      <c r="D856" s="115"/>
      <c r="E856" s="115"/>
      <c r="F856" s="37" t="s">
        <v>66</v>
      </c>
      <c r="G856" s="37" t="s">
        <v>1240</v>
      </c>
      <c r="H856" s="37" t="s">
        <v>34</v>
      </c>
      <c r="I856" s="37" t="s">
        <v>1240</v>
      </c>
      <c r="J856" s="38" t="s">
        <v>34</v>
      </c>
      <c r="K856" s="37" t="s">
        <v>34</v>
      </c>
      <c r="L856" s="38">
        <v>7.23</v>
      </c>
      <c r="M856" s="39" t="s">
        <v>34</v>
      </c>
      <c r="N856" s="40">
        <v>104</v>
      </c>
      <c r="T856" s="2" t="s">
        <v>1239</v>
      </c>
    </row>
    <row r="857" spans="1:23" s="1" customFormat="1" ht="45" x14ac:dyDescent="0.2">
      <c r="A857" s="35"/>
      <c r="B857" s="36" t="s">
        <v>1241</v>
      </c>
      <c r="C857" s="115" t="s">
        <v>1242</v>
      </c>
      <c r="D857" s="115"/>
      <c r="E857" s="115"/>
      <c r="F857" s="37" t="s">
        <v>66</v>
      </c>
      <c r="G857" s="37" t="s">
        <v>1243</v>
      </c>
      <c r="H857" s="37" t="s">
        <v>34</v>
      </c>
      <c r="I857" s="37" t="s">
        <v>1243</v>
      </c>
      <c r="J857" s="38" t="s">
        <v>34</v>
      </c>
      <c r="K857" s="37" t="s">
        <v>34</v>
      </c>
      <c r="L857" s="38">
        <v>4.6900000000000004</v>
      </c>
      <c r="M857" s="39" t="s">
        <v>34</v>
      </c>
      <c r="N857" s="40">
        <v>67</v>
      </c>
      <c r="T857" s="2" t="s">
        <v>1242</v>
      </c>
    </row>
    <row r="858" spans="1:23" s="1" customFormat="1" x14ac:dyDescent="0.2">
      <c r="A858" s="41"/>
      <c r="B858" s="42"/>
      <c r="C858" s="116" t="s">
        <v>71</v>
      </c>
      <c r="D858" s="116"/>
      <c r="E858" s="116"/>
      <c r="F858" s="43" t="s">
        <v>34</v>
      </c>
      <c r="G858" s="43" t="s">
        <v>34</v>
      </c>
      <c r="H858" s="43" t="s">
        <v>34</v>
      </c>
      <c r="I858" s="43" t="s">
        <v>34</v>
      </c>
      <c r="J858" s="44" t="s">
        <v>34</v>
      </c>
      <c r="K858" s="43" t="s">
        <v>34</v>
      </c>
      <c r="L858" s="44">
        <v>18.95</v>
      </c>
      <c r="M858" s="32" t="s">
        <v>34</v>
      </c>
      <c r="N858" s="45">
        <v>262</v>
      </c>
      <c r="V858" s="2" t="s">
        <v>71</v>
      </c>
    </row>
    <row r="859" spans="1:23" s="1" customFormat="1" ht="45" x14ac:dyDescent="0.2">
      <c r="A859" s="28" t="s">
        <v>1273</v>
      </c>
      <c r="B859" s="29" t="s">
        <v>1274</v>
      </c>
      <c r="C859" s="118" t="s">
        <v>1275</v>
      </c>
      <c r="D859" s="118"/>
      <c r="E859" s="118"/>
      <c r="F859" s="30" t="s">
        <v>421</v>
      </c>
      <c r="G859" s="30" t="s">
        <v>34</v>
      </c>
      <c r="H859" s="30" t="s">
        <v>34</v>
      </c>
      <c r="I859" s="30" t="s">
        <v>1246</v>
      </c>
      <c r="J859" s="31">
        <v>15.3</v>
      </c>
      <c r="K859" s="30" t="s">
        <v>34</v>
      </c>
      <c r="L859" s="31">
        <v>23.18</v>
      </c>
      <c r="M859" s="32">
        <v>4.22</v>
      </c>
      <c r="N859" s="33">
        <v>98</v>
      </c>
      <c r="Q859" s="2" t="s">
        <v>1275</v>
      </c>
    </row>
    <row r="860" spans="1:23" s="1" customFormat="1" ht="56.25" x14ac:dyDescent="0.2">
      <c r="A860" s="28" t="s">
        <v>1276</v>
      </c>
      <c r="B860" s="29" t="s">
        <v>919</v>
      </c>
      <c r="C860" s="118" t="s">
        <v>920</v>
      </c>
      <c r="D860" s="118"/>
      <c r="E860" s="118"/>
      <c r="F860" s="30" t="s">
        <v>921</v>
      </c>
      <c r="G860" s="30" t="s">
        <v>34</v>
      </c>
      <c r="H860" s="30" t="s">
        <v>34</v>
      </c>
      <c r="I860" s="30" t="s">
        <v>1248</v>
      </c>
      <c r="J860" s="31" t="s">
        <v>34</v>
      </c>
      <c r="K860" s="30" t="s">
        <v>34</v>
      </c>
      <c r="L860" s="31" t="s">
        <v>34</v>
      </c>
      <c r="M860" s="32" t="s">
        <v>34</v>
      </c>
      <c r="N860" s="33" t="s">
        <v>34</v>
      </c>
      <c r="Q860" s="2" t="s">
        <v>920</v>
      </c>
    </row>
    <row r="861" spans="1:23" s="1" customFormat="1" x14ac:dyDescent="0.2">
      <c r="A861" s="34"/>
      <c r="B861" s="8"/>
      <c r="C861" s="115" t="s">
        <v>1249</v>
      </c>
      <c r="D861" s="115"/>
      <c r="E861" s="115"/>
      <c r="F861" s="115"/>
      <c r="G861" s="115"/>
      <c r="H861" s="115"/>
      <c r="I861" s="115"/>
      <c r="J861" s="115"/>
      <c r="K861" s="115"/>
      <c r="L861" s="115"/>
      <c r="M861" s="115"/>
      <c r="N861" s="117"/>
      <c r="R861" s="2" t="s">
        <v>1249</v>
      </c>
    </row>
    <row r="862" spans="1:23" s="1" customFormat="1" x14ac:dyDescent="0.2">
      <c r="A862" s="46"/>
      <c r="B862" s="36" t="s">
        <v>924</v>
      </c>
      <c r="C862" s="115" t="s">
        <v>925</v>
      </c>
      <c r="D862" s="115"/>
      <c r="E862" s="115"/>
      <c r="F862" s="115"/>
      <c r="G862" s="115"/>
      <c r="H862" s="115"/>
      <c r="I862" s="115"/>
      <c r="J862" s="115"/>
      <c r="K862" s="115"/>
      <c r="L862" s="115"/>
      <c r="M862" s="115"/>
      <c r="N862" s="117"/>
      <c r="W862" s="2" t="s">
        <v>925</v>
      </c>
    </row>
    <row r="863" spans="1:23" s="1" customFormat="1" x14ac:dyDescent="0.2">
      <c r="A863" s="35"/>
      <c r="B863" s="36" t="s">
        <v>48</v>
      </c>
      <c r="C863" s="115" t="s">
        <v>81</v>
      </c>
      <c r="D863" s="115"/>
      <c r="E863" s="115"/>
      <c r="F863" s="37" t="s">
        <v>34</v>
      </c>
      <c r="G863" s="37" t="s">
        <v>34</v>
      </c>
      <c r="H863" s="37" t="s">
        <v>34</v>
      </c>
      <c r="I863" s="37" t="s">
        <v>34</v>
      </c>
      <c r="J863" s="38">
        <v>71.47</v>
      </c>
      <c r="K863" s="37" t="s">
        <v>1250</v>
      </c>
      <c r="L863" s="38">
        <v>0.12</v>
      </c>
      <c r="M863" s="39">
        <v>14.41</v>
      </c>
      <c r="N863" s="40">
        <v>2</v>
      </c>
      <c r="S863" s="2" t="s">
        <v>81</v>
      </c>
    </row>
    <row r="864" spans="1:23" s="1" customFormat="1" x14ac:dyDescent="0.2">
      <c r="A864" s="35"/>
      <c r="B864" s="36" t="s">
        <v>54</v>
      </c>
      <c r="C864" s="115" t="s">
        <v>55</v>
      </c>
      <c r="D864" s="115"/>
      <c r="E864" s="115"/>
      <c r="F864" s="37" t="s">
        <v>34</v>
      </c>
      <c r="G864" s="37" t="s">
        <v>34</v>
      </c>
      <c r="H864" s="37" t="s">
        <v>34</v>
      </c>
      <c r="I864" s="37" t="s">
        <v>34</v>
      </c>
      <c r="J864" s="38">
        <v>10.15</v>
      </c>
      <c r="K864" s="37" t="s">
        <v>34</v>
      </c>
      <c r="L864" s="38">
        <v>0.02</v>
      </c>
      <c r="M864" s="39">
        <v>7.88</v>
      </c>
      <c r="N864" s="40" t="s">
        <v>34</v>
      </c>
      <c r="S864" s="2" t="s">
        <v>55</v>
      </c>
    </row>
    <row r="865" spans="1:23" s="1" customFormat="1" x14ac:dyDescent="0.2">
      <c r="A865" s="35"/>
      <c r="B865" s="36" t="s">
        <v>56</v>
      </c>
      <c r="C865" s="115" t="s">
        <v>57</v>
      </c>
      <c r="D865" s="115"/>
      <c r="E865" s="115"/>
      <c r="F865" s="37" t="s">
        <v>34</v>
      </c>
      <c r="G865" s="37" t="s">
        <v>34</v>
      </c>
      <c r="H865" s="37" t="s">
        <v>34</v>
      </c>
      <c r="I865" s="37" t="s">
        <v>34</v>
      </c>
      <c r="J865" s="38">
        <v>0.12</v>
      </c>
      <c r="K865" s="37" t="s">
        <v>34</v>
      </c>
      <c r="L865" s="38">
        <v>0</v>
      </c>
      <c r="M865" s="39">
        <v>14.41</v>
      </c>
      <c r="N865" s="40" t="s">
        <v>34</v>
      </c>
      <c r="S865" s="2" t="s">
        <v>57</v>
      </c>
    </row>
    <row r="866" spans="1:23" s="1" customFormat="1" x14ac:dyDescent="0.2">
      <c r="A866" s="35"/>
      <c r="B866" s="36" t="s">
        <v>82</v>
      </c>
      <c r="C866" s="115" t="s">
        <v>83</v>
      </c>
      <c r="D866" s="115"/>
      <c r="E866" s="115"/>
      <c r="F866" s="37" t="s">
        <v>34</v>
      </c>
      <c r="G866" s="37" t="s">
        <v>34</v>
      </c>
      <c r="H866" s="37" t="s">
        <v>34</v>
      </c>
      <c r="I866" s="37" t="s">
        <v>34</v>
      </c>
      <c r="J866" s="38">
        <v>250.36</v>
      </c>
      <c r="K866" s="37" t="s">
        <v>34</v>
      </c>
      <c r="L866" s="38">
        <v>0.38</v>
      </c>
      <c r="M866" s="39">
        <v>4.22</v>
      </c>
      <c r="N866" s="40">
        <v>2</v>
      </c>
      <c r="S866" s="2" t="s">
        <v>83</v>
      </c>
    </row>
    <row r="867" spans="1:23" s="1" customFormat="1" x14ac:dyDescent="0.2">
      <c r="A867" s="35"/>
      <c r="B867" s="36" t="s">
        <v>34</v>
      </c>
      <c r="C867" s="115" t="s">
        <v>84</v>
      </c>
      <c r="D867" s="115"/>
      <c r="E867" s="115"/>
      <c r="F867" s="37" t="s">
        <v>59</v>
      </c>
      <c r="G867" s="37" t="s">
        <v>928</v>
      </c>
      <c r="H867" s="37" t="s">
        <v>1250</v>
      </c>
      <c r="I867" s="37" t="s">
        <v>1251</v>
      </c>
      <c r="J867" s="38" t="s">
        <v>34</v>
      </c>
      <c r="K867" s="37" t="s">
        <v>34</v>
      </c>
      <c r="L867" s="38" t="s">
        <v>34</v>
      </c>
      <c r="M867" s="39" t="s">
        <v>34</v>
      </c>
      <c r="N867" s="40" t="s">
        <v>34</v>
      </c>
      <c r="T867" s="2" t="s">
        <v>84</v>
      </c>
    </row>
    <row r="868" spans="1:23" s="1" customFormat="1" x14ac:dyDescent="0.2">
      <c r="A868" s="35"/>
      <c r="B868" s="36" t="s">
        <v>34</v>
      </c>
      <c r="C868" s="115" t="s">
        <v>58</v>
      </c>
      <c r="D868" s="115"/>
      <c r="E868" s="115"/>
      <c r="F868" s="37" t="s">
        <v>59</v>
      </c>
      <c r="G868" s="37" t="s">
        <v>342</v>
      </c>
      <c r="H868" s="37" t="s">
        <v>34</v>
      </c>
      <c r="I868" s="37" t="s">
        <v>1252</v>
      </c>
      <c r="J868" s="38" t="s">
        <v>34</v>
      </c>
      <c r="K868" s="37" t="s">
        <v>34</v>
      </c>
      <c r="L868" s="38" t="s">
        <v>34</v>
      </c>
      <c r="M868" s="39" t="s">
        <v>34</v>
      </c>
      <c r="N868" s="40" t="s">
        <v>34</v>
      </c>
      <c r="T868" s="2" t="s">
        <v>58</v>
      </c>
    </row>
    <row r="869" spans="1:23" s="1" customFormat="1" x14ac:dyDescent="0.2">
      <c r="A869" s="35"/>
      <c r="B869" s="36" t="s">
        <v>34</v>
      </c>
      <c r="C869" s="118" t="s">
        <v>62</v>
      </c>
      <c r="D869" s="118"/>
      <c r="E869" s="118"/>
      <c r="F869" s="30" t="s">
        <v>34</v>
      </c>
      <c r="G869" s="30" t="s">
        <v>34</v>
      </c>
      <c r="H869" s="30" t="s">
        <v>34</v>
      </c>
      <c r="I869" s="30" t="s">
        <v>34</v>
      </c>
      <c r="J869" s="31">
        <v>331.98</v>
      </c>
      <c r="K869" s="30" t="s">
        <v>34</v>
      </c>
      <c r="L869" s="31">
        <v>0.52</v>
      </c>
      <c r="M869" s="32" t="s">
        <v>34</v>
      </c>
      <c r="N869" s="33" t="s">
        <v>34</v>
      </c>
      <c r="U869" s="2" t="s">
        <v>62</v>
      </c>
    </row>
    <row r="870" spans="1:23" s="1" customFormat="1" x14ac:dyDescent="0.2">
      <c r="A870" s="35"/>
      <c r="B870" s="36" t="s">
        <v>34</v>
      </c>
      <c r="C870" s="115" t="s">
        <v>63</v>
      </c>
      <c r="D870" s="115"/>
      <c r="E870" s="115"/>
      <c r="F870" s="37" t="s">
        <v>34</v>
      </c>
      <c r="G870" s="37" t="s">
        <v>34</v>
      </c>
      <c r="H870" s="37" t="s">
        <v>34</v>
      </c>
      <c r="I870" s="37" t="s">
        <v>34</v>
      </c>
      <c r="J870" s="38" t="s">
        <v>34</v>
      </c>
      <c r="K870" s="37" t="s">
        <v>34</v>
      </c>
      <c r="L870" s="38">
        <v>0.12</v>
      </c>
      <c r="M870" s="39" t="s">
        <v>34</v>
      </c>
      <c r="N870" s="40">
        <v>2</v>
      </c>
      <c r="T870" s="2" t="s">
        <v>63</v>
      </c>
    </row>
    <row r="871" spans="1:23" s="1" customFormat="1" ht="22.5" x14ac:dyDescent="0.2">
      <c r="A871" s="35"/>
      <c r="B871" s="36" t="s">
        <v>931</v>
      </c>
      <c r="C871" s="115" t="s">
        <v>932</v>
      </c>
      <c r="D871" s="115"/>
      <c r="E871" s="115"/>
      <c r="F871" s="37" t="s">
        <v>66</v>
      </c>
      <c r="G871" s="37" t="s">
        <v>641</v>
      </c>
      <c r="H871" s="37" t="s">
        <v>34</v>
      </c>
      <c r="I871" s="37" t="s">
        <v>641</v>
      </c>
      <c r="J871" s="38" t="s">
        <v>34</v>
      </c>
      <c r="K871" s="37" t="s">
        <v>34</v>
      </c>
      <c r="L871" s="38">
        <v>0.11</v>
      </c>
      <c r="M871" s="39" t="s">
        <v>34</v>
      </c>
      <c r="N871" s="40">
        <v>2</v>
      </c>
      <c r="T871" s="2" t="s">
        <v>932</v>
      </c>
    </row>
    <row r="872" spans="1:23" s="1" customFormat="1" ht="22.5" x14ac:dyDescent="0.2">
      <c r="A872" s="35"/>
      <c r="B872" s="36" t="s">
        <v>933</v>
      </c>
      <c r="C872" s="115" t="s">
        <v>934</v>
      </c>
      <c r="D872" s="115"/>
      <c r="E872" s="115"/>
      <c r="F872" s="37" t="s">
        <v>66</v>
      </c>
      <c r="G872" s="37" t="s">
        <v>935</v>
      </c>
      <c r="H872" s="37" t="s">
        <v>34</v>
      </c>
      <c r="I872" s="37" t="s">
        <v>935</v>
      </c>
      <c r="J872" s="38" t="s">
        <v>34</v>
      </c>
      <c r="K872" s="37" t="s">
        <v>34</v>
      </c>
      <c r="L872" s="38">
        <v>0.08</v>
      </c>
      <c r="M872" s="39" t="s">
        <v>34</v>
      </c>
      <c r="N872" s="40">
        <v>1</v>
      </c>
      <c r="T872" s="2" t="s">
        <v>934</v>
      </c>
    </row>
    <row r="873" spans="1:23" s="1" customFormat="1" x14ac:dyDescent="0.2">
      <c r="A873" s="41"/>
      <c r="B873" s="42"/>
      <c r="C873" s="116" t="s">
        <v>71</v>
      </c>
      <c r="D873" s="116"/>
      <c r="E873" s="116"/>
      <c r="F873" s="43" t="s">
        <v>34</v>
      </c>
      <c r="G873" s="43" t="s">
        <v>34</v>
      </c>
      <c r="H873" s="43" t="s">
        <v>34</v>
      </c>
      <c r="I873" s="43" t="s">
        <v>34</v>
      </c>
      <c r="J873" s="44" t="s">
        <v>34</v>
      </c>
      <c r="K873" s="43" t="s">
        <v>34</v>
      </c>
      <c r="L873" s="44">
        <v>0.71</v>
      </c>
      <c r="M873" s="32" t="s">
        <v>34</v>
      </c>
      <c r="N873" s="45">
        <v>7</v>
      </c>
      <c r="V873" s="2" t="s">
        <v>71</v>
      </c>
    </row>
    <row r="874" spans="1:23" s="1" customFormat="1" ht="56.25" x14ac:dyDescent="0.2">
      <c r="A874" s="28" t="s">
        <v>1277</v>
      </c>
      <c r="B874" s="29" t="s">
        <v>936</v>
      </c>
      <c r="C874" s="118" t="s">
        <v>937</v>
      </c>
      <c r="D874" s="118"/>
      <c r="E874" s="118"/>
      <c r="F874" s="30" t="s">
        <v>921</v>
      </c>
      <c r="G874" s="30" t="s">
        <v>34</v>
      </c>
      <c r="H874" s="30" t="s">
        <v>34</v>
      </c>
      <c r="I874" s="30" t="s">
        <v>1248</v>
      </c>
      <c r="J874" s="31" t="s">
        <v>34</v>
      </c>
      <c r="K874" s="30" t="s">
        <v>34</v>
      </c>
      <c r="L874" s="31" t="s">
        <v>34</v>
      </c>
      <c r="M874" s="32" t="s">
        <v>34</v>
      </c>
      <c r="N874" s="33" t="s">
        <v>34</v>
      </c>
      <c r="Q874" s="2" t="s">
        <v>937</v>
      </c>
    </row>
    <row r="875" spans="1:23" s="1" customFormat="1" x14ac:dyDescent="0.2">
      <c r="A875" s="34"/>
      <c r="B875" s="8"/>
      <c r="C875" s="115" t="s">
        <v>1249</v>
      </c>
      <c r="D875" s="115"/>
      <c r="E875" s="115"/>
      <c r="F875" s="115"/>
      <c r="G875" s="115"/>
      <c r="H875" s="115"/>
      <c r="I875" s="115"/>
      <c r="J875" s="115"/>
      <c r="K875" s="115"/>
      <c r="L875" s="115"/>
      <c r="M875" s="115"/>
      <c r="N875" s="117"/>
      <c r="R875" s="2" t="s">
        <v>1249</v>
      </c>
    </row>
    <row r="876" spans="1:23" s="1" customFormat="1" x14ac:dyDescent="0.2">
      <c r="A876" s="46"/>
      <c r="B876" s="36" t="s">
        <v>924</v>
      </c>
      <c r="C876" s="115" t="s">
        <v>925</v>
      </c>
      <c r="D876" s="115"/>
      <c r="E876" s="115"/>
      <c r="F876" s="115"/>
      <c r="G876" s="115"/>
      <c r="H876" s="115"/>
      <c r="I876" s="115"/>
      <c r="J876" s="115"/>
      <c r="K876" s="115"/>
      <c r="L876" s="115"/>
      <c r="M876" s="115"/>
      <c r="N876" s="117"/>
      <c r="W876" s="2" t="s">
        <v>925</v>
      </c>
    </row>
    <row r="877" spans="1:23" s="1" customFormat="1" x14ac:dyDescent="0.2">
      <c r="A877" s="35"/>
      <c r="B877" s="36" t="s">
        <v>48</v>
      </c>
      <c r="C877" s="115" t="s">
        <v>81</v>
      </c>
      <c r="D877" s="115"/>
      <c r="E877" s="115"/>
      <c r="F877" s="37" t="s">
        <v>34</v>
      </c>
      <c r="G877" s="37" t="s">
        <v>34</v>
      </c>
      <c r="H877" s="37" t="s">
        <v>34</v>
      </c>
      <c r="I877" s="37" t="s">
        <v>34</v>
      </c>
      <c r="J877" s="38">
        <v>43.93</v>
      </c>
      <c r="K877" s="37" t="s">
        <v>1250</v>
      </c>
      <c r="L877" s="38">
        <v>7.0000000000000007E-2</v>
      </c>
      <c r="M877" s="39">
        <v>14.41</v>
      </c>
      <c r="N877" s="40">
        <v>1</v>
      </c>
      <c r="S877" s="2" t="s">
        <v>81</v>
      </c>
    </row>
    <row r="878" spans="1:23" s="1" customFormat="1" x14ac:dyDescent="0.2">
      <c r="A878" s="35"/>
      <c r="B878" s="36" t="s">
        <v>54</v>
      </c>
      <c r="C878" s="115" t="s">
        <v>55</v>
      </c>
      <c r="D878" s="115"/>
      <c r="E878" s="115"/>
      <c r="F878" s="37" t="s">
        <v>34</v>
      </c>
      <c r="G878" s="37" t="s">
        <v>34</v>
      </c>
      <c r="H878" s="37" t="s">
        <v>34</v>
      </c>
      <c r="I878" s="37" t="s">
        <v>34</v>
      </c>
      <c r="J878" s="38">
        <v>6.8</v>
      </c>
      <c r="K878" s="37" t="s">
        <v>34</v>
      </c>
      <c r="L878" s="38">
        <v>0.01</v>
      </c>
      <c r="M878" s="39">
        <v>7.88</v>
      </c>
      <c r="N878" s="40" t="s">
        <v>34</v>
      </c>
      <c r="S878" s="2" t="s">
        <v>55</v>
      </c>
    </row>
    <row r="879" spans="1:23" s="1" customFormat="1" x14ac:dyDescent="0.2">
      <c r="A879" s="35"/>
      <c r="B879" s="36" t="s">
        <v>56</v>
      </c>
      <c r="C879" s="115" t="s">
        <v>57</v>
      </c>
      <c r="D879" s="115"/>
      <c r="E879" s="115"/>
      <c r="F879" s="37" t="s">
        <v>34</v>
      </c>
      <c r="G879" s="37" t="s">
        <v>34</v>
      </c>
      <c r="H879" s="37" t="s">
        <v>34</v>
      </c>
      <c r="I879" s="37" t="s">
        <v>34</v>
      </c>
      <c r="J879" s="38">
        <v>0.12</v>
      </c>
      <c r="K879" s="37" t="s">
        <v>34</v>
      </c>
      <c r="L879" s="38">
        <v>0</v>
      </c>
      <c r="M879" s="39">
        <v>14.41</v>
      </c>
      <c r="N879" s="40" t="s">
        <v>34</v>
      </c>
      <c r="S879" s="2" t="s">
        <v>57</v>
      </c>
    </row>
    <row r="880" spans="1:23" s="1" customFormat="1" x14ac:dyDescent="0.2">
      <c r="A880" s="35"/>
      <c r="B880" s="36" t="s">
        <v>82</v>
      </c>
      <c r="C880" s="115" t="s">
        <v>83</v>
      </c>
      <c r="D880" s="115"/>
      <c r="E880" s="115"/>
      <c r="F880" s="37" t="s">
        <v>34</v>
      </c>
      <c r="G880" s="37" t="s">
        <v>34</v>
      </c>
      <c r="H880" s="37" t="s">
        <v>34</v>
      </c>
      <c r="I880" s="37" t="s">
        <v>34</v>
      </c>
      <c r="J880" s="38">
        <v>388.48</v>
      </c>
      <c r="K880" s="37" t="s">
        <v>34</v>
      </c>
      <c r="L880" s="38">
        <v>0.59</v>
      </c>
      <c r="M880" s="39">
        <v>4.22</v>
      </c>
      <c r="N880" s="40">
        <v>2</v>
      </c>
      <c r="S880" s="2" t="s">
        <v>83</v>
      </c>
    </row>
    <row r="881" spans="1:25" s="1" customFormat="1" x14ac:dyDescent="0.2">
      <c r="A881" s="35"/>
      <c r="B881" s="36" t="s">
        <v>34</v>
      </c>
      <c r="C881" s="115" t="s">
        <v>84</v>
      </c>
      <c r="D881" s="115"/>
      <c r="E881" s="115"/>
      <c r="F881" s="37" t="s">
        <v>59</v>
      </c>
      <c r="G881" s="37" t="s">
        <v>938</v>
      </c>
      <c r="H881" s="37" t="s">
        <v>1250</v>
      </c>
      <c r="I881" s="37" t="s">
        <v>1253</v>
      </c>
      <c r="J881" s="38" t="s">
        <v>34</v>
      </c>
      <c r="K881" s="37" t="s">
        <v>34</v>
      </c>
      <c r="L881" s="38" t="s">
        <v>34</v>
      </c>
      <c r="M881" s="39" t="s">
        <v>34</v>
      </c>
      <c r="N881" s="40" t="s">
        <v>34</v>
      </c>
      <c r="T881" s="2" t="s">
        <v>84</v>
      </c>
    </row>
    <row r="882" spans="1:25" s="1" customFormat="1" x14ac:dyDescent="0.2">
      <c r="A882" s="35"/>
      <c r="B882" s="36" t="s">
        <v>34</v>
      </c>
      <c r="C882" s="115" t="s">
        <v>58</v>
      </c>
      <c r="D882" s="115"/>
      <c r="E882" s="115"/>
      <c r="F882" s="37" t="s">
        <v>59</v>
      </c>
      <c r="G882" s="37" t="s">
        <v>342</v>
      </c>
      <c r="H882" s="37" t="s">
        <v>34</v>
      </c>
      <c r="I882" s="37" t="s">
        <v>1252</v>
      </c>
      <c r="J882" s="38" t="s">
        <v>34</v>
      </c>
      <c r="K882" s="37" t="s">
        <v>34</v>
      </c>
      <c r="L882" s="38" t="s">
        <v>34</v>
      </c>
      <c r="M882" s="39" t="s">
        <v>34</v>
      </c>
      <c r="N882" s="40" t="s">
        <v>34</v>
      </c>
      <c r="T882" s="2" t="s">
        <v>58</v>
      </c>
    </row>
    <row r="883" spans="1:25" s="1" customFormat="1" x14ac:dyDescent="0.2">
      <c r="A883" s="35"/>
      <c r="B883" s="36" t="s">
        <v>34</v>
      </c>
      <c r="C883" s="118" t="s">
        <v>62</v>
      </c>
      <c r="D883" s="118"/>
      <c r="E883" s="118"/>
      <c r="F883" s="30" t="s">
        <v>34</v>
      </c>
      <c r="G883" s="30" t="s">
        <v>34</v>
      </c>
      <c r="H883" s="30" t="s">
        <v>34</v>
      </c>
      <c r="I883" s="30" t="s">
        <v>34</v>
      </c>
      <c r="J883" s="31">
        <v>439.21</v>
      </c>
      <c r="K883" s="30" t="s">
        <v>34</v>
      </c>
      <c r="L883" s="31">
        <v>0.67</v>
      </c>
      <c r="M883" s="32" t="s">
        <v>34</v>
      </c>
      <c r="N883" s="33" t="s">
        <v>34</v>
      </c>
      <c r="U883" s="2" t="s">
        <v>62</v>
      </c>
    </row>
    <row r="884" spans="1:25" s="1" customFormat="1" x14ac:dyDescent="0.2">
      <c r="A884" s="35"/>
      <c r="B884" s="36" t="s">
        <v>34</v>
      </c>
      <c r="C884" s="115" t="s">
        <v>63</v>
      </c>
      <c r="D884" s="115"/>
      <c r="E884" s="115"/>
      <c r="F884" s="37" t="s">
        <v>34</v>
      </c>
      <c r="G884" s="37" t="s">
        <v>34</v>
      </c>
      <c r="H884" s="37" t="s">
        <v>34</v>
      </c>
      <c r="I884" s="37" t="s">
        <v>34</v>
      </c>
      <c r="J884" s="38" t="s">
        <v>34</v>
      </c>
      <c r="K884" s="37" t="s">
        <v>34</v>
      </c>
      <c r="L884" s="38">
        <v>7.0000000000000007E-2</v>
      </c>
      <c r="M884" s="39" t="s">
        <v>34</v>
      </c>
      <c r="N884" s="40">
        <v>1</v>
      </c>
      <c r="T884" s="2" t="s">
        <v>63</v>
      </c>
    </row>
    <row r="885" spans="1:25" s="1" customFormat="1" ht="22.5" x14ac:dyDescent="0.2">
      <c r="A885" s="35"/>
      <c r="B885" s="36" t="s">
        <v>931</v>
      </c>
      <c r="C885" s="115" t="s">
        <v>932</v>
      </c>
      <c r="D885" s="115"/>
      <c r="E885" s="115"/>
      <c r="F885" s="37" t="s">
        <v>66</v>
      </c>
      <c r="G885" s="37" t="s">
        <v>641</v>
      </c>
      <c r="H885" s="37" t="s">
        <v>34</v>
      </c>
      <c r="I885" s="37" t="s">
        <v>641</v>
      </c>
      <c r="J885" s="38" t="s">
        <v>34</v>
      </c>
      <c r="K885" s="37" t="s">
        <v>34</v>
      </c>
      <c r="L885" s="38">
        <v>0.06</v>
      </c>
      <c r="M885" s="39" t="s">
        <v>34</v>
      </c>
      <c r="N885" s="40">
        <v>1</v>
      </c>
      <c r="T885" s="2" t="s">
        <v>932</v>
      </c>
    </row>
    <row r="886" spans="1:25" s="1" customFormat="1" ht="22.5" x14ac:dyDescent="0.2">
      <c r="A886" s="35"/>
      <c r="B886" s="36" t="s">
        <v>933</v>
      </c>
      <c r="C886" s="115" t="s">
        <v>934</v>
      </c>
      <c r="D886" s="115"/>
      <c r="E886" s="115"/>
      <c r="F886" s="37" t="s">
        <v>66</v>
      </c>
      <c r="G886" s="37" t="s">
        <v>935</v>
      </c>
      <c r="H886" s="37" t="s">
        <v>34</v>
      </c>
      <c r="I886" s="37" t="s">
        <v>935</v>
      </c>
      <c r="J886" s="38" t="s">
        <v>34</v>
      </c>
      <c r="K886" s="37" t="s">
        <v>34</v>
      </c>
      <c r="L886" s="38">
        <v>0.05</v>
      </c>
      <c r="M886" s="39" t="s">
        <v>34</v>
      </c>
      <c r="N886" s="40">
        <v>1</v>
      </c>
      <c r="T886" s="2" t="s">
        <v>934</v>
      </c>
    </row>
    <row r="887" spans="1:25" s="1" customFormat="1" x14ac:dyDescent="0.2">
      <c r="A887" s="41"/>
      <c r="B887" s="42"/>
      <c r="C887" s="116" t="s">
        <v>71</v>
      </c>
      <c r="D887" s="116"/>
      <c r="E887" s="116"/>
      <c r="F887" s="43" t="s">
        <v>34</v>
      </c>
      <c r="G887" s="43" t="s">
        <v>34</v>
      </c>
      <c r="H887" s="43" t="s">
        <v>34</v>
      </c>
      <c r="I887" s="43" t="s">
        <v>34</v>
      </c>
      <c r="J887" s="44" t="s">
        <v>34</v>
      </c>
      <c r="K887" s="43" t="s">
        <v>34</v>
      </c>
      <c r="L887" s="44">
        <v>0.78</v>
      </c>
      <c r="M887" s="32" t="s">
        <v>34</v>
      </c>
      <c r="N887" s="45">
        <v>5</v>
      </c>
      <c r="V887" s="2" t="s">
        <v>71</v>
      </c>
    </row>
    <row r="888" spans="1:25" s="1" customFormat="1" ht="1.5" customHeight="1" x14ac:dyDescent="0.2">
      <c r="A888" s="47"/>
      <c r="B888" s="42"/>
      <c r="C888" s="42"/>
      <c r="D888" s="42"/>
      <c r="E888" s="42"/>
      <c r="F888" s="47"/>
      <c r="G888" s="47"/>
      <c r="H888" s="47"/>
      <c r="I888" s="47"/>
      <c r="J888" s="48"/>
      <c r="K888" s="47"/>
      <c r="L888" s="48"/>
      <c r="M888" s="37"/>
      <c r="N888" s="48"/>
    </row>
    <row r="889" spans="1:25" s="1" customFormat="1" x14ac:dyDescent="0.2">
      <c r="A889" s="119" t="s">
        <v>1278</v>
      </c>
      <c r="B889" s="120"/>
      <c r="C889" s="120"/>
      <c r="D889" s="120"/>
      <c r="E889" s="120"/>
      <c r="F889" s="120"/>
      <c r="G889" s="120"/>
      <c r="H889" s="120"/>
      <c r="I889" s="120"/>
      <c r="J889" s="120"/>
      <c r="K889" s="120"/>
      <c r="L889" s="120"/>
      <c r="M889" s="120"/>
      <c r="N889" s="121"/>
      <c r="P889" s="2" t="s">
        <v>1278</v>
      </c>
    </row>
    <row r="890" spans="1:25" s="1" customFormat="1" ht="56.25" x14ac:dyDescent="0.2">
      <c r="A890" s="28" t="s">
        <v>1279</v>
      </c>
      <c r="B890" s="29" t="s">
        <v>1280</v>
      </c>
      <c r="C890" s="118" t="s">
        <v>1281</v>
      </c>
      <c r="D890" s="118"/>
      <c r="E890" s="118"/>
      <c r="F890" s="30" t="s">
        <v>1282</v>
      </c>
      <c r="G890" s="30" t="s">
        <v>34</v>
      </c>
      <c r="H890" s="30" t="s">
        <v>34</v>
      </c>
      <c r="I890" s="30" t="s">
        <v>48</v>
      </c>
      <c r="J890" s="31">
        <v>3052317.58</v>
      </c>
      <c r="K890" s="30" t="s">
        <v>34</v>
      </c>
      <c r="L890" s="31">
        <v>675291.59</v>
      </c>
      <c r="M890" s="32">
        <v>4.5199999999999996</v>
      </c>
      <c r="N890" s="33">
        <v>3052318</v>
      </c>
      <c r="Q890" s="2" t="s">
        <v>1281</v>
      </c>
    </row>
    <row r="891" spans="1:25" s="1" customFormat="1" x14ac:dyDescent="0.2">
      <c r="A891" s="34"/>
      <c r="B891" s="8"/>
      <c r="C891" s="115" t="s">
        <v>1283</v>
      </c>
      <c r="D891" s="115"/>
      <c r="E891" s="115"/>
      <c r="F891" s="115"/>
      <c r="G891" s="115"/>
      <c r="H891" s="115"/>
      <c r="I891" s="115"/>
      <c r="J891" s="115"/>
      <c r="K891" s="115"/>
      <c r="L891" s="115"/>
      <c r="M891" s="115"/>
      <c r="N891" s="117"/>
      <c r="Y891" s="2" t="s">
        <v>1283</v>
      </c>
    </row>
    <row r="892" spans="1:25" s="1" customFormat="1" ht="1.5" customHeight="1" x14ac:dyDescent="0.2">
      <c r="A892" s="47"/>
      <c r="B892" s="42"/>
      <c r="C892" s="42"/>
      <c r="D892" s="42"/>
      <c r="E892" s="42"/>
      <c r="F892" s="47"/>
      <c r="G892" s="47"/>
      <c r="H892" s="47"/>
      <c r="I892" s="47"/>
      <c r="J892" s="48"/>
      <c r="K892" s="47"/>
      <c r="L892" s="48"/>
      <c r="M892" s="37"/>
      <c r="N892" s="48"/>
    </row>
    <row r="893" spans="1:25" s="1" customFormat="1" x14ac:dyDescent="0.2">
      <c r="A893" s="119" t="s">
        <v>1284</v>
      </c>
      <c r="B893" s="120"/>
      <c r="C893" s="120"/>
      <c r="D893" s="120"/>
      <c r="E893" s="120"/>
      <c r="F893" s="120"/>
      <c r="G893" s="120"/>
      <c r="H893" s="120"/>
      <c r="I893" s="120"/>
      <c r="J893" s="120"/>
      <c r="K893" s="120"/>
      <c r="L893" s="120"/>
      <c r="M893" s="120"/>
      <c r="N893" s="121"/>
      <c r="P893" s="2" t="s">
        <v>1284</v>
      </c>
    </row>
    <row r="894" spans="1:25" s="1" customFormat="1" ht="33.75" x14ac:dyDescent="0.2">
      <c r="A894" s="28" t="s">
        <v>67</v>
      </c>
      <c r="B894" s="29" t="s">
        <v>1285</v>
      </c>
      <c r="C894" s="118" t="s">
        <v>1286</v>
      </c>
      <c r="D894" s="118"/>
      <c r="E894" s="118"/>
      <c r="F894" s="30" t="s">
        <v>1287</v>
      </c>
      <c r="G894" s="30" t="s">
        <v>34</v>
      </c>
      <c r="H894" s="30" t="s">
        <v>34</v>
      </c>
      <c r="I894" s="30" t="s">
        <v>48</v>
      </c>
      <c r="J894" s="31" t="s">
        <v>34</v>
      </c>
      <c r="K894" s="30" t="s">
        <v>34</v>
      </c>
      <c r="L894" s="31" t="s">
        <v>34</v>
      </c>
      <c r="M894" s="32" t="s">
        <v>34</v>
      </c>
      <c r="N894" s="33" t="s">
        <v>34</v>
      </c>
      <c r="Q894" s="2" t="s">
        <v>1286</v>
      </c>
    </row>
    <row r="895" spans="1:25" s="1" customFormat="1" x14ac:dyDescent="0.2">
      <c r="A895" s="35"/>
      <c r="B895" s="36" t="s">
        <v>48</v>
      </c>
      <c r="C895" s="115" t="s">
        <v>81</v>
      </c>
      <c r="D895" s="115"/>
      <c r="E895" s="115"/>
      <c r="F895" s="37" t="s">
        <v>34</v>
      </c>
      <c r="G895" s="37" t="s">
        <v>34</v>
      </c>
      <c r="H895" s="37" t="s">
        <v>34</v>
      </c>
      <c r="I895" s="37" t="s">
        <v>34</v>
      </c>
      <c r="J895" s="38">
        <v>37.94</v>
      </c>
      <c r="K895" s="37" t="s">
        <v>34</v>
      </c>
      <c r="L895" s="38">
        <v>37.94</v>
      </c>
      <c r="M895" s="39">
        <v>14.41</v>
      </c>
      <c r="N895" s="40">
        <v>547</v>
      </c>
      <c r="S895" s="2" t="s">
        <v>81</v>
      </c>
    </row>
    <row r="896" spans="1:25" s="1" customFormat="1" x14ac:dyDescent="0.2">
      <c r="A896" s="35"/>
      <c r="B896" s="36" t="s">
        <v>54</v>
      </c>
      <c r="C896" s="115" t="s">
        <v>55</v>
      </c>
      <c r="D896" s="115"/>
      <c r="E896" s="115"/>
      <c r="F896" s="37" t="s">
        <v>34</v>
      </c>
      <c r="G896" s="37" t="s">
        <v>34</v>
      </c>
      <c r="H896" s="37" t="s">
        <v>34</v>
      </c>
      <c r="I896" s="37" t="s">
        <v>34</v>
      </c>
      <c r="J896" s="38">
        <v>52.17</v>
      </c>
      <c r="K896" s="37" t="s">
        <v>34</v>
      </c>
      <c r="L896" s="38">
        <v>52.17</v>
      </c>
      <c r="M896" s="39">
        <v>7.88</v>
      </c>
      <c r="N896" s="40">
        <v>411</v>
      </c>
      <c r="S896" s="2" t="s">
        <v>55</v>
      </c>
    </row>
    <row r="897" spans="1:22" s="1" customFormat="1" x14ac:dyDescent="0.2">
      <c r="A897" s="35"/>
      <c r="B897" s="36" t="s">
        <v>82</v>
      </c>
      <c r="C897" s="115" t="s">
        <v>83</v>
      </c>
      <c r="D897" s="115"/>
      <c r="E897" s="115"/>
      <c r="F897" s="37" t="s">
        <v>34</v>
      </c>
      <c r="G897" s="37" t="s">
        <v>34</v>
      </c>
      <c r="H897" s="37" t="s">
        <v>34</v>
      </c>
      <c r="I897" s="37" t="s">
        <v>34</v>
      </c>
      <c r="J897" s="38">
        <v>18.52</v>
      </c>
      <c r="K897" s="37" t="s">
        <v>34</v>
      </c>
      <c r="L897" s="38">
        <v>18.52</v>
      </c>
      <c r="M897" s="39">
        <v>4.22</v>
      </c>
      <c r="N897" s="40">
        <v>78</v>
      </c>
      <c r="S897" s="2" t="s">
        <v>83</v>
      </c>
    </row>
    <row r="898" spans="1:22" s="1" customFormat="1" x14ac:dyDescent="0.2">
      <c r="A898" s="35"/>
      <c r="B898" s="36" t="s">
        <v>34</v>
      </c>
      <c r="C898" s="115" t="s">
        <v>84</v>
      </c>
      <c r="D898" s="115"/>
      <c r="E898" s="115"/>
      <c r="F898" s="37" t="s">
        <v>59</v>
      </c>
      <c r="G898" s="37" t="s">
        <v>1288</v>
      </c>
      <c r="H898" s="37" t="s">
        <v>34</v>
      </c>
      <c r="I898" s="37" t="s">
        <v>1288</v>
      </c>
      <c r="J898" s="38" t="s">
        <v>34</v>
      </c>
      <c r="K898" s="37" t="s">
        <v>34</v>
      </c>
      <c r="L898" s="38" t="s">
        <v>34</v>
      </c>
      <c r="M898" s="39" t="s">
        <v>34</v>
      </c>
      <c r="N898" s="40" t="s">
        <v>34</v>
      </c>
      <c r="T898" s="2" t="s">
        <v>84</v>
      </c>
    </row>
    <row r="899" spans="1:22" s="1" customFormat="1" x14ac:dyDescent="0.2">
      <c r="A899" s="35"/>
      <c r="B899" s="36" t="s">
        <v>34</v>
      </c>
      <c r="C899" s="118" t="s">
        <v>62</v>
      </c>
      <c r="D899" s="118"/>
      <c r="E899" s="118"/>
      <c r="F899" s="30" t="s">
        <v>34</v>
      </c>
      <c r="G899" s="30" t="s">
        <v>34</v>
      </c>
      <c r="H899" s="30" t="s">
        <v>34</v>
      </c>
      <c r="I899" s="30" t="s">
        <v>34</v>
      </c>
      <c r="J899" s="31">
        <v>108.63</v>
      </c>
      <c r="K899" s="30" t="s">
        <v>34</v>
      </c>
      <c r="L899" s="31">
        <v>108.63</v>
      </c>
      <c r="M899" s="32" t="s">
        <v>34</v>
      </c>
      <c r="N899" s="33" t="s">
        <v>34</v>
      </c>
      <c r="U899" s="2" t="s">
        <v>62</v>
      </c>
    </row>
    <row r="900" spans="1:22" s="1" customFormat="1" x14ac:dyDescent="0.2">
      <c r="A900" s="35"/>
      <c r="B900" s="36" t="s">
        <v>34</v>
      </c>
      <c r="C900" s="115" t="s">
        <v>63</v>
      </c>
      <c r="D900" s="115"/>
      <c r="E900" s="115"/>
      <c r="F900" s="37" t="s">
        <v>34</v>
      </c>
      <c r="G900" s="37" t="s">
        <v>34</v>
      </c>
      <c r="H900" s="37" t="s">
        <v>34</v>
      </c>
      <c r="I900" s="37" t="s">
        <v>34</v>
      </c>
      <c r="J900" s="38" t="s">
        <v>34</v>
      </c>
      <c r="K900" s="37" t="s">
        <v>34</v>
      </c>
      <c r="L900" s="38">
        <v>37.94</v>
      </c>
      <c r="M900" s="39" t="s">
        <v>34</v>
      </c>
      <c r="N900" s="40">
        <v>547</v>
      </c>
      <c r="T900" s="2" t="s">
        <v>63</v>
      </c>
    </row>
    <row r="901" spans="1:22" s="1" customFormat="1" ht="22.5" x14ac:dyDescent="0.2">
      <c r="A901" s="35"/>
      <c r="B901" s="36" t="s">
        <v>835</v>
      </c>
      <c r="C901" s="115" t="s">
        <v>836</v>
      </c>
      <c r="D901" s="115"/>
      <c r="E901" s="115"/>
      <c r="F901" s="37" t="s">
        <v>66</v>
      </c>
      <c r="G901" s="37" t="s">
        <v>837</v>
      </c>
      <c r="H901" s="37" t="s">
        <v>34</v>
      </c>
      <c r="I901" s="37" t="s">
        <v>837</v>
      </c>
      <c r="J901" s="38" t="s">
        <v>34</v>
      </c>
      <c r="K901" s="37" t="s">
        <v>34</v>
      </c>
      <c r="L901" s="38">
        <v>49.32</v>
      </c>
      <c r="M901" s="39" t="s">
        <v>34</v>
      </c>
      <c r="N901" s="40">
        <v>711</v>
      </c>
      <c r="T901" s="2" t="s">
        <v>836</v>
      </c>
    </row>
    <row r="902" spans="1:22" s="1" customFormat="1" ht="22.5" x14ac:dyDescent="0.2">
      <c r="A902" s="35"/>
      <c r="B902" s="36" t="s">
        <v>838</v>
      </c>
      <c r="C902" s="115" t="s">
        <v>839</v>
      </c>
      <c r="D902" s="115"/>
      <c r="E902" s="115"/>
      <c r="F902" s="37" t="s">
        <v>66</v>
      </c>
      <c r="G902" s="37" t="s">
        <v>840</v>
      </c>
      <c r="H902" s="37" t="s">
        <v>34</v>
      </c>
      <c r="I902" s="37" t="s">
        <v>840</v>
      </c>
      <c r="J902" s="38" t="s">
        <v>34</v>
      </c>
      <c r="K902" s="37" t="s">
        <v>34</v>
      </c>
      <c r="L902" s="38">
        <v>33.770000000000003</v>
      </c>
      <c r="M902" s="39" t="s">
        <v>34</v>
      </c>
      <c r="N902" s="40">
        <v>487</v>
      </c>
      <c r="T902" s="2" t="s">
        <v>839</v>
      </c>
    </row>
    <row r="903" spans="1:22" s="1" customFormat="1" x14ac:dyDescent="0.2">
      <c r="A903" s="41"/>
      <c r="B903" s="42"/>
      <c r="C903" s="116" t="s">
        <v>71</v>
      </c>
      <c r="D903" s="116"/>
      <c r="E903" s="116"/>
      <c r="F903" s="43" t="s">
        <v>34</v>
      </c>
      <c r="G903" s="43" t="s">
        <v>34</v>
      </c>
      <c r="H903" s="43" t="s">
        <v>34</v>
      </c>
      <c r="I903" s="43" t="s">
        <v>34</v>
      </c>
      <c r="J903" s="44" t="s">
        <v>34</v>
      </c>
      <c r="K903" s="43" t="s">
        <v>34</v>
      </c>
      <c r="L903" s="44">
        <v>191.72</v>
      </c>
      <c r="M903" s="32" t="s">
        <v>34</v>
      </c>
      <c r="N903" s="45">
        <v>2234</v>
      </c>
      <c r="V903" s="2" t="s">
        <v>71</v>
      </c>
    </row>
    <row r="904" spans="1:22" s="1" customFormat="1" ht="33.75" x14ac:dyDescent="0.2">
      <c r="A904" s="28" t="s">
        <v>1289</v>
      </c>
      <c r="B904" s="29" t="s">
        <v>1290</v>
      </c>
      <c r="C904" s="118" t="s">
        <v>1291</v>
      </c>
      <c r="D904" s="118"/>
      <c r="E904" s="118"/>
      <c r="F904" s="30" t="s">
        <v>879</v>
      </c>
      <c r="G904" s="30" t="s">
        <v>34</v>
      </c>
      <c r="H904" s="30" t="s">
        <v>34</v>
      </c>
      <c r="I904" s="30" t="s">
        <v>1292</v>
      </c>
      <c r="J904" s="31" t="s">
        <v>34</v>
      </c>
      <c r="K904" s="30" t="s">
        <v>34</v>
      </c>
      <c r="L904" s="31" t="s">
        <v>34</v>
      </c>
      <c r="M904" s="32" t="s">
        <v>34</v>
      </c>
      <c r="N904" s="33" t="s">
        <v>34</v>
      </c>
      <c r="Q904" s="2" t="s">
        <v>1291</v>
      </c>
    </row>
    <row r="905" spans="1:22" s="1" customFormat="1" x14ac:dyDescent="0.2">
      <c r="A905" s="34"/>
      <c r="B905" s="8"/>
      <c r="C905" s="115" t="s">
        <v>1293</v>
      </c>
      <c r="D905" s="115"/>
      <c r="E905" s="115"/>
      <c r="F905" s="115"/>
      <c r="G905" s="115"/>
      <c r="H905" s="115"/>
      <c r="I905" s="115"/>
      <c r="J905" s="115"/>
      <c r="K905" s="115"/>
      <c r="L905" s="115"/>
      <c r="M905" s="115"/>
      <c r="N905" s="117"/>
      <c r="R905" s="2" t="s">
        <v>1293</v>
      </c>
    </row>
    <row r="906" spans="1:22" s="1" customFormat="1" x14ac:dyDescent="0.2">
      <c r="A906" s="35"/>
      <c r="B906" s="36" t="s">
        <v>48</v>
      </c>
      <c r="C906" s="115" t="s">
        <v>81</v>
      </c>
      <c r="D906" s="115"/>
      <c r="E906" s="115"/>
      <c r="F906" s="37" t="s">
        <v>34</v>
      </c>
      <c r="G906" s="37" t="s">
        <v>34</v>
      </c>
      <c r="H906" s="37" t="s">
        <v>34</v>
      </c>
      <c r="I906" s="37" t="s">
        <v>34</v>
      </c>
      <c r="J906" s="38">
        <v>4.99</v>
      </c>
      <c r="K906" s="37" t="s">
        <v>34</v>
      </c>
      <c r="L906" s="38">
        <v>1.18</v>
      </c>
      <c r="M906" s="39">
        <v>14.41</v>
      </c>
      <c r="N906" s="40">
        <v>17</v>
      </c>
      <c r="S906" s="2" t="s">
        <v>81</v>
      </c>
    </row>
    <row r="907" spans="1:22" s="1" customFormat="1" x14ac:dyDescent="0.2">
      <c r="A907" s="35"/>
      <c r="B907" s="36" t="s">
        <v>54</v>
      </c>
      <c r="C907" s="115" t="s">
        <v>55</v>
      </c>
      <c r="D907" s="115"/>
      <c r="E907" s="115"/>
      <c r="F907" s="37" t="s">
        <v>34</v>
      </c>
      <c r="G907" s="37" t="s">
        <v>34</v>
      </c>
      <c r="H907" s="37" t="s">
        <v>34</v>
      </c>
      <c r="I907" s="37" t="s">
        <v>34</v>
      </c>
      <c r="J907" s="38">
        <v>12.55</v>
      </c>
      <c r="K907" s="37" t="s">
        <v>34</v>
      </c>
      <c r="L907" s="38">
        <v>2.97</v>
      </c>
      <c r="M907" s="39">
        <v>7.88</v>
      </c>
      <c r="N907" s="40">
        <v>23</v>
      </c>
      <c r="S907" s="2" t="s">
        <v>55</v>
      </c>
    </row>
    <row r="908" spans="1:22" s="1" customFormat="1" x14ac:dyDescent="0.2">
      <c r="A908" s="35"/>
      <c r="B908" s="36" t="s">
        <v>56</v>
      </c>
      <c r="C908" s="115" t="s">
        <v>57</v>
      </c>
      <c r="D908" s="115"/>
      <c r="E908" s="115"/>
      <c r="F908" s="37" t="s">
        <v>34</v>
      </c>
      <c r="G908" s="37" t="s">
        <v>34</v>
      </c>
      <c r="H908" s="37" t="s">
        <v>34</v>
      </c>
      <c r="I908" s="37" t="s">
        <v>34</v>
      </c>
      <c r="J908" s="38">
        <v>2.4300000000000002</v>
      </c>
      <c r="K908" s="37" t="s">
        <v>34</v>
      </c>
      <c r="L908" s="38">
        <v>0.57999999999999996</v>
      </c>
      <c r="M908" s="39">
        <v>14.41</v>
      </c>
      <c r="N908" s="40">
        <v>8</v>
      </c>
      <c r="S908" s="2" t="s">
        <v>57</v>
      </c>
    </row>
    <row r="909" spans="1:22" s="1" customFormat="1" x14ac:dyDescent="0.2">
      <c r="A909" s="35"/>
      <c r="B909" s="36" t="s">
        <v>34</v>
      </c>
      <c r="C909" s="115" t="s">
        <v>84</v>
      </c>
      <c r="D909" s="115"/>
      <c r="E909" s="115"/>
      <c r="F909" s="37" t="s">
        <v>59</v>
      </c>
      <c r="G909" s="37" t="s">
        <v>1294</v>
      </c>
      <c r="H909" s="37" t="s">
        <v>34</v>
      </c>
      <c r="I909" s="37" t="s">
        <v>1295</v>
      </c>
      <c r="J909" s="38" t="s">
        <v>34</v>
      </c>
      <c r="K909" s="37" t="s">
        <v>34</v>
      </c>
      <c r="L909" s="38" t="s">
        <v>34</v>
      </c>
      <c r="M909" s="39" t="s">
        <v>34</v>
      </c>
      <c r="N909" s="40" t="s">
        <v>34</v>
      </c>
      <c r="T909" s="2" t="s">
        <v>84</v>
      </c>
    </row>
    <row r="910" spans="1:22" s="1" customFormat="1" x14ac:dyDescent="0.2">
      <c r="A910" s="35"/>
      <c r="B910" s="36" t="s">
        <v>34</v>
      </c>
      <c r="C910" s="115" t="s">
        <v>58</v>
      </c>
      <c r="D910" s="115"/>
      <c r="E910" s="115"/>
      <c r="F910" s="37" t="s">
        <v>59</v>
      </c>
      <c r="G910" s="37" t="s">
        <v>387</v>
      </c>
      <c r="H910" s="37" t="s">
        <v>34</v>
      </c>
      <c r="I910" s="37" t="s">
        <v>1296</v>
      </c>
      <c r="J910" s="38" t="s">
        <v>34</v>
      </c>
      <c r="K910" s="37" t="s">
        <v>34</v>
      </c>
      <c r="L910" s="38" t="s">
        <v>34</v>
      </c>
      <c r="M910" s="39" t="s">
        <v>34</v>
      </c>
      <c r="N910" s="40" t="s">
        <v>34</v>
      </c>
      <c r="T910" s="2" t="s">
        <v>58</v>
      </c>
    </row>
    <row r="911" spans="1:22" s="1" customFormat="1" x14ac:dyDescent="0.2">
      <c r="A911" s="35"/>
      <c r="B911" s="36" t="s">
        <v>34</v>
      </c>
      <c r="C911" s="118" t="s">
        <v>62</v>
      </c>
      <c r="D911" s="118"/>
      <c r="E911" s="118"/>
      <c r="F911" s="30" t="s">
        <v>34</v>
      </c>
      <c r="G911" s="30" t="s">
        <v>34</v>
      </c>
      <c r="H911" s="30" t="s">
        <v>34</v>
      </c>
      <c r="I911" s="30" t="s">
        <v>34</v>
      </c>
      <c r="J911" s="31">
        <v>17.54</v>
      </c>
      <c r="K911" s="30" t="s">
        <v>34</v>
      </c>
      <c r="L911" s="31">
        <v>4.1500000000000004</v>
      </c>
      <c r="M911" s="32" t="s">
        <v>34</v>
      </c>
      <c r="N911" s="33" t="s">
        <v>34</v>
      </c>
      <c r="U911" s="2" t="s">
        <v>62</v>
      </c>
    </row>
    <row r="912" spans="1:22" s="1" customFormat="1" x14ac:dyDescent="0.2">
      <c r="A912" s="35"/>
      <c r="B912" s="36" t="s">
        <v>34</v>
      </c>
      <c r="C912" s="115" t="s">
        <v>63</v>
      </c>
      <c r="D912" s="115"/>
      <c r="E912" s="115"/>
      <c r="F912" s="37" t="s">
        <v>34</v>
      </c>
      <c r="G912" s="37" t="s">
        <v>34</v>
      </c>
      <c r="H912" s="37" t="s">
        <v>34</v>
      </c>
      <c r="I912" s="37" t="s">
        <v>34</v>
      </c>
      <c r="J912" s="38" t="s">
        <v>34</v>
      </c>
      <c r="K912" s="37" t="s">
        <v>34</v>
      </c>
      <c r="L912" s="38">
        <v>1.76</v>
      </c>
      <c r="M912" s="39" t="s">
        <v>34</v>
      </c>
      <c r="N912" s="40">
        <v>25</v>
      </c>
      <c r="T912" s="2" t="s">
        <v>63</v>
      </c>
    </row>
    <row r="913" spans="1:22" s="1" customFormat="1" ht="22.5" x14ac:dyDescent="0.2">
      <c r="A913" s="35"/>
      <c r="B913" s="36" t="s">
        <v>835</v>
      </c>
      <c r="C913" s="115" t="s">
        <v>836</v>
      </c>
      <c r="D913" s="115"/>
      <c r="E913" s="115"/>
      <c r="F913" s="37" t="s">
        <v>66</v>
      </c>
      <c r="G913" s="37" t="s">
        <v>837</v>
      </c>
      <c r="H913" s="37" t="s">
        <v>34</v>
      </c>
      <c r="I913" s="37" t="s">
        <v>837</v>
      </c>
      <c r="J913" s="38" t="s">
        <v>34</v>
      </c>
      <c r="K913" s="37" t="s">
        <v>34</v>
      </c>
      <c r="L913" s="38">
        <v>2.29</v>
      </c>
      <c r="M913" s="39" t="s">
        <v>34</v>
      </c>
      <c r="N913" s="40">
        <v>33</v>
      </c>
      <c r="T913" s="2" t="s">
        <v>836</v>
      </c>
    </row>
    <row r="914" spans="1:22" s="1" customFormat="1" ht="22.5" x14ac:dyDescent="0.2">
      <c r="A914" s="35"/>
      <c r="B914" s="36" t="s">
        <v>838</v>
      </c>
      <c r="C914" s="115" t="s">
        <v>839</v>
      </c>
      <c r="D914" s="115"/>
      <c r="E914" s="115"/>
      <c r="F914" s="37" t="s">
        <v>66</v>
      </c>
      <c r="G914" s="37" t="s">
        <v>840</v>
      </c>
      <c r="H914" s="37" t="s">
        <v>34</v>
      </c>
      <c r="I914" s="37" t="s">
        <v>840</v>
      </c>
      <c r="J914" s="38" t="s">
        <v>34</v>
      </c>
      <c r="K914" s="37" t="s">
        <v>34</v>
      </c>
      <c r="L914" s="38">
        <v>1.57</v>
      </c>
      <c r="M914" s="39" t="s">
        <v>34</v>
      </c>
      <c r="N914" s="40">
        <v>22</v>
      </c>
      <c r="T914" s="2" t="s">
        <v>839</v>
      </c>
    </row>
    <row r="915" spans="1:22" s="1" customFormat="1" x14ac:dyDescent="0.2">
      <c r="A915" s="41"/>
      <c r="B915" s="42"/>
      <c r="C915" s="116" t="s">
        <v>71</v>
      </c>
      <c r="D915" s="116"/>
      <c r="E915" s="116"/>
      <c r="F915" s="43" t="s">
        <v>34</v>
      </c>
      <c r="G915" s="43" t="s">
        <v>34</v>
      </c>
      <c r="H915" s="43" t="s">
        <v>34</v>
      </c>
      <c r="I915" s="43" t="s">
        <v>34</v>
      </c>
      <c r="J915" s="44" t="s">
        <v>34</v>
      </c>
      <c r="K915" s="43" t="s">
        <v>34</v>
      </c>
      <c r="L915" s="44">
        <v>8.01</v>
      </c>
      <c r="M915" s="32" t="s">
        <v>34</v>
      </c>
      <c r="N915" s="45">
        <v>95</v>
      </c>
      <c r="V915" s="2" t="s">
        <v>71</v>
      </c>
    </row>
    <row r="916" spans="1:22" s="1" customFormat="1" ht="33.75" x14ac:dyDescent="0.2">
      <c r="A916" s="28" t="s">
        <v>1297</v>
      </c>
      <c r="B916" s="29" t="s">
        <v>1298</v>
      </c>
      <c r="C916" s="118" t="s">
        <v>1299</v>
      </c>
      <c r="D916" s="118"/>
      <c r="E916" s="118"/>
      <c r="F916" s="30" t="s">
        <v>911</v>
      </c>
      <c r="G916" s="30" t="s">
        <v>34</v>
      </c>
      <c r="H916" s="30" t="s">
        <v>34</v>
      </c>
      <c r="I916" s="30" t="s">
        <v>1292</v>
      </c>
      <c r="J916" s="31" t="s">
        <v>34</v>
      </c>
      <c r="K916" s="30" t="s">
        <v>34</v>
      </c>
      <c r="L916" s="31" t="s">
        <v>34</v>
      </c>
      <c r="M916" s="32" t="s">
        <v>34</v>
      </c>
      <c r="N916" s="33" t="s">
        <v>34</v>
      </c>
      <c r="Q916" s="2" t="s">
        <v>1299</v>
      </c>
    </row>
    <row r="917" spans="1:22" s="1" customFormat="1" x14ac:dyDescent="0.2">
      <c r="A917" s="34"/>
      <c r="B917" s="8"/>
      <c r="C917" s="115" t="s">
        <v>1293</v>
      </c>
      <c r="D917" s="115"/>
      <c r="E917" s="115"/>
      <c r="F917" s="115"/>
      <c r="G917" s="115"/>
      <c r="H917" s="115"/>
      <c r="I917" s="115"/>
      <c r="J917" s="115"/>
      <c r="K917" s="115"/>
      <c r="L917" s="115"/>
      <c r="M917" s="115"/>
      <c r="N917" s="117"/>
      <c r="R917" s="2" t="s">
        <v>1293</v>
      </c>
    </row>
    <row r="918" spans="1:22" s="1" customFormat="1" x14ac:dyDescent="0.2">
      <c r="A918" s="35"/>
      <c r="B918" s="36" t="s">
        <v>48</v>
      </c>
      <c r="C918" s="115" t="s">
        <v>81</v>
      </c>
      <c r="D918" s="115"/>
      <c r="E918" s="115"/>
      <c r="F918" s="37" t="s">
        <v>34</v>
      </c>
      <c r="G918" s="37" t="s">
        <v>34</v>
      </c>
      <c r="H918" s="37" t="s">
        <v>34</v>
      </c>
      <c r="I918" s="37" t="s">
        <v>34</v>
      </c>
      <c r="J918" s="38">
        <v>0.97</v>
      </c>
      <c r="K918" s="37" t="s">
        <v>34</v>
      </c>
      <c r="L918" s="38">
        <v>0.23</v>
      </c>
      <c r="M918" s="39">
        <v>14.41</v>
      </c>
      <c r="N918" s="40">
        <v>3</v>
      </c>
      <c r="S918" s="2" t="s">
        <v>81</v>
      </c>
    </row>
    <row r="919" spans="1:22" s="1" customFormat="1" x14ac:dyDescent="0.2">
      <c r="A919" s="35"/>
      <c r="B919" s="36" t="s">
        <v>54</v>
      </c>
      <c r="C919" s="115" t="s">
        <v>55</v>
      </c>
      <c r="D919" s="115"/>
      <c r="E919" s="115"/>
      <c r="F919" s="37" t="s">
        <v>34</v>
      </c>
      <c r="G919" s="37" t="s">
        <v>34</v>
      </c>
      <c r="H919" s="37" t="s">
        <v>34</v>
      </c>
      <c r="I919" s="37" t="s">
        <v>34</v>
      </c>
      <c r="J919" s="38">
        <v>12.87</v>
      </c>
      <c r="K919" s="37" t="s">
        <v>34</v>
      </c>
      <c r="L919" s="38">
        <v>3.05</v>
      </c>
      <c r="M919" s="39">
        <v>7.88</v>
      </c>
      <c r="N919" s="40">
        <v>24</v>
      </c>
      <c r="S919" s="2" t="s">
        <v>55</v>
      </c>
    </row>
    <row r="920" spans="1:22" s="1" customFormat="1" x14ac:dyDescent="0.2">
      <c r="A920" s="35"/>
      <c r="B920" s="36" t="s">
        <v>56</v>
      </c>
      <c r="C920" s="115" t="s">
        <v>57</v>
      </c>
      <c r="D920" s="115"/>
      <c r="E920" s="115"/>
      <c r="F920" s="37" t="s">
        <v>34</v>
      </c>
      <c r="G920" s="37" t="s">
        <v>34</v>
      </c>
      <c r="H920" s="37" t="s">
        <v>34</v>
      </c>
      <c r="I920" s="37" t="s">
        <v>34</v>
      </c>
      <c r="J920" s="38">
        <v>0.49</v>
      </c>
      <c r="K920" s="37" t="s">
        <v>34</v>
      </c>
      <c r="L920" s="38">
        <v>0.12</v>
      </c>
      <c r="M920" s="39">
        <v>14.41</v>
      </c>
      <c r="N920" s="40">
        <v>2</v>
      </c>
      <c r="S920" s="2" t="s">
        <v>57</v>
      </c>
    </row>
    <row r="921" spans="1:22" s="1" customFormat="1" x14ac:dyDescent="0.2">
      <c r="A921" s="35"/>
      <c r="B921" s="36" t="s">
        <v>34</v>
      </c>
      <c r="C921" s="115" t="s">
        <v>84</v>
      </c>
      <c r="D921" s="115"/>
      <c r="E921" s="115"/>
      <c r="F921" s="37" t="s">
        <v>59</v>
      </c>
      <c r="G921" s="37" t="s">
        <v>1300</v>
      </c>
      <c r="H921" s="37" t="s">
        <v>34</v>
      </c>
      <c r="I921" s="37" t="s">
        <v>1301</v>
      </c>
      <c r="J921" s="38" t="s">
        <v>34</v>
      </c>
      <c r="K921" s="37" t="s">
        <v>34</v>
      </c>
      <c r="L921" s="38" t="s">
        <v>34</v>
      </c>
      <c r="M921" s="39" t="s">
        <v>34</v>
      </c>
      <c r="N921" s="40" t="s">
        <v>34</v>
      </c>
      <c r="T921" s="2" t="s">
        <v>84</v>
      </c>
    </row>
    <row r="922" spans="1:22" s="1" customFormat="1" x14ac:dyDescent="0.2">
      <c r="A922" s="35"/>
      <c r="B922" s="36" t="s">
        <v>34</v>
      </c>
      <c r="C922" s="115" t="s">
        <v>58</v>
      </c>
      <c r="D922" s="115"/>
      <c r="E922" s="115"/>
      <c r="F922" s="37" t="s">
        <v>59</v>
      </c>
      <c r="G922" s="37" t="s">
        <v>912</v>
      </c>
      <c r="H922" s="37" t="s">
        <v>34</v>
      </c>
      <c r="I922" s="37" t="s">
        <v>1302</v>
      </c>
      <c r="J922" s="38" t="s">
        <v>34</v>
      </c>
      <c r="K922" s="37" t="s">
        <v>34</v>
      </c>
      <c r="L922" s="38" t="s">
        <v>34</v>
      </c>
      <c r="M922" s="39" t="s">
        <v>34</v>
      </c>
      <c r="N922" s="40" t="s">
        <v>34</v>
      </c>
      <c r="T922" s="2" t="s">
        <v>58</v>
      </c>
    </row>
    <row r="923" spans="1:22" s="1" customFormat="1" x14ac:dyDescent="0.2">
      <c r="A923" s="35"/>
      <c r="B923" s="36" t="s">
        <v>34</v>
      </c>
      <c r="C923" s="118" t="s">
        <v>62</v>
      </c>
      <c r="D923" s="118"/>
      <c r="E923" s="118"/>
      <c r="F923" s="30" t="s">
        <v>34</v>
      </c>
      <c r="G923" s="30" t="s">
        <v>34</v>
      </c>
      <c r="H923" s="30" t="s">
        <v>34</v>
      </c>
      <c r="I923" s="30" t="s">
        <v>34</v>
      </c>
      <c r="J923" s="31">
        <v>13.84</v>
      </c>
      <c r="K923" s="30" t="s">
        <v>34</v>
      </c>
      <c r="L923" s="31">
        <v>3.28</v>
      </c>
      <c r="M923" s="32" t="s">
        <v>34</v>
      </c>
      <c r="N923" s="33" t="s">
        <v>34</v>
      </c>
      <c r="U923" s="2" t="s">
        <v>62</v>
      </c>
    </row>
    <row r="924" spans="1:22" s="1" customFormat="1" x14ac:dyDescent="0.2">
      <c r="A924" s="35"/>
      <c r="B924" s="36" t="s">
        <v>34</v>
      </c>
      <c r="C924" s="115" t="s">
        <v>63</v>
      </c>
      <c r="D924" s="115"/>
      <c r="E924" s="115"/>
      <c r="F924" s="37" t="s">
        <v>34</v>
      </c>
      <c r="G924" s="37" t="s">
        <v>34</v>
      </c>
      <c r="H924" s="37" t="s">
        <v>34</v>
      </c>
      <c r="I924" s="37" t="s">
        <v>34</v>
      </c>
      <c r="J924" s="38" t="s">
        <v>34</v>
      </c>
      <c r="K924" s="37" t="s">
        <v>34</v>
      </c>
      <c r="L924" s="38">
        <v>0.35</v>
      </c>
      <c r="M924" s="39" t="s">
        <v>34</v>
      </c>
      <c r="N924" s="40">
        <v>5</v>
      </c>
      <c r="T924" s="2" t="s">
        <v>63</v>
      </c>
    </row>
    <row r="925" spans="1:22" s="1" customFormat="1" ht="22.5" x14ac:dyDescent="0.2">
      <c r="A925" s="35"/>
      <c r="B925" s="36" t="s">
        <v>835</v>
      </c>
      <c r="C925" s="115" t="s">
        <v>836</v>
      </c>
      <c r="D925" s="115"/>
      <c r="E925" s="115"/>
      <c r="F925" s="37" t="s">
        <v>66</v>
      </c>
      <c r="G925" s="37" t="s">
        <v>837</v>
      </c>
      <c r="H925" s="37" t="s">
        <v>34</v>
      </c>
      <c r="I925" s="37" t="s">
        <v>837</v>
      </c>
      <c r="J925" s="38" t="s">
        <v>34</v>
      </c>
      <c r="K925" s="37" t="s">
        <v>34</v>
      </c>
      <c r="L925" s="38">
        <v>0.46</v>
      </c>
      <c r="M925" s="39" t="s">
        <v>34</v>
      </c>
      <c r="N925" s="40">
        <v>7</v>
      </c>
      <c r="T925" s="2" t="s">
        <v>836</v>
      </c>
    </row>
    <row r="926" spans="1:22" s="1" customFormat="1" ht="22.5" x14ac:dyDescent="0.2">
      <c r="A926" s="35"/>
      <c r="B926" s="36" t="s">
        <v>838</v>
      </c>
      <c r="C926" s="115" t="s">
        <v>839</v>
      </c>
      <c r="D926" s="115"/>
      <c r="E926" s="115"/>
      <c r="F926" s="37" t="s">
        <v>66</v>
      </c>
      <c r="G926" s="37" t="s">
        <v>840</v>
      </c>
      <c r="H926" s="37" t="s">
        <v>34</v>
      </c>
      <c r="I926" s="37" t="s">
        <v>840</v>
      </c>
      <c r="J926" s="38" t="s">
        <v>34</v>
      </c>
      <c r="K926" s="37" t="s">
        <v>34</v>
      </c>
      <c r="L926" s="38">
        <v>0.31</v>
      </c>
      <c r="M926" s="39" t="s">
        <v>34</v>
      </c>
      <c r="N926" s="40">
        <v>4</v>
      </c>
      <c r="T926" s="2" t="s">
        <v>839</v>
      </c>
    </row>
    <row r="927" spans="1:22" s="1" customFormat="1" x14ac:dyDescent="0.2">
      <c r="A927" s="41"/>
      <c r="B927" s="42"/>
      <c r="C927" s="116" t="s">
        <v>71</v>
      </c>
      <c r="D927" s="116"/>
      <c r="E927" s="116"/>
      <c r="F927" s="43" t="s">
        <v>34</v>
      </c>
      <c r="G927" s="43" t="s">
        <v>34</v>
      </c>
      <c r="H927" s="43" t="s">
        <v>34</v>
      </c>
      <c r="I927" s="43" t="s">
        <v>34</v>
      </c>
      <c r="J927" s="44" t="s">
        <v>34</v>
      </c>
      <c r="K927" s="43" t="s">
        <v>34</v>
      </c>
      <c r="L927" s="44">
        <v>4.05</v>
      </c>
      <c r="M927" s="32" t="s">
        <v>34</v>
      </c>
      <c r="N927" s="45">
        <v>38</v>
      </c>
      <c r="V927" s="2" t="s">
        <v>71</v>
      </c>
    </row>
    <row r="928" spans="1:22" s="1" customFormat="1" ht="56.25" x14ac:dyDescent="0.2">
      <c r="A928" s="28" t="s">
        <v>1303</v>
      </c>
      <c r="B928" s="29" t="s">
        <v>1304</v>
      </c>
      <c r="C928" s="118" t="s">
        <v>1305</v>
      </c>
      <c r="D928" s="118"/>
      <c r="E928" s="118"/>
      <c r="F928" s="30" t="s">
        <v>1306</v>
      </c>
      <c r="G928" s="30" t="s">
        <v>34</v>
      </c>
      <c r="H928" s="30" t="s">
        <v>34</v>
      </c>
      <c r="I928" s="30" t="s">
        <v>48</v>
      </c>
      <c r="J928" s="31" t="s">
        <v>34</v>
      </c>
      <c r="K928" s="30" t="s">
        <v>34</v>
      </c>
      <c r="L928" s="31" t="s">
        <v>34</v>
      </c>
      <c r="M928" s="32" t="s">
        <v>34</v>
      </c>
      <c r="N928" s="33" t="s">
        <v>34</v>
      </c>
      <c r="Q928" s="2" t="s">
        <v>1305</v>
      </c>
    </row>
    <row r="929" spans="1:22" s="1" customFormat="1" x14ac:dyDescent="0.2">
      <c r="A929" s="35"/>
      <c r="B929" s="36" t="s">
        <v>48</v>
      </c>
      <c r="C929" s="115" t="s">
        <v>81</v>
      </c>
      <c r="D929" s="115"/>
      <c r="E929" s="115"/>
      <c r="F929" s="37" t="s">
        <v>34</v>
      </c>
      <c r="G929" s="37" t="s">
        <v>34</v>
      </c>
      <c r="H929" s="37" t="s">
        <v>34</v>
      </c>
      <c r="I929" s="37" t="s">
        <v>34</v>
      </c>
      <c r="J929" s="38">
        <v>170.24</v>
      </c>
      <c r="K929" s="37" t="s">
        <v>34</v>
      </c>
      <c r="L929" s="38">
        <v>170.24</v>
      </c>
      <c r="M929" s="39">
        <v>14.41</v>
      </c>
      <c r="N929" s="40">
        <v>2453</v>
      </c>
      <c r="S929" s="2" t="s">
        <v>81</v>
      </c>
    </row>
    <row r="930" spans="1:22" s="1" customFormat="1" x14ac:dyDescent="0.2">
      <c r="A930" s="35"/>
      <c r="B930" s="36" t="s">
        <v>54</v>
      </c>
      <c r="C930" s="115" t="s">
        <v>55</v>
      </c>
      <c r="D930" s="115"/>
      <c r="E930" s="115"/>
      <c r="F930" s="37" t="s">
        <v>34</v>
      </c>
      <c r="G930" s="37" t="s">
        <v>34</v>
      </c>
      <c r="H930" s="37" t="s">
        <v>34</v>
      </c>
      <c r="I930" s="37" t="s">
        <v>34</v>
      </c>
      <c r="J930" s="38">
        <v>2162.16</v>
      </c>
      <c r="K930" s="37" t="s">
        <v>34</v>
      </c>
      <c r="L930" s="38">
        <v>2162.16</v>
      </c>
      <c r="M930" s="39">
        <v>7.88</v>
      </c>
      <c r="N930" s="40">
        <v>17038</v>
      </c>
      <c r="S930" s="2" t="s">
        <v>55</v>
      </c>
    </row>
    <row r="931" spans="1:22" s="1" customFormat="1" x14ac:dyDescent="0.2">
      <c r="A931" s="35"/>
      <c r="B931" s="36" t="s">
        <v>56</v>
      </c>
      <c r="C931" s="115" t="s">
        <v>57</v>
      </c>
      <c r="D931" s="115"/>
      <c r="E931" s="115"/>
      <c r="F931" s="37" t="s">
        <v>34</v>
      </c>
      <c r="G931" s="37" t="s">
        <v>34</v>
      </c>
      <c r="H931" s="37" t="s">
        <v>34</v>
      </c>
      <c r="I931" s="37" t="s">
        <v>34</v>
      </c>
      <c r="J931" s="38">
        <v>85.12</v>
      </c>
      <c r="K931" s="37" t="s">
        <v>34</v>
      </c>
      <c r="L931" s="38">
        <v>85.12</v>
      </c>
      <c r="M931" s="39">
        <v>14.41</v>
      </c>
      <c r="N931" s="40">
        <v>1227</v>
      </c>
      <c r="S931" s="2" t="s">
        <v>57</v>
      </c>
    </row>
    <row r="932" spans="1:22" s="1" customFormat="1" x14ac:dyDescent="0.2">
      <c r="A932" s="35"/>
      <c r="B932" s="36" t="s">
        <v>34</v>
      </c>
      <c r="C932" s="115" t="s">
        <v>84</v>
      </c>
      <c r="D932" s="115"/>
      <c r="E932" s="115"/>
      <c r="F932" s="37" t="s">
        <v>59</v>
      </c>
      <c r="G932" s="37" t="s">
        <v>181</v>
      </c>
      <c r="H932" s="37" t="s">
        <v>34</v>
      </c>
      <c r="I932" s="37" t="s">
        <v>181</v>
      </c>
      <c r="J932" s="38" t="s">
        <v>34</v>
      </c>
      <c r="K932" s="37" t="s">
        <v>34</v>
      </c>
      <c r="L932" s="38" t="s">
        <v>34</v>
      </c>
      <c r="M932" s="39" t="s">
        <v>34</v>
      </c>
      <c r="N932" s="40" t="s">
        <v>34</v>
      </c>
      <c r="T932" s="2" t="s">
        <v>84</v>
      </c>
    </row>
    <row r="933" spans="1:22" s="1" customFormat="1" x14ac:dyDescent="0.2">
      <c r="A933" s="35"/>
      <c r="B933" s="36" t="s">
        <v>34</v>
      </c>
      <c r="C933" s="115" t="s">
        <v>58</v>
      </c>
      <c r="D933" s="115"/>
      <c r="E933" s="115"/>
      <c r="F933" s="37" t="s">
        <v>59</v>
      </c>
      <c r="G933" s="37" t="s">
        <v>120</v>
      </c>
      <c r="H933" s="37" t="s">
        <v>34</v>
      </c>
      <c r="I933" s="37" t="s">
        <v>120</v>
      </c>
      <c r="J933" s="38" t="s">
        <v>34</v>
      </c>
      <c r="K933" s="37" t="s">
        <v>34</v>
      </c>
      <c r="L933" s="38" t="s">
        <v>34</v>
      </c>
      <c r="M933" s="39" t="s">
        <v>34</v>
      </c>
      <c r="N933" s="40" t="s">
        <v>34</v>
      </c>
      <c r="T933" s="2" t="s">
        <v>58</v>
      </c>
    </row>
    <row r="934" spans="1:22" s="1" customFormat="1" x14ac:dyDescent="0.2">
      <c r="A934" s="35"/>
      <c r="B934" s="36" t="s">
        <v>34</v>
      </c>
      <c r="C934" s="118" t="s">
        <v>62</v>
      </c>
      <c r="D934" s="118"/>
      <c r="E934" s="118"/>
      <c r="F934" s="30" t="s">
        <v>34</v>
      </c>
      <c r="G934" s="30" t="s">
        <v>34</v>
      </c>
      <c r="H934" s="30" t="s">
        <v>34</v>
      </c>
      <c r="I934" s="30" t="s">
        <v>34</v>
      </c>
      <c r="J934" s="31">
        <v>2332.4</v>
      </c>
      <c r="K934" s="30" t="s">
        <v>34</v>
      </c>
      <c r="L934" s="31">
        <v>2332.4</v>
      </c>
      <c r="M934" s="32" t="s">
        <v>34</v>
      </c>
      <c r="N934" s="33" t="s">
        <v>34</v>
      </c>
      <c r="U934" s="2" t="s">
        <v>62</v>
      </c>
    </row>
    <row r="935" spans="1:22" s="1" customFormat="1" x14ac:dyDescent="0.2">
      <c r="A935" s="35"/>
      <c r="B935" s="36" t="s">
        <v>34</v>
      </c>
      <c r="C935" s="115" t="s">
        <v>63</v>
      </c>
      <c r="D935" s="115"/>
      <c r="E935" s="115"/>
      <c r="F935" s="37" t="s">
        <v>34</v>
      </c>
      <c r="G935" s="37" t="s">
        <v>34</v>
      </c>
      <c r="H935" s="37" t="s">
        <v>34</v>
      </c>
      <c r="I935" s="37" t="s">
        <v>34</v>
      </c>
      <c r="J935" s="38" t="s">
        <v>34</v>
      </c>
      <c r="K935" s="37" t="s">
        <v>34</v>
      </c>
      <c r="L935" s="38">
        <v>255.36</v>
      </c>
      <c r="M935" s="39" t="s">
        <v>34</v>
      </c>
      <c r="N935" s="40">
        <v>3680</v>
      </c>
      <c r="T935" s="2" t="s">
        <v>63</v>
      </c>
    </row>
    <row r="936" spans="1:22" s="1" customFormat="1" ht="22.5" x14ac:dyDescent="0.2">
      <c r="A936" s="35"/>
      <c r="B936" s="36" t="s">
        <v>835</v>
      </c>
      <c r="C936" s="115" t="s">
        <v>836</v>
      </c>
      <c r="D936" s="115"/>
      <c r="E936" s="115"/>
      <c r="F936" s="37" t="s">
        <v>66</v>
      </c>
      <c r="G936" s="37" t="s">
        <v>837</v>
      </c>
      <c r="H936" s="37" t="s">
        <v>34</v>
      </c>
      <c r="I936" s="37" t="s">
        <v>837</v>
      </c>
      <c r="J936" s="38" t="s">
        <v>34</v>
      </c>
      <c r="K936" s="37" t="s">
        <v>34</v>
      </c>
      <c r="L936" s="38">
        <v>331.97</v>
      </c>
      <c r="M936" s="39" t="s">
        <v>34</v>
      </c>
      <c r="N936" s="40">
        <v>4784</v>
      </c>
      <c r="T936" s="2" t="s">
        <v>836</v>
      </c>
    </row>
    <row r="937" spans="1:22" s="1" customFormat="1" ht="22.5" x14ac:dyDescent="0.2">
      <c r="A937" s="35"/>
      <c r="B937" s="36" t="s">
        <v>838</v>
      </c>
      <c r="C937" s="115" t="s">
        <v>839</v>
      </c>
      <c r="D937" s="115"/>
      <c r="E937" s="115"/>
      <c r="F937" s="37" t="s">
        <v>66</v>
      </c>
      <c r="G937" s="37" t="s">
        <v>840</v>
      </c>
      <c r="H937" s="37" t="s">
        <v>34</v>
      </c>
      <c r="I937" s="37" t="s">
        <v>840</v>
      </c>
      <c r="J937" s="38" t="s">
        <v>34</v>
      </c>
      <c r="K937" s="37" t="s">
        <v>34</v>
      </c>
      <c r="L937" s="38">
        <v>227.27</v>
      </c>
      <c r="M937" s="39" t="s">
        <v>34</v>
      </c>
      <c r="N937" s="40">
        <v>3275</v>
      </c>
      <c r="T937" s="2" t="s">
        <v>839</v>
      </c>
    </row>
    <row r="938" spans="1:22" s="1" customFormat="1" x14ac:dyDescent="0.2">
      <c r="A938" s="41"/>
      <c r="B938" s="42"/>
      <c r="C938" s="116" t="s">
        <v>71</v>
      </c>
      <c r="D938" s="116"/>
      <c r="E938" s="116"/>
      <c r="F938" s="43" t="s">
        <v>34</v>
      </c>
      <c r="G938" s="43" t="s">
        <v>34</v>
      </c>
      <c r="H938" s="43" t="s">
        <v>34</v>
      </c>
      <c r="I938" s="43" t="s">
        <v>34</v>
      </c>
      <c r="J938" s="44" t="s">
        <v>34</v>
      </c>
      <c r="K938" s="43" t="s">
        <v>34</v>
      </c>
      <c r="L938" s="44">
        <v>2891.64</v>
      </c>
      <c r="M938" s="32" t="s">
        <v>34</v>
      </c>
      <c r="N938" s="45">
        <v>27550</v>
      </c>
      <c r="V938" s="2" t="s">
        <v>71</v>
      </c>
    </row>
    <row r="939" spans="1:22" s="1" customFormat="1" ht="33.75" x14ac:dyDescent="0.2">
      <c r="A939" s="28" t="s">
        <v>1307</v>
      </c>
      <c r="B939" s="29" t="s">
        <v>1308</v>
      </c>
      <c r="C939" s="118" t="s">
        <v>1309</v>
      </c>
      <c r="D939" s="118"/>
      <c r="E939" s="118"/>
      <c r="F939" s="30" t="s">
        <v>1310</v>
      </c>
      <c r="G939" s="30" t="s">
        <v>34</v>
      </c>
      <c r="H939" s="30" t="s">
        <v>34</v>
      </c>
      <c r="I939" s="30" t="s">
        <v>134</v>
      </c>
      <c r="J939" s="31" t="s">
        <v>34</v>
      </c>
      <c r="K939" s="30" t="s">
        <v>34</v>
      </c>
      <c r="L939" s="31" t="s">
        <v>34</v>
      </c>
      <c r="M939" s="32" t="s">
        <v>34</v>
      </c>
      <c r="N939" s="33" t="s">
        <v>34</v>
      </c>
      <c r="Q939" s="2" t="s">
        <v>1309</v>
      </c>
    </row>
    <row r="940" spans="1:22" s="1" customFormat="1" x14ac:dyDescent="0.2">
      <c r="A940" s="35"/>
      <c r="B940" s="36" t="s">
        <v>48</v>
      </c>
      <c r="C940" s="115" t="s">
        <v>81</v>
      </c>
      <c r="D940" s="115"/>
      <c r="E940" s="115"/>
      <c r="F940" s="37" t="s">
        <v>34</v>
      </c>
      <c r="G940" s="37" t="s">
        <v>34</v>
      </c>
      <c r="H940" s="37" t="s">
        <v>34</v>
      </c>
      <c r="I940" s="37" t="s">
        <v>34</v>
      </c>
      <c r="J940" s="38">
        <v>14.7</v>
      </c>
      <c r="K940" s="37" t="s">
        <v>34</v>
      </c>
      <c r="L940" s="38">
        <v>117.6</v>
      </c>
      <c r="M940" s="39">
        <v>14.41</v>
      </c>
      <c r="N940" s="40">
        <v>1695</v>
      </c>
      <c r="S940" s="2" t="s">
        <v>81</v>
      </c>
    </row>
    <row r="941" spans="1:22" s="1" customFormat="1" x14ac:dyDescent="0.2">
      <c r="A941" s="35"/>
      <c r="B941" s="36" t="s">
        <v>54</v>
      </c>
      <c r="C941" s="115" t="s">
        <v>55</v>
      </c>
      <c r="D941" s="115"/>
      <c r="E941" s="115"/>
      <c r="F941" s="37" t="s">
        <v>34</v>
      </c>
      <c r="G941" s="37" t="s">
        <v>34</v>
      </c>
      <c r="H941" s="37" t="s">
        <v>34</v>
      </c>
      <c r="I941" s="37" t="s">
        <v>34</v>
      </c>
      <c r="J941" s="38">
        <v>15.37</v>
      </c>
      <c r="K941" s="37" t="s">
        <v>34</v>
      </c>
      <c r="L941" s="38">
        <v>122.96</v>
      </c>
      <c r="M941" s="39">
        <v>7.88</v>
      </c>
      <c r="N941" s="40">
        <v>969</v>
      </c>
      <c r="S941" s="2" t="s">
        <v>55</v>
      </c>
    </row>
    <row r="942" spans="1:22" s="1" customFormat="1" x14ac:dyDescent="0.2">
      <c r="A942" s="35"/>
      <c r="B942" s="36" t="s">
        <v>82</v>
      </c>
      <c r="C942" s="115" t="s">
        <v>83</v>
      </c>
      <c r="D942" s="115"/>
      <c r="E942" s="115"/>
      <c r="F942" s="37" t="s">
        <v>34</v>
      </c>
      <c r="G942" s="37" t="s">
        <v>34</v>
      </c>
      <c r="H942" s="37" t="s">
        <v>34</v>
      </c>
      <c r="I942" s="37" t="s">
        <v>34</v>
      </c>
      <c r="J942" s="38">
        <v>5.66</v>
      </c>
      <c r="K942" s="37" t="s">
        <v>34</v>
      </c>
      <c r="L942" s="38">
        <v>45.28</v>
      </c>
      <c r="M942" s="39">
        <v>4.22</v>
      </c>
      <c r="N942" s="40">
        <v>191</v>
      </c>
      <c r="S942" s="2" t="s">
        <v>83</v>
      </c>
    </row>
    <row r="943" spans="1:22" s="1" customFormat="1" x14ac:dyDescent="0.2">
      <c r="A943" s="35"/>
      <c r="B943" s="36" t="s">
        <v>34</v>
      </c>
      <c r="C943" s="115" t="s">
        <v>84</v>
      </c>
      <c r="D943" s="115"/>
      <c r="E943" s="115"/>
      <c r="F943" s="37" t="s">
        <v>59</v>
      </c>
      <c r="G943" s="37" t="s">
        <v>749</v>
      </c>
      <c r="H943" s="37" t="s">
        <v>34</v>
      </c>
      <c r="I943" s="37" t="s">
        <v>1311</v>
      </c>
      <c r="J943" s="38" t="s">
        <v>34</v>
      </c>
      <c r="K943" s="37" t="s">
        <v>34</v>
      </c>
      <c r="L943" s="38" t="s">
        <v>34</v>
      </c>
      <c r="M943" s="39" t="s">
        <v>34</v>
      </c>
      <c r="N943" s="40" t="s">
        <v>34</v>
      </c>
      <c r="T943" s="2" t="s">
        <v>84</v>
      </c>
    </row>
    <row r="944" spans="1:22" s="1" customFormat="1" x14ac:dyDescent="0.2">
      <c r="A944" s="35"/>
      <c r="B944" s="36" t="s">
        <v>34</v>
      </c>
      <c r="C944" s="118" t="s">
        <v>62</v>
      </c>
      <c r="D944" s="118"/>
      <c r="E944" s="118"/>
      <c r="F944" s="30" t="s">
        <v>34</v>
      </c>
      <c r="G944" s="30" t="s">
        <v>34</v>
      </c>
      <c r="H944" s="30" t="s">
        <v>34</v>
      </c>
      <c r="I944" s="30" t="s">
        <v>34</v>
      </c>
      <c r="J944" s="31">
        <v>35.729999999999997</v>
      </c>
      <c r="K944" s="30" t="s">
        <v>34</v>
      </c>
      <c r="L944" s="31">
        <v>285.83999999999997</v>
      </c>
      <c r="M944" s="32" t="s">
        <v>34</v>
      </c>
      <c r="N944" s="33" t="s">
        <v>34</v>
      </c>
      <c r="U944" s="2" t="s">
        <v>62</v>
      </c>
    </row>
    <row r="945" spans="1:27" s="1" customFormat="1" x14ac:dyDescent="0.2">
      <c r="A945" s="35"/>
      <c r="B945" s="36" t="s">
        <v>34</v>
      </c>
      <c r="C945" s="115" t="s">
        <v>63</v>
      </c>
      <c r="D945" s="115"/>
      <c r="E945" s="115"/>
      <c r="F945" s="37" t="s">
        <v>34</v>
      </c>
      <c r="G945" s="37" t="s">
        <v>34</v>
      </c>
      <c r="H945" s="37" t="s">
        <v>34</v>
      </c>
      <c r="I945" s="37" t="s">
        <v>34</v>
      </c>
      <c r="J945" s="38" t="s">
        <v>34</v>
      </c>
      <c r="K945" s="37" t="s">
        <v>34</v>
      </c>
      <c r="L945" s="38">
        <v>117.6</v>
      </c>
      <c r="M945" s="39" t="s">
        <v>34</v>
      </c>
      <c r="N945" s="40">
        <v>1695</v>
      </c>
      <c r="T945" s="2" t="s">
        <v>63</v>
      </c>
    </row>
    <row r="946" spans="1:27" s="1" customFormat="1" ht="22.5" x14ac:dyDescent="0.2">
      <c r="A946" s="35"/>
      <c r="B946" s="36" t="s">
        <v>324</v>
      </c>
      <c r="C946" s="115" t="s">
        <v>1219</v>
      </c>
      <c r="D946" s="115"/>
      <c r="E946" s="115"/>
      <c r="F946" s="37" t="s">
        <v>66</v>
      </c>
      <c r="G946" s="37" t="s">
        <v>108</v>
      </c>
      <c r="H946" s="37" t="s">
        <v>34</v>
      </c>
      <c r="I946" s="37" t="s">
        <v>108</v>
      </c>
      <c r="J946" s="38" t="s">
        <v>34</v>
      </c>
      <c r="K946" s="37" t="s">
        <v>34</v>
      </c>
      <c r="L946" s="38">
        <v>94.08</v>
      </c>
      <c r="M946" s="39" t="s">
        <v>34</v>
      </c>
      <c r="N946" s="40">
        <v>1356</v>
      </c>
      <c r="T946" s="2" t="s">
        <v>1219</v>
      </c>
    </row>
    <row r="947" spans="1:27" s="1" customFormat="1" ht="22.5" x14ac:dyDescent="0.2">
      <c r="A947" s="35"/>
      <c r="B947" s="36" t="s">
        <v>1220</v>
      </c>
      <c r="C947" s="115" t="s">
        <v>1221</v>
      </c>
      <c r="D947" s="115"/>
      <c r="E947" s="115"/>
      <c r="F947" s="37" t="s">
        <v>66</v>
      </c>
      <c r="G947" s="37" t="s">
        <v>257</v>
      </c>
      <c r="H947" s="37" t="s">
        <v>34</v>
      </c>
      <c r="I947" s="37" t="s">
        <v>257</v>
      </c>
      <c r="J947" s="38" t="s">
        <v>34</v>
      </c>
      <c r="K947" s="37" t="s">
        <v>34</v>
      </c>
      <c r="L947" s="38">
        <v>70.56</v>
      </c>
      <c r="M947" s="39" t="s">
        <v>34</v>
      </c>
      <c r="N947" s="40">
        <v>1017</v>
      </c>
      <c r="T947" s="2" t="s">
        <v>1221</v>
      </c>
    </row>
    <row r="948" spans="1:27" s="1" customFormat="1" x14ac:dyDescent="0.2">
      <c r="A948" s="41"/>
      <c r="B948" s="42"/>
      <c r="C948" s="116" t="s">
        <v>71</v>
      </c>
      <c r="D948" s="116"/>
      <c r="E948" s="116"/>
      <c r="F948" s="43" t="s">
        <v>34</v>
      </c>
      <c r="G948" s="43" t="s">
        <v>34</v>
      </c>
      <c r="H948" s="43" t="s">
        <v>34</v>
      </c>
      <c r="I948" s="43" t="s">
        <v>34</v>
      </c>
      <c r="J948" s="44" t="s">
        <v>34</v>
      </c>
      <c r="K948" s="43" t="s">
        <v>34</v>
      </c>
      <c r="L948" s="44">
        <v>450.48</v>
      </c>
      <c r="M948" s="32" t="s">
        <v>34</v>
      </c>
      <c r="N948" s="45">
        <v>5228</v>
      </c>
      <c r="V948" s="2" t="s">
        <v>71</v>
      </c>
    </row>
    <row r="949" spans="1:27" s="1" customFormat="1" ht="22.5" x14ac:dyDescent="0.2">
      <c r="A949" s="28" t="s">
        <v>326</v>
      </c>
      <c r="B949" s="29" t="s">
        <v>1312</v>
      </c>
      <c r="C949" s="118" t="s">
        <v>1313</v>
      </c>
      <c r="D949" s="118"/>
      <c r="E949" s="118"/>
      <c r="F949" s="30" t="s">
        <v>1314</v>
      </c>
      <c r="G949" s="30" t="s">
        <v>34</v>
      </c>
      <c r="H949" s="30" t="s">
        <v>34</v>
      </c>
      <c r="I949" s="30" t="s">
        <v>1315</v>
      </c>
      <c r="J949" s="31">
        <v>444.17</v>
      </c>
      <c r="K949" s="30" t="s">
        <v>34</v>
      </c>
      <c r="L949" s="31">
        <v>1750.03</v>
      </c>
      <c r="M949" s="32" t="s">
        <v>34</v>
      </c>
      <c r="N949" s="33">
        <v>1750.03</v>
      </c>
      <c r="Q949" s="2" t="s">
        <v>1313</v>
      </c>
    </row>
    <row r="950" spans="1:27" s="1" customFormat="1" x14ac:dyDescent="0.2">
      <c r="A950" s="34"/>
      <c r="B950" s="8"/>
      <c r="C950" s="115" t="s">
        <v>1316</v>
      </c>
      <c r="D950" s="115"/>
      <c r="E950" s="115"/>
      <c r="F950" s="115"/>
      <c r="G950" s="115"/>
      <c r="H950" s="115"/>
      <c r="I950" s="115"/>
      <c r="J950" s="115"/>
      <c r="K950" s="115"/>
      <c r="L950" s="115"/>
      <c r="M950" s="115"/>
      <c r="N950" s="117"/>
      <c r="R950" s="2" t="s">
        <v>1316</v>
      </c>
    </row>
    <row r="951" spans="1:27" s="1" customFormat="1" x14ac:dyDescent="0.2">
      <c r="A951" s="46"/>
      <c r="B951" s="36" t="s">
        <v>34</v>
      </c>
      <c r="C951" s="115" t="s">
        <v>1317</v>
      </c>
      <c r="D951" s="115"/>
      <c r="E951" s="115"/>
      <c r="F951" s="115"/>
      <c r="G951" s="115"/>
      <c r="H951" s="115"/>
      <c r="I951" s="115"/>
      <c r="J951" s="115"/>
      <c r="K951" s="115"/>
      <c r="L951" s="115"/>
      <c r="M951" s="115"/>
      <c r="N951" s="117"/>
      <c r="W951" s="2" t="s">
        <v>1317</v>
      </c>
    </row>
    <row r="952" spans="1:27" s="1" customFormat="1" ht="1.5" customHeight="1" x14ac:dyDescent="0.2">
      <c r="A952" s="47"/>
      <c r="B952" s="42"/>
      <c r="C952" s="42"/>
      <c r="D952" s="42"/>
      <c r="E952" s="42"/>
      <c r="F952" s="47"/>
      <c r="G952" s="47"/>
      <c r="H952" s="47"/>
      <c r="I952" s="47"/>
      <c r="J952" s="48"/>
      <c r="K952" s="47"/>
      <c r="L952" s="48"/>
      <c r="M952" s="37"/>
      <c r="N952" s="48"/>
    </row>
    <row r="953" spans="1:27" s="1" customFormat="1" ht="2.25" customHeight="1" x14ac:dyDescent="0.2"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49"/>
      <c r="M953" s="50"/>
      <c r="N953" s="51"/>
    </row>
    <row r="954" spans="1:27" s="1" customFormat="1" x14ac:dyDescent="0.2">
      <c r="A954" s="52"/>
      <c r="B954" s="53" t="s">
        <v>34</v>
      </c>
      <c r="C954" s="116" t="s">
        <v>289</v>
      </c>
      <c r="D954" s="116"/>
      <c r="E954" s="116"/>
      <c r="F954" s="116"/>
      <c r="G954" s="116"/>
      <c r="H954" s="116"/>
      <c r="I954" s="116"/>
      <c r="J954" s="116"/>
      <c r="K954" s="116"/>
      <c r="L954" s="54" t="s">
        <v>34</v>
      </c>
      <c r="M954" s="55" t="s">
        <v>34</v>
      </c>
      <c r="N954" s="56" t="s">
        <v>34</v>
      </c>
      <c r="Z954" s="2" t="s">
        <v>289</v>
      </c>
    </row>
    <row r="955" spans="1:27" s="1" customFormat="1" x14ac:dyDescent="0.2">
      <c r="A955" s="57"/>
      <c r="B955" s="36" t="s">
        <v>34</v>
      </c>
      <c r="C955" s="115" t="s">
        <v>290</v>
      </c>
      <c r="D955" s="115"/>
      <c r="E955" s="115"/>
      <c r="F955" s="115"/>
      <c r="G955" s="115"/>
      <c r="H955" s="115"/>
      <c r="I955" s="115"/>
      <c r="J955" s="115"/>
      <c r="K955" s="115"/>
      <c r="L955" s="58">
        <v>46886.68</v>
      </c>
      <c r="M955" s="59" t="s">
        <v>34</v>
      </c>
      <c r="N955" s="60">
        <v>305701</v>
      </c>
      <c r="AA955" s="2" t="s">
        <v>290</v>
      </c>
    </row>
    <row r="956" spans="1:27" s="1" customFormat="1" x14ac:dyDescent="0.2">
      <c r="A956" s="57"/>
      <c r="B956" s="36" t="s">
        <v>34</v>
      </c>
      <c r="C956" s="115" t="s">
        <v>291</v>
      </c>
      <c r="D956" s="115"/>
      <c r="E956" s="115"/>
      <c r="F956" s="115"/>
      <c r="G956" s="115"/>
      <c r="H956" s="115"/>
      <c r="I956" s="115"/>
      <c r="J956" s="115"/>
      <c r="K956" s="115"/>
      <c r="L956" s="58" t="s">
        <v>34</v>
      </c>
      <c r="M956" s="59" t="s">
        <v>34</v>
      </c>
      <c r="N956" s="60" t="s">
        <v>34</v>
      </c>
      <c r="AA956" s="2" t="s">
        <v>291</v>
      </c>
    </row>
    <row r="957" spans="1:27" s="1" customFormat="1" x14ac:dyDescent="0.2">
      <c r="A957" s="57"/>
      <c r="B957" s="36" t="s">
        <v>34</v>
      </c>
      <c r="C957" s="115" t="s">
        <v>292</v>
      </c>
      <c r="D957" s="115"/>
      <c r="E957" s="115"/>
      <c r="F957" s="115"/>
      <c r="G957" s="115"/>
      <c r="H957" s="115"/>
      <c r="I957" s="115"/>
      <c r="J957" s="115"/>
      <c r="K957" s="115"/>
      <c r="L957" s="58">
        <v>4803.47</v>
      </c>
      <c r="M957" s="59" t="s">
        <v>34</v>
      </c>
      <c r="N957" s="60">
        <v>45751</v>
      </c>
      <c r="AA957" s="2" t="s">
        <v>292</v>
      </c>
    </row>
    <row r="958" spans="1:27" s="1" customFormat="1" x14ac:dyDescent="0.2">
      <c r="A958" s="57"/>
      <c r="B958" s="36" t="s">
        <v>34</v>
      </c>
      <c r="C958" s="115" t="s">
        <v>293</v>
      </c>
      <c r="D958" s="115"/>
      <c r="E958" s="115"/>
      <c r="F958" s="115"/>
      <c r="G958" s="115"/>
      <c r="H958" s="115"/>
      <c r="I958" s="115"/>
      <c r="J958" s="115"/>
      <c r="K958" s="115"/>
      <c r="L958" s="58">
        <v>5411.7</v>
      </c>
      <c r="M958" s="59" t="s">
        <v>34</v>
      </c>
      <c r="N958" s="60">
        <v>42642</v>
      </c>
      <c r="AA958" s="2" t="s">
        <v>293</v>
      </c>
    </row>
    <row r="959" spans="1:27" s="1" customFormat="1" x14ac:dyDescent="0.2">
      <c r="A959" s="57"/>
      <c r="B959" s="36" t="s">
        <v>34</v>
      </c>
      <c r="C959" s="115" t="s">
        <v>294</v>
      </c>
      <c r="D959" s="115"/>
      <c r="E959" s="115"/>
      <c r="F959" s="115"/>
      <c r="G959" s="115"/>
      <c r="H959" s="115"/>
      <c r="I959" s="115"/>
      <c r="J959" s="115"/>
      <c r="K959" s="115"/>
      <c r="L959" s="58">
        <v>30533.71</v>
      </c>
      <c r="M959" s="59" t="s">
        <v>34</v>
      </c>
      <c r="N959" s="60">
        <v>128853</v>
      </c>
      <c r="AA959" s="2" t="s">
        <v>294</v>
      </c>
    </row>
    <row r="960" spans="1:27" s="1" customFormat="1" x14ac:dyDescent="0.2">
      <c r="A960" s="57"/>
      <c r="B960" s="36" t="s">
        <v>34</v>
      </c>
      <c r="C960" s="115" t="s">
        <v>295</v>
      </c>
      <c r="D960" s="115"/>
      <c r="E960" s="115"/>
      <c r="F960" s="115"/>
      <c r="G960" s="115"/>
      <c r="H960" s="115"/>
      <c r="I960" s="115"/>
      <c r="J960" s="115"/>
      <c r="K960" s="115"/>
      <c r="L960" s="58">
        <v>3535.28</v>
      </c>
      <c r="M960" s="59" t="s">
        <v>34</v>
      </c>
      <c r="N960" s="60">
        <v>50949</v>
      </c>
      <c r="AA960" s="2" t="s">
        <v>295</v>
      </c>
    </row>
    <row r="961" spans="1:27" s="1" customFormat="1" x14ac:dyDescent="0.2">
      <c r="A961" s="57"/>
      <c r="B961" s="36" t="s">
        <v>34</v>
      </c>
      <c r="C961" s="115" t="s">
        <v>296</v>
      </c>
      <c r="D961" s="115"/>
      <c r="E961" s="115"/>
      <c r="F961" s="115"/>
      <c r="G961" s="115"/>
      <c r="H961" s="115"/>
      <c r="I961" s="115"/>
      <c r="J961" s="115"/>
      <c r="K961" s="115"/>
      <c r="L961" s="58">
        <v>2602.52</v>
      </c>
      <c r="M961" s="59" t="s">
        <v>34</v>
      </c>
      <c r="N961" s="60">
        <v>37506</v>
      </c>
      <c r="AA961" s="2" t="s">
        <v>296</v>
      </c>
    </row>
    <row r="962" spans="1:27" s="1" customFormat="1" x14ac:dyDescent="0.2">
      <c r="A962" s="57"/>
      <c r="B962" s="36" t="s">
        <v>34</v>
      </c>
      <c r="C962" s="115" t="s">
        <v>458</v>
      </c>
      <c r="D962" s="115"/>
      <c r="E962" s="115"/>
      <c r="F962" s="115"/>
      <c r="G962" s="115"/>
      <c r="H962" s="115"/>
      <c r="I962" s="115"/>
      <c r="J962" s="115"/>
      <c r="K962" s="115"/>
      <c r="L962" s="58">
        <v>11034.66</v>
      </c>
      <c r="M962" s="59" t="s">
        <v>34</v>
      </c>
      <c r="N962" s="60">
        <v>122454</v>
      </c>
      <c r="AA962" s="2" t="s">
        <v>458</v>
      </c>
    </row>
    <row r="963" spans="1:27" s="1" customFormat="1" x14ac:dyDescent="0.2">
      <c r="A963" s="57"/>
      <c r="B963" s="36" t="s">
        <v>34</v>
      </c>
      <c r="C963" s="115" t="s">
        <v>1318</v>
      </c>
      <c r="D963" s="115"/>
      <c r="E963" s="115"/>
      <c r="F963" s="115"/>
      <c r="G963" s="115"/>
      <c r="H963" s="115"/>
      <c r="I963" s="115"/>
      <c r="J963" s="115"/>
      <c r="K963" s="115"/>
      <c r="L963" s="58">
        <v>10632.71</v>
      </c>
      <c r="M963" s="59" t="s">
        <v>34</v>
      </c>
      <c r="N963" s="60">
        <v>119210</v>
      </c>
      <c r="AA963" s="2" t="s">
        <v>1318</v>
      </c>
    </row>
    <row r="964" spans="1:27" s="1" customFormat="1" x14ac:dyDescent="0.2">
      <c r="A964" s="57"/>
      <c r="B964" s="36" t="s">
        <v>34</v>
      </c>
      <c r="C964" s="115" t="s">
        <v>1319</v>
      </c>
      <c r="D964" s="115"/>
      <c r="E964" s="115"/>
      <c r="F964" s="115"/>
      <c r="G964" s="115"/>
      <c r="H964" s="115"/>
      <c r="I964" s="115"/>
      <c r="J964" s="115"/>
      <c r="K964" s="115"/>
      <c r="L964" s="58" t="s">
        <v>34</v>
      </c>
      <c r="M964" s="59" t="s">
        <v>34</v>
      </c>
      <c r="N964" s="60" t="s">
        <v>34</v>
      </c>
      <c r="AA964" s="2" t="s">
        <v>1319</v>
      </c>
    </row>
    <row r="965" spans="1:27" s="1" customFormat="1" x14ac:dyDescent="0.2">
      <c r="A965" s="57"/>
      <c r="B965" s="36" t="s">
        <v>34</v>
      </c>
      <c r="C965" s="115" t="s">
        <v>1320</v>
      </c>
      <c r="D965" s="115"/>
      <c r="E965" s="115"/>
      <c r="F965" s="115"/>
      <c r="G965" s="115"/>
      <c r="H965" s="115"/>
      <c r="I965" s="115"/>
      <c r="J965" s="115"/>
      <c r="K965" s="115"/>
      <c r="L965" s="58">
        <v>2431.5</v>
      </c>
      <c r="M965" s="59" t="s">
        <v>34</v>
      </c>
      <c r="N965" s="60">
        <v>35039</v>
      </c>
      <c r="AA965" s="2" t="s">
        <v>1320</v>
      </c>
    </row>
    <row r="966" spans="1:27" s="1" customFormat="1" x14ac:dyDescent="0.2">
      <c r="A966" s="57"/>
      <c r="B966" s="36" t="s">
        <v>34</v>
      </c>
      <c r="C966" s="115" t="s">
        <v>1321</v>
      </c>
      <c r="D966" s="115"/>
      <c r="E966" s="115"/>
      <c r="F966" s="115"/>
      <c r="G966" s="115"/>
      <c r="H966" s="115"/>
      <c r="I966" s="115"/>
      <c r="J966" s="115"/>
      <c r="K966" s="115"/>
      <c r="L966" s="58">
        <v>3133.44</v>
      </c>
      <c r="M966" s="59" t="s">
        <v>34</v>
      </c>
      <c r="N966" s="60">
        <v>24691</v>
      </c>
      <c r="AA966" s="2" t="s">
        <v>1321</v>
      </c>
    </row>
    <row r="967" spans="1:27" s="1" customFormat="1" x14ac:dyDescent="0.2">
      <c r="A967" s="57"/>
      <c r="B967" s="36" t="s">
        <v>34</v>
      </c>
      <c r="C967" s="115" t="s">
        <v>1322</v>
      </c>
      <c r="D967" s="115"/>
      <c r="E967" s="115"/>
      <c r="F967" s="115"/>
      <c r="G967" s="115"/>
      <c r="H967" s="115"/>
      <c r="I967" s="115"/>
      <c r="J967" s="115"/>
      <c r="K967" s="115"/>
      <c r="L967" s="58">
        <v>1329.48</v>
      </c>
      <c r="M967" s="59" t="s">
        <v>34</v>
      </c>
      <c r="N967" s="60">
        <v>5610</v>
      </c>
      <c r="AA967" s="2" t="s">
        <v>1322</v>
      </c>
    </row>
    <row r="968" spans="1:27" s="1" customFormat="1" x14ac:dyDescent="0.2">
      <c r="A968" s="57"/>
      <c r="B968" s="36" t="s">
        <v>34</v>
      </c>
      <c r="C968" s="115" t="s">
        <v>1323</v>
      </c>
      <c r="D968" s="115"/>
      <c r="E968" s="115"/>
      <c r="F968" s="115"/>
      <c r="G968" s="115"/>
      <c r="H968" s="115"/>
      <c r="I968" s="115"/>
      <c r="J968" s="115"/>
      <c r="K968" s="115"/>
      <c r="L968" s="58">
        <v>2136.3200000000002</v>
      </c>
      <c r="M968" s="59" t="s">
        <v>34</v>
      </c>
      <c r="N968" s="60">
        <v>30785</v>
      </c>
      <c r="AA968" s="2" t="s">
        <v>1323</v>
      </c>
    </row>
    <row r="969" spans="1:27" s="1" customFormat="1" x14ac:dyDescent="0.2">
      <c r="A969" s="57"/>
      <c r="B969" s="36" t="s">
        <v>34</v>
      </c>
      <c r="C969" s="115" t="s">
        <v>1324</v>
      </c>
      <c r="D969" s="115"/>
      <c r="E969" s="115"/>
      <c r="F969" s="115"/>
      <c r="G969" s="115"/>
      <c r="H969" s="115"/>
      <c r="I969" s="115"/>
      <c r="J969" s="115"/>
      <c r="K969" s="115"/>
      <c r="L969" s="58">
        <v>1601.97</v>
      </c>
      <c r="M969" s="59" t="s">
        <v>34</v>
      </c>
      <c r="N969" s="60">
        <v>23085</v>
      </c>
      <c r="AA969" s="2" t="s">
        <v>1324</v>
      </c>
    </row>
    <row r="970" spans="1:27" s="1" customFormat="1" x14ac:dyDescent="0.2">
      <c r="A970" s="57"/>
      <c r="B970" s="36" t="s">
        <v>34</v>
      </c>
      <c r="C970" s="115" t="s">
        <v>1325</v>
      </c>
      <c r="D970" s="115"/>
      <c r="E970" s="115"/>
      <c r="F970" s="115"/>
      <c r="G970" s="115"/>
      <c r="H970" s="115"/>
      <c r="I970" s="115"/>
      <c r="J970" s="115"/>
      <c r="K970" s="115"/>
      <c r="L970" s="58">
        <v>401.95</v>
      </c>
      <c r="M970" s="59" t="s">
        <v>34</v>
      </c>
      <c r="N970" s="60">
        <v>3244</v>
      </c>
      <c r="AA970" s="2" t="s">
        <v>1325</v>
      </c>
    </row>
    <row r="971" spans="1:27" s="1" customFormat="1" x14ac:dyDescent="0.2">
      <c r="A971" s="57"/>
      <c r="B971" s="36" t="s">
        <v>34</v>
      </c>
      <c r="C971" s="115" t="s">
        <v>1319</v>
      </c>
      <c r="D971" s="115"/>
      <c r="E971" s="115"/>
      <c r="F971" s="115"/>
      <c r="G971" s="115"/>
      <c r="H971" s="115"/>
      <c r="I971" s="115"/>
      <c r="J971" s="115"/>
      <c r="K971" s="115"/>
      <c r="L971" s="58" t="s">
        <v>34</v>
      </c>
      <c r="M971" s="59" t="s">
        <v>34</v>
      </c>
      <c r="N971" s="60" t="s">
        <v>34</v>
      </c>
      <c r="AA971" s="2" t="s">
        <v>1319</v>
      </c>
    </row>
    <row r="972" spans="1:27" s="1" customFormat="1" x14ac:dyDescent="0.2">
      <c r="A972" s="57"/>
      <c r="B972" s="36" t="s">
        <v>34</v>
      </c>
      <c r="C972" s="115" t="s">
        <v>1320</v>
      </c>
      <c r="D972" s="115"/>
      <c r="E972" s="115"/>
      <c r="F972" s="115"/>
      <c r="G972" s="115"/>
      <c r="H972" s="115"/>
      <c r="I972" s="115"/>
      <c r="J972" s="115"/>
      <c r="K972" s="115"/>
      <c r="L972" s="58">
        <v>70.72</v>
      </c>
      <c r="M972" s="59" t="s">
        <v>34</v>
      </c>
      <c r="N972" s="60">
        <v>1019</v>
      </c>
      <c r="AA972" s="2" t="s">
        <v>1320</v>
      </c>
    </row>
    <row r="973" spans="1:27" s="1" customFormat="1" x14ac:dyDescent="0.2">
      <c r="A973" s="57"/>
      <c r="B973" s="36" t="s">
        <v>34</v>
      </c>
      <c r="C973" s="115" t="s">
        <v>1321</v>
      </c>
      <c r="D973" s="115"/>
      <c r="E973" s="115"/>
      <c r="F973" s="115"/>
      <c r="G973" s="115"/>
      <c r="H973" s="115"/>
      <c r="I973" s="115"/>
      <c r="J973" s="115"/>
      <c r="K973" s="115"/>
      <c r="L973" s="58">
        <v>93.49</v>
      </c>
      <c r="M973" s="59" t="s">
        <v>34</v>
      </c>
      <c r="N973" s="60">
        <v>737</v>
      </c>
      <c r="AA973" s="2" t="s">
        <v>1321</v>
      </c>
    </row>
    <row r="974" spans="1:27" s="1" customFormat="1" x14ac:dyDescent="0.2">
      <c r="A974" s="57"/>
      <c r="B974" s="36" t="s">
        <v>34</v>
      </c>
      <c r="C974" s="115" t="s">
        <v>1322</v>
      </c>
      <c r="D974" s="115"/>
      <c r="E974" s="115"/>
      <c r="F974" s="115"/>
      <c r="G974" s="115"/>
      <c r="H974" s="115"/>
      <c r="I974" s="115"/>
      <c r="J974" s="115"/>
      <c r="K974" s="115"/>
      <c r="L974" s="58">
        <v>190.17</v>
      </c>
      <c r="M974" s="59" t="s">
        <v>34</v>
      </c>
      <c r="N974" s="60">
        <v>803</v>
      </c>
      <c r="AA974" s="2" t="s">
        <v>1322</v>
      </c>
    </row>
    <row r="975" spans="1:27" s="1" customFormat="1" x14ac:dyDescent="0.2">
      <c r="A975" s="57"/>
      <c r="B975" s="36" t="s">
        <v>34</v>
      </c>
      <c r="C975" s="115" t="s">
        <v>1323</v>
      </c>
      <c r="D975" s="115"/>
      <c r="E975" s="115"/>
      <c r="F975" s="115"/>
      <c r="G975" s="115"/>
      <c r="H975" s="115"/>
      <c r="I975" s="115"/>
      <c r="J975" s="115"/>
      <c r="K975" s="115"/>
      <c r="L975" s="58">
        <v>47.57</v>
      </c>
      <c r="M975" s="59" t="s">
        <v>34</v>
      </c>
      <c r="N975" s="60">
        <v>685</v>
      </c>
      <c r="AA975" s="2" t="s">
        <v>1323</v>
      </c>
    </row>
    <row r="976" spans="1:27" s="1" customFormat="1" x14ac:dyDescent="0.2">
      <c r="A976" s="57"/>
      <c r="B976" s="36" t="s">
        <v>34</v>
      </c>
      <c r="C976" s="115" t="s">
        <v>459</v>
      </c>
      <c r="D976" s="115"/>
      <c r="E976" s="115"/>
      <c r="F976" s="115"/>
      <c r="G976" s="115"/>
      <c r="H976" s="115"/>
      <c r="I976" s="115"/>
      <c r="J976" s="115"/>
      <c r="K976" s="115"/>
      <c r="L976" s="58">
        <v>675313.41</v>
      </c>
      <c r="M976" s="59" t="s">
        <v>34</v>
      </c>
      <c r="N976" s="60">
        <v>3052417</v>
      </c>
      <c r="AA976" s="2" t="s">
        <v>459</v>
      </c>
    </row>
    <row r="977" spans="1:28" x14ac:dyDescent="0.2">
      <c r="A977" s="57"/>
      <c r="B977" s="36" t="s">
        <v>34</v>
      </c>
      <c r="C977" s="115" t="s">
        <v>297</v>
      </c>
      <c r="D977" s="115"/>
      <c r="E977" s="115"/>
      <c r="F977" s="115"/>
      <c r="G977" s="115"/>
      <c r="H977" s="115"/>
      <c r="I977" s="115"/>
      <c r="J977" s="115"/>
      <c r="K977" s="115"/>
      <c r="L977" s="58">
        <v>7872.25</v>
      </c>
      <c r="M977" s="59" t="s">
        <v>34</v>
      </c>
      <c r="N977" s="60">
        <v>89972</v>
      </c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2" t="s">
        <v>297</v>
      </c>
      <c r="AB977" s="1"/>
    </row>
    <row r="978" spans="1:28" x14ac:dyDescent="0.2">
      <c r="A978" s="57"/>
      <c r="B978" s="36" t="s">
        <v>34</v>
      </c>
      <c r="C978" s="115" t="s">
        <v>298</v>
      </c>
      <c r="D978" s="115"/>
      <c r="E978" s="115"/>
      <c r="F978" s="115"/>
      <c r="G978" s="115"/>
      <c r="H978" s="115"/>
      <c r="I978" s="115"/>
      <c r="J978" s="115"/>
      <c r="K978" s="115"/>
      <c r="L978" s="58">
        <v>5719.17</v>
      </c>
      <c r="M978" s="59" t="s">
        <v>34</v>
      </c>
      <c r="N978" s="60">
        <v>82419</v>
      </c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2" t="s">
        <v>298</v>
      </c>
      <c r="AB978" s="1"/>
    </row>
    <row r="979" spans="1:28" x14ac:dyDescent="0.2">
      <c r="A979" s="57"/>
      <c r="B979" s="36" t="s">
        <v>34</v>
      </c>
      <c r="C979" s="115" t="s">
        <v>299</v>
      </c>
      <c r="D979" s="115"/>
      <c r="E979" s="115"/>
      <c r="F979" s="115"/>
      <c r="G979" s="115"/>
      <c r="H979" s="115"/>
      <c r="I979" s="115"/>
      <c r="J979" s="115"/>
      <c r="K979" s="115"/>
      <c r="L979" s="58">
        <v>4204.49</v>
      </c>
      <c r="M979" s="59" t="s">
        <v>34</v>
      </c>
      <c r="N979" s="60">
        <v>60591</v>
      </c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2" t="s">
        <v>299</v>
      </c>
      <c r="AB979" s="1"/>
    </row>
    <row r="980" spans="1:28" x14ac:dyDescent="0.2">
      <c r="A980" s="57"/>
      <c r="B980" s="48" t="s">
        <v>34</v>
      </c>
      <c r="C980" s="114" t="s">
        <v>300</v>
      </c>
      <c r="D980" s="114"/>
      <c r="E980" s="114"/>
      <c r="F980" s="114"/>
      <c r="G980" s="114"/>
      <c r="H980" s="114"/>
      <c r="I980" s="114"/>
      <c r="J980" s="114"/>
      <c r="K980" s="114"/>
      <c r="L980" s="61">
        <v>733234.75</v>
      </c>
      <c r="M980" s="62" t="s">
        <v>34</v>
      </c>
      <c r="N980" s="63">
        <v>3480572</v>
      </c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2" t="s">
        <v>300</v>
      </c>
    </row>
    <row r="981" spans="1:28" x14ac:dyDescent="0.2">
      <c r="A981" s="57"/>
      <c r="B981" s="36" t="s">
        <v>34</v>
      </c>
      <c r="C981" s="115" t="s">
        <v>291</v>
      </c>
      <c r="D981" s="115"/>
      <c r="E981" s="115"/>
      <c r="F981" s="115"/>
      <c r="G981" s="115"/>
      <c r="H981" s="115"/>
      <c r="I981" s="115"/>
      <c r="J981" s="115"/>
      <c r="K981" s="115"/>
      <c r="L981" s="58" t="s">
        <v>34</v>
      </c>
      <c r="M981" s="59" t="s">
        <v>34</v>
      </c>
      <c r="N981" s="60" t="s">
        <v>34</v>
      </c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2" t="s">
        <v>291</v>
      </c>
      <c r="AB981" s="1"/>
    </row>
    <row r="982" spans="1:28" x14ac:dyDescent="0.2">
      <c r="A982" s="57"/>
      <c r="B982" s="36" t="s">
        <v>34</v>
      </c>
      <c r="C982" s="115" t="s">
        <v>460</v>
      </c>
      <c r="D982" s="115"/>
      <c r="E982" s="115"/>
      <c r="F982" s="115"/>
      <c r="G982" s="115"/>
      <c r="H982" s="115"/>
      <c r="I982" s="115"/>
      <c r="J982" s="115"/>
      <c r="K982" s="115"/>
      <c r="L982" s="58">
        <v>3240.99</v>
      </c>
      <c r="M982" s="59" t="s">
        <v>34</v>
      </c>
      <c r="N982" s="60">
        <v>13677</v>
      </c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2" t="s">
        <v>460</v>
      </c>
      <c r="AB982" s="1"/>
    </row>
    <row r="983" spans="1:28" x14ac:dyDescent="0.2">
      <c r="A983" s="57"/>
      <c r="B983" s="36" t="s">
        <v>34</v>
      </c>
      <c r="C983" s="115" t="s">
        <v>1326</v>
      </c>
      <c r="D983" s="115"/>
      <c r="E983" s="115"/>
      <c r="F983" s="115"/>
      <c r="G983" s="115"/>
      <c r="H983" s="115"/>
      <c r="I983" s="115"/>
      <c r="J983" s="115"/>
      <c r="K983" s="115"/>
      <c r="L983" s="58" t="s">
        <v>34</v>
      </c>
      <c r="M983" s="59" t="s">
        <v>34</v>
      </c>
      <c r="N983" s="60">
        <v>3052318</v>
      </c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2" t="s">
        <v>1326</v>
      </c>
      <c r="AB983" s="1"/>
    </row>
    <row r="984" spans="1:28" ht="1.5" customHeight="1" x14ac:dyDescent="0.2">
      <c r="B984" s="48"/>
      <c r="C984" s="42"/>
      <c r="D984" s="42"/>
      <c r="E984" s="42"/>
      <c r="F984" s="42"/>
      <c r="G984" s="42"/>
      <c r="H984" s="42"/>
      <c r="I984" s="42"/>
      <c r="J984" s="42"/>
      <c r="K984" s="42"/>
      <c r="L984" s="61"/>
      <c r="M984" s="62"/>
      <c r="N984" s="64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53.25" customHeight="1" x14ac:dyDescent="0.2">
      <c r="A985" s="65"/>
      <c r="B985" s="65"/>
      <c r="C985" s="65"/>
      <c r="D985" s="65"/>
      <c r="E985" s="65"/>
      <c r="F985" s="65"/>
      <c r="G985" s="65"/>
      <c r="H985" s="65"/>
      <c r="I985" s="65"/>
      <c r="J985" s="65"/>
      <c r="K985" s="65"/>
      <c r="L985" s="65"/>
      <c r="M985" s="65"/>
      <c r="N985" s="65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x14ac:dyDescent="0.2">
      <c r="B986" s="66" t="s">
        <v>301</v>
      </c>
      <c r="C986" s="129" t="s">
        <v>302</v>
      </c>
      <c r="D986" s="129"/>
      <c r="E986" s="129"/>
      <c r="F986" s="129"/>
      <c r="G986" s="129"/>
      <c r="H986" s="129"/>
      <c r="I986" s="129"/>
      <c r="J986" s="129"/>
      <c r="K986" s="129"/>
      <c r="L986" s="129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13.5" customHeight="1" x14ac:dyDescent="0.2">
      <c r="B987" s="4"/>
      <c r="C987" s="124" t="s">
        <v>303</v>
      </c>
      <c r="D987" s="124"/>
      <c r="E987" s="124"/>
      <c r="F987" s="124"/>
      <c r="G987" s="124"/>
      <c r="H987" s="124"/>
      <c r="I987" s="124"/>
      <c r="J987" s="124"/>
      <c r="K987" s="124"/>
      <c r="L987" s="124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12.75" customHeight="1" x14ac:dyDescent="0.2">
      <c r="B988" s="66" t="s">
        <v>304</v>
      </c>
      <c r="C988" s="129" t="s">
        <v>305</v>
      </c>
      <c r="D988" s="129"/>
      <c r="E988" s="129"/>
      <c r="F988" s="129"/>
      <c r="G988" s="129"/>
      <c r="H988" s="129"/>
      <c r="I988" s="129"/>
      <c r="J988" s="129"/>
      <c r="K988" s="129"/>
      <c r="L988" s="129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spans="1:28" ht="13.5" customHeight="1" x14ac:dyDescent="0.2">
      <c r="C989" s="124" t="s">
        <v>303</v>
      </c>
      <c r="D989" s="124"/>
      <c r="E989" s="124"/>
      <c r="F989" s="124"/>
      <c r="G989" s="124"/>
      <c r="H989" s="124"/>
      <c r="I989" s="124"/>
      <c r="J989" s="124"/>
      <c r="K989" s="124"/>
      <c r="L989" s="124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1003" spans="4:4" s="1" customFormat="1" x14ac:dyDescent="0.2">
      <c r="D1003" s="3"/>
    </row>
  </sheetData>
  <mergeCells count="969">
    <mergeCell ref="C989:L989"/>
    <mergeCell ref="C30:E30"/>
    <mergeCell ref="A11:N11"/>
    <mergeCell ref="A13:N13"/>
    <mergeCell ref="B16:F16"/>
    <mergeCell ref="C27:E29"/>
    <mergeCell ref="N27:N29"/>
    <mergeCell ref="J27:L28"/>
    <mergeCell ref="B27:B29"/>
    <mergeCell ref="F27:F29"/>
    <mergeCell ref="A27:A29"/>
    <mergeCell ref="M27:M29"/>
    <mergeCell ref="G27:I28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59:E59"/>
    <mergeCell ref="D5:N5"/>
    <mergeCell ref="A31:N31"/>
    <mergeCell ref="C32:E32"/>
    <mergeCell ref="C33:N33"/>
    <mergeCell ref="C34:E34"/>
    <mergeCell ref="A10:N10"/>
    <mergeCell ref="C986:L986"/>
    <mergeCell ref="L25:M25"/>
    <mergeCell ref="C988:L988"/>
    <mergeCell ref="B15:F15"/>
    <mergeCell ref="A12:N12"/>
    <mergeCell ref="C987:L987"/>
    <mergeCell ref="C35:E35"/>
    <mergeCell ref="C36:E36"/>
    <mergeCell ref="C37:E37"/>
    <mergeCell ref="C38:E38"/>
    <mergeCell ref="C39:E39"/>
    <mergeCell ref="C40:E40"/>
    <mergeCell ref="C41:E41"/>
    <mergeCell ref="C42:N42"/>
    <mergeCell ref="C43:E43"/>
    <mergeCell ref="A8:N8"/>
    <mergeCell ref="A9:N9"/>
    <mergeCell ref="A7:N7"/>
    <mergeCell ref="C60:E60"/>
    <mergeCell ref="C61:E61"/>
    <mergeCell ref="C62:E62"/>
    <mergeCell ref="C63:E63"/>
    <mergeCell ref="C54:N54"/>
    <mergeCell ref="C55:N55"/>
    <mergeCell ref="C56:E56"/>
    <mergeCell ref="C57:E57"/>
    <mergeCell ref="C58:E58"/>
    <mergeCell ref="C69:E69"/>
    <mergeCell ref="C70:E70"/>
    <mergeCell ref="C71:E71"/>
    <mergeCell ref="C72:E72"/>
    <mergeCell ref="C73:E73"/>
    <mergeCell ref="C64:N64"/>
    <mergeCell ref="C65:E65"/>
    <mergeCell ref="C66:E66"/>
    <mergeCell ref="C67:E67"/>
    <mergeCell ref="C68:E68"/>
    <mergeCell ref="C79:N79"/>
    <mergeCell ref="C80:E80"/>
    <mergeCell ref="C81:E81"/>
    <mergeCell ref="C82:E82"/>
    <mergeCell ref="C83:E83"/>
    <mergeCell ref="C74:E74"/>
    <mergeCell ref="C75:E75"/>
    <mergeCell ref="C76:E76"/>
    <mergeCell ref="C77:N77"/>
    <mergeCell ref="C78:E78"/>
    <mergeCell ref="C89:E89"/>
    <mergeCell ref="C90:E90"/>
    <mergeCell ref="C91:E91"/>
    <mergeCell ref="C92:N92"/>
    <mergeCell ref="C93:E93"/>
    <mergeCell ref="C84:E84"/>
    <mergeCell ref="C85:E85"/>
    <mergeCell ref="C86:E86"/>
    <mergeCell ref="C87:E87"/>
    <mergeCell ref="C88:E88"/>
    <mergeCell ref="C99:E99"/>
    <mergeCell ref="C100:E100"/>
    <mergeCell ref="C101:N101"/>
    <mergeCell ref="C102:E102"/>
    <mergeCell ref="C103:N103"/>
    <mergeCell ref="C94:E94"/>
    <mergeCell ref="C95:E95"/>
    <mergeCell ref="C96:E96"/>
    <mergeCell ref="C97:E97"/>
    <mergeCell ref="C98:E98"/>
    <mergeCell ref="C109:E109"/>
    <mergeCell ref="C110:E110"/>
    <mergeCell ref="C111:E111"/>
    <mergeCell ref="C112:E112"/>
    <mergeCell ref="C113:N113"/>
    <mergeCell ref="C104:E104"/>
    <mergeCell ref="C105:E105"/>
    <mergeCell ref="C106:E106"/>
    <mergeCell ref="C107:E107"/>
    <mergeCell ref="C108:E108"/>
    <mergeCell ref="C119:E119"/>
    <mergeCell ref="C120:E120"/>
    <mergeCell ref="C121:E121"/>
    <mergeCell ref="C122:E122"/>
    <mergeCell ref="C123:E123"/>
    <mergeCell ref="C114:E114"/>
    <mergeCell ref="C115:E115"/>
    <mergeCell ref="C116:E116"/>
    <mergeCell ref="C117:E117"/>
    <mergeCell ref="C118:E118"/>
    <mergeCell ref="C129:E129"/>
    <mergeCell ref="C130:E130"/>
    <mergeCell ref="C131:E131"/>
    <mergeCell ref="C132:E132"/>
    <mergeCell ref="C133:E133"/>
    <mergeCell ref="C124:E124"/>
    <mergeCell ref="C125:N125"/>
    <mergeCell ref="C126:E126"/>
    <mergeCell ref="C127:E127"/>
    <mergeCell ref="C128:E128"/>
    <mergeCell ref="C139:E139"/>
    <mergeCell ref="C140:E140"/>
    <mergeCell ref="C141:E141"/>
    <mergeCell ref="C142:E142"/>
    <mergeCell ref="C143:E143"/>
    <mergeCell ref="C134:N134"/>
    <mergeCell ref="C135:E135"/>
    <mergeCell ref="C136:N136"/>
    <mergeCell ref="C137:E137"/>
    <mergeCell ref="C138:E138"/>
    <mergeCell ref="A150:N150"/>
    <mergeCell ref="C151:E151"/>
    <mergeCell ref="C152:N152"/>
    <mergeCell ref="C153:E153"/>
    <mergeCell ref="C154:E154"/>
    <mergeCell ref="C144:E144"/>
    <mergeCell ref="C145:E145"/>
    <mergeCell ref="C146:E146"/>
    <mergeCell ref="C147:E147"/>
    <mergeCell ref="A149:N149"/>
    <mergeCell ref="C160:E160"/>
    <mergeCell ref="C161:E161"/>
    <mergeCell ref="C162:E162"/>
    <mergeCell ref="C163:E163"/>
    <mergeCell ref="C164:E164"/>
    <mergeCell ref="C155:E155"/>
    <mergeCell ref="C156:E156"/>
    <mergeCell ref="C157:E157"/>
    <mergeCell ref="C158:E158"/>
    <mergeCell ref="C159:E159"/>
    <mergeCell ref="C170:E170"/>
    <mergeCell ref="C171:E171"/>
    <mergeCell ref="C172:E172"/>
    <mergeCell ref="C173:E173"/>
    <mergeCell ref="C174:E174"/>
    <mergeCell ref="C165:N165"/>
    <mergeCell ref="C166:E166"/>
    <mergeCell ref="C167:N167"/>
    <mergeCell ref="C168:E168"/>
    <mergeCell ref="C169:E169"/>
    <mergeCell ref="C180:E180"/>
    <mergeCell ref="C181:N181"/>
    <mergeCell ref="C182:E182"/>
    <mergeCell ref="C183:E183"/>
    <mergeCell ref="C184:E184"/>
    <mergeCell ref="C175:E175"/>
    <mergeCell ref="C176:E176"/>
    <mergeCell ref="C177:E177"/>
    <mergeCell ref="C178:E178"/>
    <mergeCell ref="C179:E179"/>
    <mergeCell ref="C190:E190"/>
    <mergeCell ref="C191:E191"/>
    <mergeCell ref="C192:E192"/>
    <mergeCell ref="A193:N193"/>
    <mergeCell ref="C194:E194"/>
    <mergeCell ref="C185:E185"/>
    <mergeCell ref="C186:E186"/>
    <mergeCell ref="C187:E187"/>
    <mergeCell ref="C188:E188"/>
    <mergeCell ref="C189:E189"/>
    <mergeCell ref="C200:E200"/>
    <mergeCell ref="C201:E201"/>
    <mergeCell ref="C202:E202"/>
    <mergeCell ref="C203:E203"/>
    <mergeCell ref="C204:E204"/>
    <mergeCell ref="C195:N195"/>
    <mergeCell ref="C196:E196"/>
    <mergeCell ref="C197:E197"/>
    <mergeCell ref="C198:E198"/>
    <mergeCell ref="C199:E199"/>
    <mergeCell ref="C210:E210"/>
    <mergeCell ref="C211:E211"/>
    <mergeCell ref="C212:E212"/>
    <mergeCell ref="C213:E213"/>
    <mergeCell ref="C214:E214"/>
    <mergeCell ref="C205:E205"/>
    <mergeCell ref="C206:E206"/>
    <mergeCell ref="C207:E207"/>
    <mergeCell ref="C208:E208"/>
    <mergeCell ref="C209:N209"/>
    <mergeCell ref="C220:E220"/>
    <mergeCell ref="C221:E221"/>
    <mergeCell ref="C222:E222"/>
    <mergeCell ref="C223:N223"/>
    <mergeCell ref="C224:N224"/>
    <mergeCell ref="C215:E215"/>
    <mergeCell ref="C216:E216"/>
    <mergeCell ref="C217:E217"/>
    <mergeCell ref="C218:E218"/>
    <mergeCell ref="C219:E219"/>
    <mergeCell ref="C230:E230"/>
    <mergeCell ref="C231:E231"/>
    <mergeCell ref="C232:E232"/>
    <mergeCell ref="C233:E233"/>
    <mergeCell ref="C234:E234"/>
    <mergeCell ref="C225:N225"/>
    <mergeCell ref="C226:E226"/>
    <mergeCell ref="C227:E227"/>
    <mergeCell ref="C228:E228"/>
    <mergeCell ref="C229:E229"/>
    <mergeCell ref="C240:N240"/>
    <mergeCell ref="C241:E241"/>
    <mergeCell ref="C242:E242"/>
    <mergeCell ref="C243:E243"/>
    <mergeCell ref="C244:E244"/>
    <mergeCell ref="C235:E235"/>
    <mergeCell ref="C236:E236"/>
    <mergeCell ref="C237:E237"/>
    <mergeCell ref="C238:N238"/>
    <mergeCell ref="C239:N239"/>
    <mergeCell ref="C250:E250"/>
    <mergeCell ref="C251:E251"/>
    <mergeCell ref="C252:E252"/>
    <mergeCell ref="C253:E253"/>
    <mergeCell ref="C254:E254"/>
    <mergeCell ref="C245:E245"/>
    <mergeCell ref="C246:E246"/>
    <mergeCell ref="C247:E247"/>
    <mergeCell ref="C248:E248"/>
    <mergeCell ref="C249:E249"/>
    <mergeCell ref="C260:E260"/>
    <mergeCell ref="C261:E261"/>
    <mergeCell ref="C262:E262"/>
    <mergeCell ref="C263:E263"/>
    <mergeCell ref="C264:E264"/>
    <mergeCell ref="C255:E255"/>
    <mergeCell ref="C256:E256"/>
    <mergeCell ref="C257:E257"/>
    <mergeCell ref="C258:E258"/>
    <mergeCell ref="C259:E259"/>
    <mergeCell ref="C270:E270"/>
    <mergeCell ref="C271:E271"/>
    <mergeCell ref="C272:E272"/>
    <mergeCell ref="C273:E273"/>
    <mergeCell ref="C274:E274"/>
    <mergeCell ref="C265:N265"/>
    <mergeCell ref="A266:N266"/>
    <mergeCell ref="C267:E267"/>
    <mergeCell ref="C268:N268"/>
    <mergeCell ref="C269:E269"/>
    <mergeCell ref="C280:E280"/>
    <mergeCell ref="C281:N281"/>
    <mergeCell ref="C282:E282"/>
    <mergeCell ref="C283:N283"/>
    <mergeCell ref="C284:E284"/>
    <mergeCell ref="C275:E275"/>
    <mergeCell ref="C276:E276"/>
    <mergeCell ref="C277:E277"/>
    <mergeCell ref="C278:E278"/>
    <mergeCell ref="C279:E279"/>
    <mergeCell ref="C290:E290"/>
    <mergeCell ref="C291:E291"/>
    <mergeCell ref="C292:E292"/>
    <mergeCell ref="C293:E293"/>
    <mergeCell ref="C294:N294"/>
    <mergeCell ref="C285:E285"/>
    <mergeCell ref="C286:E286"/>
    <mergeCell ref="C287:E287"/>
    <mergeCell ref="C288:E288"/>
    <mergeCell ref="C289:E289"/>
    <mergeCell ref="C300:E300"/>
    <mergeCell ref="C301:E301"/>
    <mergeCell ref="C302:E302"/>
    <mergeCell ref="C303:E303"/>
    <mergeCell ref="C304:E304"/>
    <mergeCell ref="C295:E295"/>
    <mergeCell ref="C296:E296"/>
    <mergeCell ref="C297:E297"/>
    <mergeCell ref="C298:E298"/>
    <mergeCell ref="C299:E299"/>
    <mergeCell ref="C310:E310"/>
    <mergeCell ref="C311:E311"/>
    <mergeCell ref="C312:E312"/>
    <mergeCell ref="C313:E313"/>
    <mergeCell ref="C314:E314"/>
    <mergeCell ref="C305:E305"/>
    <mergeCell ref="C306:E306"/>
    <mergeCell ref="C307:N307"/>
    <mergeCell ref="C308:E308"/>
    <mergeCell ref="C309:E309"/>
    <mergeCell ref="C320:E320"/>
    <mergeCell ref="C321:E321"/>
    <mergeCell ref="C322:E322"/>
    <mergeCell ref="C323:E323"/>
    <mergeCell ref="C324:E324"/>
    <mergeCell ref="C315:E315"/>
    <mergeCell ref="C316:E316"/>
    <mergeCell ref="A317:N317"/>
    <mergeCell ref="C318:E318"/>
    <mergeCell ref="C319:N319"/>
    <mergeCell ref="C330:E330"/>
    <mergeCell ref="C331:E331"/>
    <mergeCell ref="C332:N332"/>
    <mergeCell ref="C333:E333"/>
    <mergeCell ref="C334:E334"/>
    <mergeCell ref="C325:E325"/>
    <mergeCell ref="C326:E326"/>
    <mergeCell ref="C327:E327"/>
    <mergeCell ref="C328:E328"/>
    <mergeCell ref="C329:E329"/>
    <mergeCell ref="C340:E340"/>
    <mergeCell ref="C341:E341"/>
    <mergeCell ref="C342:E342"/>
    <mergeCell ref="C343:E343"/>
    <mergeCell ref="C344:E344"/>
    <mergeCell ref="C335:N335"/>
    <mergeCell ref="C336:E336"/>
    <mergeCell ref="C337:E337"/>
    <mergeCell ref="C338:E338"/>
    <mergeCell ref="C339:E339"/>
    <mergeCell ref="C351:N351"/>
    <mergeCell ref="C352:E352"/>
    <mergeCell ref="C353:E353"/>
    <mergeCell ref="C354:E354"/>
    <mergeCell ref="C355:E355"/>
    <mergeCell ref="C345:E345"/>
    <mergeCell ref="C346:N346"/>
    <mergeCell ref="A348:N348"/>
    <mergeCell ref="A349:N349"/>
    <mergeCell ref="C350:E350"/>
    <mergeCell ref="C361:E361"/>
    <mergeCell ref="C362:E362"/>
    <mergeCell ref="C363:N363"/>
    <mergeCell ref="C364:E364"/>
    <mergeCell ref="C365:E365"/>
    <mergeCell ref="C356:E356"/>
    <mergeCell ref="C357:E357"/>
    <mergeCell ref="C358:E358"/>
    <mergeCell ref="C359:E359"/>
    <mergeCell ref="C360:E360"/>
    <mergeCell ref="C371:E371"/>
    <mergeCell ref="C372:E372"/>
    <mergeCell ref="C373:E373"/>
    <mergeCell ref="C374:E374"/>
    <mergeCell ref="C375:E375"/>
    <mergeCell ref="C366:E366"/>
    <mergeCell ref="C367:E367"/>
    <mergeCell ref="C368:E368"/>
    <mergeCell ref="C369:E369"/>
    <mergeCell ref="C370:E370"/>
    <mergeCell ref="C381:E381"/>
    <mergeCell ref="C382:E382"/>
    <mergeCell ref="C383:E383"/>
    <mergeCell ref="C384:E384"/>
    <mergeCell ref="C385:E385"/>
    <mergeCell ref="C376:E376"/>
    <mergeCell ref="C377:N377"/>
    <mergeCell ref="C378:E378"/>
    <mergeCell ref="C379:E379"/>
    <mergeCell ref="C380:E380"/>
    <mergeCell ref="C391:N391"/>
    <mergeCell ref="C392:E392"/>
    <mergeCell ref="C393:E393"/>
    <mergeCell ref="C394:E394"/>
    <mergeCell ref="C395:E395"/>
    <mergeCell ref="C386:E386"/>
    <mergeCell ref="C387:E387"/>
    <mergeCell ref="C388:E388"/>
    <mergeCell ref="C389:E389"/>
    <mergeCell ref="C390:E390"/>
    <mergeCell ref="C401:E401"/>
    <mergeCell ref="C402:E402"/>
    <mergeCell ref="C403:E403"/>
    <mergeCell ref="C404:N404"/>
    <mergeCell ref="C405:E405"/>
    <mergeCell ref="C396:E396"/>
    <mergeCell ref="C397:E397"/>
    <mergeCell ref="C398:E398"/>
    <mergeCell ref="C399:E399"/>
    <mergeCell ref="C400:E400"/>
    <mergeCell ref="C411:E411"/>
    <mergeCell ref="C412:E412"/>
    <mergeCell ref="C413:E413"/>
    <mergeCell ref="C414:E414"/>
    <mergeCell ref="C415:E415"/>
    <mergeCell ref="C406:E406"/>
    <mergeCell ref="C407:E407"/>
    <mergeCell ref="C408:E408"/>
    <mergeCell ref="C409:E409"/>
    <mergeCell ref="C410:E410"/>
    <mergeCell ref="C421:E421"/>
    <mergeCell ref="C422:E422"/>
    <mergeCell ref="C423:E423"/>
    <mergeCell ref="C424:E424"/>
    <mergeCell ref="C425:E425"/>
    <mergeCell ref="C416:E416"/>
    <mergeCell ref="C417:N417"/>
    <mergeCell ref="C418:E418"/>
    <mergeCell ref="C419:E419"/>
    <mergeCell ref="C420:E420"/>
    <mergeCell ref="C431:E431"/>
    <mergeCell ref="C432:E432"/>
    <mergeCell ref="C433:E433"/>
    <mergeCell ref="C434:E434"/>
    <mergeCell ref="C435:E435"/>
    <mergeCell ref="C426:E426"/>
    <mergeCell ref="C427:E427"/>
    <mergeCell ref="C428:N428"/>
    <mergeCell ref="C429:E429"/>
    <mergeCell ref="C430:E430"/>
    <mergeCell ref="C441:E441"/>
    <mergeCell ref="C442:E442"/>
    <mergeCell ref="C443:N443"/>
    <mergeCell ref="C444:N444"/>
    <mergeCell ref="C445:N445"/>
    <mergeCell ref="C436:E436"/>
    <mergeCell ref="C437:E437"/>
    <mergeCell ref="C438:E438"/>
    <mergeCell ref="C439:E439"/>
    <mergeCell ref="C440:E440"/>
    <mergeCell ref="C451:E451"/>
    <mergeCell ref="C452:E452"/>
    <mergeCell ref="C453:E453"/>
    <mergeCell ref="C454:E454"/>
    <mergeCell ref="C455:E455"/>
    <mergeCell ref="C446:E446"/>
    <mergeCell ref="C447:E447"/>
    <mergeCell ref="C448:E448"/>
    <mergeCell ref="C449:E449"/>
    <mergeCell ref="C450:E450"/>
    <mergeCell ref="C461:E461"/>
    <mergeCell ref="C462:E462"/>
    <mergeCell ref="C463:E463"/>
    <mergeCell ref="C464:E464"/>
    <mergeCell ref="C465:E465"/>
    <mergeCell ref="C456:E456"/>
    <mergeCell ref="C457:E457"/>
    <mergeCell ref="C458:N458"/>
    <mergeCell ref="C459:N459"/>
    <mergeCell ref="C460:N460"/>
    <mergeCell ref="C471:E471"/>
    <mergeCell ref="C472:E472"/>
    <mergeCell ref="C473:N473"/>
    <mergeCell ref="C474:N474"/>
    <mergeCell ref="C475:N475"/>
    <mergeCell ref="C466:E466"/>
    <mergeCell ref="C467:E467"/>
    <mergeCell ref="C468:E468"/>
    <mergeCell ref="C469:E469"/>
    <mergeCell ref="C470:E470"/>
    <mergeCell ref="C481:E481"/>
    <mergeCell ref="C482:E482"/>
    <mergeCell ref="C483:E483"/>
    <mergeCell ref="C484:E484"/>
    <mergeCell ref="C485:E485"/>
    <mergeCell ref="C476:N476"/>
    <mergeCell ref="C477:E477"/>
    <mergeCell ref="C478:E478"/>
    <mergeCell ref="C479:E479"/>
    <mergeCell ref="C480:E480"/>
    <mergeCell ref="C491:N491"/>
    <mergeCell ref="C492:N492"/>
    <mergeCell ref="C493:E493"/>
    <mergeCell ref="C494:E494"/>
    <mergeCell ref="C495:E495"/>
    <mergeCell ref="C486:E486"/>
    <mergeCell ref="C487:E487"/>
    <mergeCell ref="C488:E488"/>
    <mergeCell ref="C489:N489"/>
    <mergeCell ref="C490:N490"/>
    <mergeCell ref="C501:E501"/>
    <mergeCell ref="C502:E502"/>
    <mergeCell ref="C503:E503"/>
    <mergeCell ref="A504:N504"/>
    <mergeCell ref="C505:E505"/>
    <mergeCell ref="C496:E496"/>
    <mergeCell ref="C497:E497"/>
    <mergeCell ref="C498:E498"/>
    <mergeCell ref="C499:E499"/>
    <mergeCell ref="C500:E500"/>
    <mergeCell ref="C511:E511"/>
    <mergeCell ref="C512:E512"/>
    <mergeCell ref="C513:E513"/>
    <mergeCell ref="C514:E514"/>
    <mergeCell ref="C515:E515"/>
    <mergeCell ref="C506:N506"/>
    <mergeCell ref="C507:E507"/>
    <mergeCell ref="C508:E508"/>
    <mergeCell ref="C509:E509"/>
    <mergeCell ref="C510:E510"/>
    <mergeCell ref="C521:E521"/>
    <mergeCell ref="C522:E522"/>
    <mergeCell ref="C523:E523"/>
    <mergeCell ref="C524:E524"/>
    <mergeCell ref="C525:E525"/>
    <mergeCell ref="C516:E516"/>
    <mergeCell ref="C517:E517"/>
    <mergeCell ref="C518:N518"/>
    <mergeCell ref="C519:E519"/>
    <mergeCell ref="C520:E520"/>
    <mergeCell ref="C531:E531"/>
    <mergeCell ref="C532:N532"/>
    <mergeCell ref="C533:E533"/>
    <mergeCell ref="C534:E534"/>
    <mergeCell ref="C535:E535"/>
    <mergeCell ref="C526:E526"/>
    <mergeCell ref="C527:E527"/>
    <mergeCell ref="C528:E528"/>
    <mergeCell ref="C529:E529"/>
    <mergeCell ref="C530:E530"/>
    <mergeCell ref="C541:E541"/>
    <mergeCell ref="C542:E542"/>
    <mergeCell ref="C543:E543"/>
    <mergeCell ref="C544:E544"/>
    <mergeCell ref="C545:E545"/>
    <mergeCell ref="C536:E536"/>
    <mergeCell ref="C537:E537"/>
    <mergeCell ref="C538:E538"/>
    <mergeCell ref="C539:E539"/>
    <mergeCell ref="C540:E540"/>
    <mergeCell ref="C551:E551"/>
    <mergeCell ref="C552:E552"/>
    <mergeCell ref="C553:E553"/>
    <mergeCell ref="C554:E554"/>
    <mergeCell ref="C555:E555"/>
    <mergeCell ref="C546:N546"/>
    <mergeCell ref="C547:E547"/>
    <mergeCell ref="C548:E548"/>
    <mergeCell ref="C549:E549"/>
    <mergeCell ref="C550:E550"/>
    <mergeCell ref="C561:E561"/>
    <mergeCell ref="C562:E562"/>
    <mergeCell ref="C563:E563"/>
    <mergeCell ref="C564:E564"/>
    <mergeCell ref="C565:E565"/>
    <mergeCell ref="C556:E556"/>
    <mergeCell ref="C557:E557"/>
    <mergeCell ref="C558:E558"/>
    <mergeCell ref="C559:N559"/>
    <mergeCell ref="C560:E560"/>
    <mergeCell ref="C571:E571"/>
    <mergeCell ref="C572:N572"/>
    <mergeCell ref="C573:E573"/>
    <mergeCell ref="C574:E574"/>
    <mergeCell ref="C575:E575"/>
    <mergeCell ref="C566:E566"/>
    <mergeCell ref="C567:E567"/>
    <mergeCell ref="C568:E568"/>
    <mergeCell ref="C569:E569"/>
    <mergeCell ref="C570:E570"/>
    <mergeCell ref="C581:E581"/>
    <mergeCell ref="C582:E582"/>
    <mergeCell ref="C583:N583"/>
    <mergeCell ref="C584:E584"/>
    <mergeCell ref="C585:E585"/>
    <mergeCell ref="C576:E576"/>
    <mergeCell ref="C577:E577"/>
    <mergeCell ref="C578:E578"/>
    <mergeCell ref="C579:E579"/>
    <mergeCell ref="C580:E580"/>
    <mergeCell ref="C591:E591"/>
    <mergeCell ref="C592:E592"/>
    <mergeCell ref="C593:E593"/>
    <mergeCell ref="C594:E594"/>
    <mergeCell ref="C595:E595"/>
    <mergeCell ref="C586:E586"/>
    <mergeCell ref="C587:E587"/>
    <mergeCell ref="C588:E588"/>
    <mergeCell ref="C589:E589"/>
    <mergeCell ref="C590:E590"/>
    <mergeCell ref="C601:E601"/>
    <mergeCell ref="C602:E602"/>
    <mergeCell ref="C603:E603"/>
    <mergeCell ref="C604:E604"/>
    <mergeCell ref="C605:E605"/>
    <mergeCell ref="C596:E596"/>
    <mergeCell ref="C597:E597"/>
    <mergeCell ref="C598:N598"/>
    <mergeCell ref="C599:N599"/>
    <mergeCell ref="C600:N600"/>
    <mergeCell ref="C611:E611"/>
    <mergeCell ref="C612:E612"/>
    <mergeCell ref="C613:N613"/>
    <mergeCell ref="C614:N614"/>
    <mergeCell ref="C615:N615"/>
    <mergeCell ref="C606:E606"/>
    <mergeCell ref="C607:E607"/>
    <mergeCell ref="C608:E608"/>
    <mergeCell ref="C609:E609"/>
    <mergeCell ref="C610:E610"/>
    <mergeCell ref="C621:E621"/>
    <mergeCell ref="C622:E622"/>
    <mergeCell ref="C623:E623"/>
    <mergeCell ref="C624:E624"/>
    <mergeCell ref="C625:E625"/>
    <mergeCell ref="C616:E616"/>
    <mergeCell ref="C617:E617"/>
    <mergeCell ref="C618:E618"/>
    <mergeCell ref="C619:E619"/>
    <mergeCell ref="C620:E620"/>
    <mergeCell ref="C631:N631"/>
    <mergeCell ref="C632:E632"/>
    <mergeCell ref="C633:E633"/>
    <mergeCell ref="C634:E634"/>
    <mergeCell ref="C635:E635"/>
    <mergeCell ref="C626:E626"/>
    <mergeCell ref="C627:E627"/>
    <mergeCell ref="C628:N628"/>
    <mergeCell ref="C629:N629"/>
    <mergeCell ref="C630:N630"/>
    <mergeCell ref="C641:E641"/>
    <mergeCell ref="C642:E642"/>
    <mergeCell ref="C643:E643"/>
    <mergeCell ref="C644:N644"/>
    <mergeCell ref="C645:N645"/>
    <mergeCell ref="C636:E636"/>
    <mergeCell ref="C637:E637"/>
    <mergeCell ref="C638:E638"/>
    <mergeCell ref="C639:E639"/>
    <mergeCell ref="C640:E640"/>
    <mergeCell ref="C651:E651"/>
    <mergeCell ref="C652:E652"/>
    <mergeCell ref="C653:E653"/>
    <mergeCell ref="C654:E654"/>
    <mergeCell ref="C655:E655"/>
    <mergeCell ref="C646:N646"/>
    <mergeCell ref="C647:N647"/>
    <mergeCell ref="C648:E648"/>
    <mergeCell ref="C649:E649"/>
    <mergeCell ref="C650:E650"/>
    <mergeCell ref="C662:N662"/>
    <mergeCell ref="C663:E663"/>
    <mergeCell ref="C664:E664"/>
    <mergeCell ref="C665:E665"/>
    <mergeCell ref="C666:E666"/>
    <mergeCell ref="C656:E656"/>
    <mergeCell ref="C657:E657"/>
    <mergeCell ref="C658:E658"/>
    <mergeCell ref="A660:N660"/>
    <mergeCell ref="C661:E661"/>
    <mergeCell ref="C672:E672"/>
    <mergeCell ref="C673:E673"/>
    <mergeCell ref="C674:E674"/>
    <mergeCell ref="C675:N675"/>
    <mergeCell ref="C676:E676"/>
    <mergeCell ref="C667:E667"/>
    <mergeCell ref="C668:E668"/>
    <mergeCell ref="C669:E669"/>
    <mergeCell ref="C670:E670"/>
    <mergeCell ref="C671:E671"/>
    <mergeCell ref="C682:E682"/>
    <mergeCell ref="C683:E683"/>
    <mergeCell ref="C684:E684"/>
    <mergeCell ref="C685:E685"/>
    <mergeCell ref="C686:E686"/>
    <mergeCell ref="C677:E677"/>
    <mergeCell ref="C678:E678"/>
    <mergeCell ref="C679:E679"/>
    <mergeCell ref="C680:E680"/>
    <mergeCell ref="C681:E681"/>
    <mergeCell ref="C692:E692"/>
    <mergeCell ref="C693:E693"/>
    <mergeCell ref="C694:E694"/>
    <mergeCell ref="C695:E695"/>
    <mergeCell ref="C696:E696"/>
    <mergeCell ref="C687:N687"/>
    <mergeCell ref="C688:E688"/>
    <mergeCell ref="C689:N689"/>
    <mergeCell ref="C690:E690"/>
    <mergeCell ref="C691:E691"/>
    <mergeCell ref="C702:N702"/>
    <mergeCell ref="C703:E703"/>
    <mergeCell ref="C704:E704"/>
    <mergeCell ref="C705:E705"/>
    <mergeCell ref="C706:E706"/>
    <mergeCell ref="C697:E697"/>
    <mergeCell ref="C698:E698"/>
    <mergeCell ref="C699:E699"/>
    <mergeCell ref="C700:E700"/>
    <mergeCell ref="C701:E701"/>
    <mergeCell ref="C712:E712"/>
    <mergeCell ref="C713:N713"/>
    <mergeCell ref="C714:E714"/>
    <mergeCell ref="C715:E715"/>
    <mergeCell ref="C716:E716"/>
    <mergeCell ref="C707:E707"/>
    <mergeCell ref="C708:E708"/>
    <mergeCell ref="C709:E709"/>
    <mergeCell ref="C710:E710"/>
    <mergeCell ref="C711:E711"/>
    <mergeCell ref="C722:E722"/>
    <mergeCell ref="C723:E723"/>
    <mergeCell ref="C724:E724"/>
    <mergeCell ref="C725:E725"/>
    <mergeCell ref="C726:N726"/>
    <mergeCell ref="C717:E717"/>
    <mergeCell ref="C718:E718"/>
    <mergeCell ref="C719:E719"/>
    <mergeCell ref="C720:E720"/>
    <mergeCell ref="C721:E721"/>
    <mergeCell ref="C732:E732"/>
    <mergeCell ref="C733:E733"/>
    <mergeCell ref="C734:E734"/>
    <mergeCell ref="C735:E735"/>
    <mergeCell ref="C736:E736"/>
    <mergeCell ref="C727:E727"/>
    <mergeCell ref="C728:E728"/>
    <mergeCell ref="C729:E729"/>
    <mergeCell ref="C730:E730"/>
    <mergeCell ref="C731:E731"/>
    <mergeCell ref="C743:E743"/>
    <mergeCell ref="C744:E744"/>
    <mergeCell ref="C745:E745"/>
    <mergeCell ref="C746:E746"/>
    <mergeCell ref="C747:E747"/>
    <mergeCell ref="C737:E737"/>
    <mergeCell ref="C738:N738"/>
    <mergeCell ref="A740:N740"/>
    <mergeCell ref="C741:E741"/>
    <mergeCell ref="C742:N742"/>
    <mergeCell ref="C753:E753"/>
    <mergeCell ref="C754:E754"/>
    <mergeCell ref="C755:E755"/>
    <mergeCell ref="C756:E756"/>
    <mergeCell ref="A757:N757"/>
    <mergeCell ref="C748:E748"/>
    <mergeCell ref="C749:E749"/>
    <mergeCell ref="C750:E750"/>
    <mergeCell ref="C751:E751"/>
    <mergeCell ref="C752:E752"/>
    <mergeCell ref="C763:E763"/>
    <mergeCell ref="C764:E764"/>
    <mergeCell ref="C765:E765"/>
    <mergeCell ref="C766:E766"/>
    <mergeCell ref="C767:E767"/>
    <mergeCell ref="C758:E758"/>
    <mergeCell ref="C759:N759"/>
    <mergeCell ref="C760:N760"/>
    <mergeCell ref="C761:E761"/>
    <mergeCell ref="C762:E762"/>
    <mergeCell ref="C773:E773"/>
    <mergeCell ref="C774:N774"/>
    <mergeCell ref="C775:N775"/>
    <mergeCell ref="C776:E776"/>
    <mergeCell ref="C777:E777"/>
    <mergeCell ref="C768:E768"/>
    <mergeCell ref="C769:E769"/>
    <mergeCell ref="C770:E770"/>
    <mergeCell ref="C771:E771"/>
    <mergeCell ref="C772:E772"/>
    <mergeCell ref="C783:E783"/>
    <mergeCell ref="C784:E784"/>
    <mergeCell ref="C785:E785"/>
    <mergeCell ref="C786:E786"/>
    <mergeCell ref="C787:E787"/>
    <mergeCell ref="C778:E778"/>
    <mergeCell ref="C779:E779"/>
    <mergeCell ref="C780:E780"/>
    <mergeCell ref="C781:E781"/>
    <mergeCell ref="C782:E782"/>
    <mergeCell ref="C793:E793"/>
    <mergeCell ref="C794:E794"/>
    <mergeCell ref="C795:E795"/>
    <mergeCell ref="C796:E796"/>
    <mergeCell ref="C797:E797"/>
    <mergeCell ref="C788:N788"/>
    <mergeCell ref="C789:N789"/>
    <mergeCell ref="C790:E790"/>
    <mergeCell ref="C791:E791"/>
    <mergeCell ref="C792:E792"/>
    <mergeCell ref="C803:N803"/>
    <mergeCell ref="C804:E804"/>
    <mergeCell ref="C805:E805"/>
    <mergeCell ref="C806:E806"/>
    <mergeCell ref="C807:E807"/>
    <mergeCell ref="C798:E798"/>
    <mergeCell ref="C799:E799"/>
    <mergeCell ref="C800:E800"/>
    <mergeCell ref="C801:E801"/>
    <mergeCell ref="C802:N802"/>
    <mergeCell ref="C813:E813"/>
    <mergeCell ref="C814:E814"/>
    <mergeCell ref="C815:E815"/>
    <mergeCell ref="C816:E816"/>
    <mergeCell ref="C817:N817"/>
    <mergeCell ref="C808:E808"/>
    <mergeCell ref="C809:E809"/>
    <mergeCell ref="C810:E810"/>
    <mergeCell ref="C811:E811"/>
    <mergeCell ref="C812:E812"/>
    <mergeCell ref="C823:E823"/>
    <mergeCell ref="C824:E824"/>
    <mergeCell ref="C825:E825"/>
    <mergeCell ref="C826:E826"/>
    <mergeCell ref="C827:E827"/>
    <mergeCell ref="C818:N818"/>
    <mergeCell ref="C819:E819"/>
    <mergeCell ref="C820:E820"/>
    <mergeCell ref="C821:E821"/>
    <mergeCell ref="C822:E822"/>
    <mergeCell ref="C833:E833"/>
    <mergeCell ref="C834:E834"/>
    <mergeCell ref="C835:E835"/>
    <mergeCell ref="C836:E836"/>
    <mergeCell ref="C837:E837"/>
    <mergeCell ref="C828:E828"/>
    <mergeCell ref="C829:E829"/>
    <mergeCell ref="C830:E830"/>
    <mergeCell ref="C831:N831"/>
    <mergeCell ref="C832:N832"/>
    <mergeCell ref="C843:E843"/>
    <mergeCell ref="A844:N844"/>
    <mergeCell ref="C845:E845"/>
    <mergeCell ref="C846:N846"/>
    <mergeCell ref="C847:N847"/>
    <mergeCell ref="C838:E838"/>
    <mergeCell ref="C839:E839"/>
    <mergeCell ref="C840:E840"/>
    <mergeCell ref="C841:E841"/>
    <mergeCell ref="C842:E842"/>
    <mergeCell ref="C853:E853"/>
    <mergeCell ref="C854:E854"/>
    <mergeCell ref="C855:E855"/>
    <mergeCell ref="C856:E856"/>
    <mergeCell ref="C857:E857"/>
    <mergeCell ref="C848:E848"/>
    <mergeCell ref="C849:E849"/>
    <mergeCell ref="C850:E850"/>
    <mergeCell ref="C851:E851"/>
    <mergeCell ref="C852:E852"/>
    <mergeCell ref="C863:E863"/>
    <mergeCell ref="C864:E864"/>
    <mergeCell ref="C865:E865"/>
    <mergeCell ref="C866:E866"/>
    <mergeCell ref="C867:E867"/>
    <mergeCell ref="C858:E858"/>
    <mergeCell ref="C859:E859"/>
    <mergeCell ref="C860:E860"/>
    <mergeCell ref="C861:N861"/>
    <mergeCell ref="C862:N862"/>
    <mergeCell ref="C873:E873"/>
    <mergeCell ref="C874:E874"/>
    <mergeCell ref="C875:N875"/>
    <mergeCell ref="C876:N876"/>
    <mergeCell ref="C877:E877"/>
    <mergeCell ref="C868:E868"/>
    <mergeCell ref="C869:E869"/>
    <mergeCell ref="C870:E870"/>
    <mergeCell ref="C871:E871"/>
    <mergeCell ref="C872:E872"/>
    <mergeCell ref="C883:E883"/>
    <mergeCell ref="C884:E884"/>
    <mergeCell ref="C885:E885"/>
    <mergeCell ref="C886:E886"/>
    <mergeCell ref="C887:E887"/>
    <mergeCell ref="C878:E878"/>
    <mergeCell ref="C879:E879"/>
    <mergeCell ref="C880:E880"/>
    <mergeCell ref="C881:E881"/>
    <mergeCell ref="C882:E882"/>
    <mergeCell ref="C895:E895"/>
    <mergeCell ref="C896:E896"/>
    <mergeCell ref="C897:E897"/>
    <mergeCell ref="C898:E898"/>
    <mergeCell ref="C899:E899"/>
    <mergeCell ref="A889:N889"/>
    <mergeCell ref="C890:E890"/>
    <mergeCell ref="C891:N891"/>
    <mergeCell ref="A893:N893"/>
    <mergeCell ref="C894:E894"/>
    <mergeCell ref="C905:N905"/>
    <mergeCell ref="C906:E906"/>
    <mergeCell ref="C907:E907"/>
    <mergeCell ref="C908:E908"/>
    <mergeCell ref="C909:E909"/>
    <mergeCell ref="C900:E900"/>
    <mergeCell ref="C901:E901"/>
    <mergeCell ref="C902:E902"/>
    <mergeCell ref="C903:E903"/>
    <mergeCell ref="C904:E904"/>
    <mergeCell ref="C915:E915"/>
    <mergeCell ref="C916:E916"/>
    <mergeCell ref="C917:N917"/>
    <mergeCell ref="C918:E918"/>
    <mergeCell ref="C919:E919"/>
    <mergeCell ref="C910:E910"/>
    <mergeCell ref="C911:E911"/>
    <mergeCell ref="C912:E912"/>
    <mergeCell ref="C913:E913"/>
    <mergeCell ref="C914:E914"/>
    <mergeCell ref="C925:E925"/>
    <mergeCell ref="C926:E926"/>
    <mergeCell ref="C927:E927"/>
    <mergeCell ref="C928:E928"/>
    <mergeCell ref="C929:E929"/>
    <mergeCell ref="C920:E920"/>
    <mergeCell ref="C921:E921"/>
    <mergeCell ref="C922:E922"/>
    <mergeCell ref="C923:E923"/>
    <mergeCell ref="C924:E924"/>
    <mergeCell ref="C935:E935"/>
    <mergeCell ref="C936:E936"/>
    <mergeCell ref="C937:E937"/>
    <mergeCell ref="C938:E938"/>
    <mergeCell ref="C939:E939"/>
    <mergeCell ref="C930:E930"/>
    <mergeCell ref="C931:E931"/>
    <mergeCell ref="C932:E932"/>
    <mergeCell ref="C933:E933"/>
    <mergeCell ref="C934:E934"/>
    <mergeCell ref="C945:E945"/>
    <mergeCell ref="C946:E946"/>
    <mergeCell ref="C947:E947"/>
    <mergeCell ref="C948:E948"/>
    <mergeCell ref="C949:E949"/>
    <mergeCell ref="C940:E940"/>
    <mergeCell ref="C941:E941"/>
    <mergeCell ref="C942:E942"/>
    <mergeCell ref="C943:E943"/>
    <mergeCell ref="C944:E944"/>
    <mergeCell ref="C957:K957"/>
    <mergeCell ref="C958:K958"/>
    <mergeCell ref="C959:K959"/>
    <mergeCell ref="C960:K960"/>
    <mergeCell ref="C961:K961"/>
    <mergeCell ref="C950:N950"/>
    <mergeCell ref="C951:N951"/>
    <mergeCell ref="C954:K954"/>
    <mergeCell ref="C955:K955"/>
    <mergeCell ref="C956:K956"/>
    <mergeCell ref="C967:K967"/>
    <mergeCell ref="C968:K968"/>
    <mergeCell ref="C969:K969"/>
    <mergeCell ref="C970:K970"/>
    <mergeCell ref="C971:K971"/>
    <mergeCell ref="C962:K962"/>
    <mergeCell ref="C963:K963"/>
    <mergeCell ref="C964:K964"/>
    <mergeCell ref="C965:K965"/>
    <mergeCell ref="C966:K966"/>
    <mergeCell ref="C982:K982"/>
    <mergeCell ref="C983:K983"/>
    <mergeCell ref="C977:K977"/>
    <mergeCell ref="C978:K978"/>
    <mergeCell ref="C979:K979"/>
    <mergeCell ref="C980:K980"/>
    <mergeCell ref="C981:K981"/>
    <mergeCell ref="C972:K972"/>
    <mergeCell ref="C973:K973"/>
    <mergeCell ref="C974:K974"/>
    <mergeCell ref="C975:K975"/>
    <mergeCell ref="C976:K976"/>
  </mergeCells>
  <printOptions horizontalCentered="1"/>
  <pageMargins left="0.39370077848434398" right="0.39370077848434398" top="0.78740155696868896" bottom="0.74803149700164795" header="0.118110239505768" footer="0.118110239505768"/>
  <pageSetup paperSize="9" orientation="landscape"/>
  <headerFooter>
    <oddHeader>&amp;LГРАНД-Смета 2021</oddHeader>
  </headerFooter>
  <rowBreaks count="1" manualBreakCount="1">
    <brk id="26" max="1002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43"/>
  <sheetViews>
    <sheetView zoomScale="115" zoomScaleNormal="115" workbookViewId="0">
      <selection activeCell="A13" sqref="A13:N13"/>
    </sheetView>
  </sheetViews>
  <sheetFormatPr defaultColWidth="9.140625" defaultRowHeight="11.25" customHeight="1" x14ac:dyDescent="0.2"/>
  <cols>
    <col min="1" max="1" width="8.140625" style="1" customWidth="1"/>
    <col min="2" max="2" width="20.140625" style="1" customWidth="1"/>
    <col min="3" max="4" width="10.42578125" style="1" customWidth="1"/>
    <col min="5" max="5" width="13.28515625" style="1" customWidth="1"/>
    <col min="6" max="6" width="8.5703125" style="1" customWidth="1"/>
    <col min="7" max="7" width="7.85546875" style="1" customWidth="1"/>
    <col min="8" max="8" width="8.42578125" style="1" customWidth="1"/>
    <col min="9" max="9" width="8.7109375" style="1" customWidth="1"/>
    <col min="10" max="10" width="8.140625" style="1" customWidth="1"/>
    <col min="11" max="11" width="8.5703125" style="1" customWidth="1"/>
    <col min="12" max="12" width="10" style="1" customWidth="1"/>
    <col min="13" max="13" width="8.140625" style="1" customWidth="1"/>
    <col min="14" max="14" width="9.7109375" style="1" customWidth="1"/>
    <col min="15" max="15" width="99.7109375" style="2" hidden="1" customWidth="1"/>
    <col min="16" max="16" width="138.42578125" style="2" hidden="1" customWidth="1"/>
    <col min="17" max="17" width="34.140625" style="2" hidden="1" customWidth="1"/>
    <col min="18" max="18" width="110.140625" style="2" hidden="1" customWidth="1"/>
    <col min="19" max="22" width="34.140625" style="2" hidden="1" customWidth="1"/>
    <col min="23" max="23" width="110.140625" style="2" hidden="1" customWidth="1"/>
    <col min="24" max="24" width="138.42578125" style="2" hidden="1" customWidth="1"/>
    <col min="25" max="25" width="110.140625" style="2" hidden="1" customWidth="1"/>
    <col min="26" max="28" width="84.42578125" style="2" hidden="1" customWidth="1"/>
    <col min="29" max="16384" width="9.140625" style="1"/>
  </cols>
  <sheetData>
    <row r="1" spans="1:15" s="1" customFormat="1" x14ac:dyDescent="0.2">
      <c r="A1" s="3"/>
      <c r="N1" s="4" t="s">
        <v>0</v>
      </c>
    </row>
    <row r="2" spans="1:15" s="1" customFormat="1" x14ac:dyDescent="0.2">
      <c r="N2" s="4" t="s">
        <v>1</v>
      </c>
    </row>
    <row r="3" spans="1:15" s="1" customFormat="1" x14ac:dyDescent="0.2">
      <c r="N3" s="4"/>
    </row>
    <row r="4" spans="1:15" s="1" customFormat="1" x14ac:dyDescent="0.2">
      <c r="F4" s="5"/>
    </row>
    <row r="5" spans="1:15" s="1" customFormat="1" ht="101.25" x14ac:dyDescent="0.2">
      <c r="A5" s="6" t="s">
        <v>2</v>
      </c>
      <c r="B5" s="7"/>
      <c r="D5" s="115" t="s">
        <v>3</v>
      </c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2" t="s">
        <v>3</v>
      </c>
    </row>
    <row r="6" spans="1:15" s="1" customFormat="1" ht="15" customHeight="1" x14ac:dyDescent="0.2">
      <c r="A6" s="9" t="s">
        <v>4</v>
      </c>
      <c r="D6" s="10" t="s">
        <v>5</v>
      </c>
      <c r="E6" s="10"/>
      <c r="F6" s="11"/>
      <c r="G6" s="11"/>
      <c r="H6" s="11"/>
      <c r="I6" s="11"/>
      <c r="J6" s="11"/>
      <c r="K6" s="11"/>
      <c r="L6" s="11"/>
      <c r="M6" s="11"/>
      <c r="N6" s="11"/>
    </row>
    <row r="7" spans="1:15" s="1" customFormat="1" ht="43.5" customHeight="1" x14ac:dyDescent="0.2">
      <c r="A7" s="123" t="s">
        <v>6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</row>
    <row r="8" spans="1:15" s="1" customFormat="1" x14ac:dyDescent="0.2">
      <c r="A8" s="122" t="s">
        <v>7</v>
      </c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22"/>
      <c r="M8" s="122"/>
      <c r="N8" s="122"/>
    </row>
    <row r="9" spans="1:15" s="1" customFormat="1" ht="30" customHeight="1" x14ac:dyDescent="0.2">
      <c r="A9" s="123" t="s">
        <v>6</v>
      </c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123"/>
    </row>
    <row r="10" spans="1:15" s="1" customFormat="1" x14ac:dyDescent="0.2">
      <c r="A10" s="122" t="s">
        <v>8</v>
      </c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</row>
    <row r="11" spans="1:15" s="1" customFormat="1" ht="28.5" customHeight="1" x14ac:dyDescent="0.25">
      <c r="A11" s="126" t="s">
        <v>2707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</row>
    <row r="12" spans="1:15" s="1" customFormat="1" ht="29.25" customHeight="1" x14ac:dyDescent="0.2">
      <c r="A12" s="123" t="s">
        <v>2715</v>
      </c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</row>
    <row r="13" spans="1:15" s="1" customFormat="1" ht="33.75" customHeight="1" x14ac:dyDescent="0.2">
      <c r="A13" s="122" t="s">
        <v>10</v>
      </c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</row>
    <row r="14" spans="1:15" s="1" customFormat="1" ht="18" customHeight="1" x14ac:dyDescent="0.2">
      <c r="A14" s="3" t="s">
        <v>11</v>
      </c>
      <c r="B14" s="12" t="s">
        <v>12</v>
      </c>
      <c r="C14" s="3" t="s">
        <v>13</v>
      </c>
      <c r="F14" s="2"/>
      <c r="G14" s="2"/>
      <c r="H14" s="2"/>
      <c r="I14" s="2"/>
      <c r="J14" s="2"/>
      <c r="K14" s="2"/>
      <c r="L14" s="2"/>
      <c r="M14" s="2"/>
      <c r="N14" s="2"/>
    </row>
    <row r="15" spans="1:15" s="1" customFormat="1" ht="30.75" customHeight="1" x14ac:dyDescent="0.2">
      <c r="A15" s="3" t="s">
        <v>14</v>
      </c>
      <c r="B15" s="131" t="s">
        <v>1327</v>
      </c>
      <c r="C15" s="131"/>
      <c r="D15" s="131"/>
      <c r="E15" s="131"/>
      <c r="F15" s="131"/>
      <c r="G15" s="2"/>
      <c r="H15" s="2"/>
      <c r="I15" s="2"/>
      <c r="J15" s="2"/>
      <c r="K15" s="2"/>
      <c r="L15" s="2"/>
      <c r="M15" s="2"/>
      <c r="N15" s="2"/>
    </row>
    <row r="16" spans="1:15" s="1" customFormat="1" x14ac:dyDescent="0.2">
      <c r="B16" s="127" t="s">
        <v>16</v>
      </c>
      <c r="C16" s="127"/>
      <c r="D16" s="127"/>
      <c r="E16" s="127"/>
      <c r="F16" s="127"/>
      <c r="G16" s="13"/>
      <c r="H16" s="13"/>
      <c r="I16" s="13"/>
      <c r="J16" s="13"/>
      <c r="K16" s="13"/>
      <c r="L16" s="13"/>
      <c r="M16" s="14"/>
      <c r="N16" s="13"/>
    </row>
    <row r="17" spans="1:17" s="1" customFormat="1" ht="25.5" customHeight="1" x14ac:dyDescent="0.2">
      <c r="D17" s="15"/>
      <c r="E17" s="15"/>
      <c r="F17" s="15"/>
      <c r="G17" s="15"/>
      <c r="H17" s="15"/>
      <c r="I17" s="15"/>
      <c r="J17" s="15"/>
      <c r="K17" s="15"/>
      <c r="L17" s="15"/>
      <c r="M17" s="13"/>
      <c r="N17" s="13"/>
    </row>
    <row r="18" spans="1:17" s="1" customFormat="1" x14ac:dyDescent="0.2">
      <c r="A18" s="16" t="s">
        <v>17</v>
      </c>
      <c r="D18" s="10" t="s">
        <v>2255</v>
      </c>
      <c r="F18" s="17"/>
      <c r="G18" s="17"/>
      <c r="H18" s="17"/>
      <c r="I18" s="17"/>
      <c r="J18" s="17"/>
      <c r="K18" s="17"/>
      <c r="L18" s="17"/>
      <c r="M18" s="17"/>
      <c r="N18" s="17"/>
    </row>
    <row r="19" spans="1:17" s="1" customFormat="1" ht="25.5" customHeight="1" x14ac:dyDescent="0.2"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7" s="1" customFormat="1" ht="12.75" customHeight="1" x14ac:dyDescent="0.2">
      <c r="A20" s="16" t="s">
        <v>19</v>
      </c>
      <c r="C20" s="18">
        <v>1931.78</v>
      </c>
      <c r="D20" s="19" t="s">
        <v>2256</v>
      </c>
      <c r="E20" s="6" t="s">
        <v>21</v>
      </c>
      <c r="L20" s="20"/>
      <c r="M20" s="20"/>
    </row>
    <row r="21" spans="1:17" s="1" customFormat="1" ht="12.75" customHeight="1" x14ac:dyDescent="0.2">
      <c r="B21" s="3" t="s">
        <v>22</v>
      </c>
      <c r="C21" s="21"/>
      <c r="D21" s="22"/>
      <c r="E21" s="6"/>
    </row>
    <row r="22" spans="1:17" s="1" customFormat="1" ht="12.75" customHeight="1" x14ac:dyDescent="0.2">
      <c r="B22" s="3" t="s">
        <v>23</v>
      </c>
      <c r="C22" s="18">
        <v>1470.69</v>
      </c>
      <c r="D22" s="19" t="s">
        <v>2257</v>
      </c>
      <c r="E22" s="6" t="s">
        <v>21</v>
      </c>
      <c r="G22" s="3" t="s">
        <v>24</v>
      </c>
      <c r="L22" s="18">
        <v>237</v>
      </c>
      <c r="M22" s="19" t="s">
        <v>2258</v>
      </c>
      <c r="N22" s="6" t="s">
        <v>21</v>
      </c>
    </row>
    <row r="23" spans="1:17" s="1" customFormat="1" ht="12.75" customHeight="1" x14ac:dyDescent="0.2">
      <c r="B23" s="3" t="s">
        <v>26</v>
      </c>
      <c r="C23" s="18">
        <v>31.78</v>
      </c>
      <c r="D23" s="23" t="s">
        <v>2259</v>
      </c>
      <c r="E23" s="6" t="s">
        <v>21</v>
      </c>
      <c r="G23" s="3" t="s">
        <v>28</v>
      </c>
      <c r="L23" s="24"/>
      <c r="M23" s="24">
        <v>1547.77</v>
      </c>
      <c r="N23" s="9" t="s">
        <v>29</v>
      </c>
    </row>
    <row r="24" spans="1:17" s="1" customFormat="1" ht="12.75" customHeight="1" x14ac:dyDescent="0.2">
      <c r="B24" s="3" t="s">
        <v>30</v>
      </c>
      <c r="C24" s="18">
        <v>429.3</v>
      </c>
      <c r="D24" s="23" t="s">
        <v>2260</v>
      </c>
      <c r="E24" s="6" t="s">
        <v>21</v>
      </c>
      <c r="G24" s="3" t="s">
        <v>31</v>
      </c>
      <c r="L24" s="24"/>
      <c r="M24" s="24">
        <v>145.57</v>
      </c>
      <c r="N24" s="9" t="s">
        <v>29</v>
      </c>
    </row>
    <row r="25" spans="1:17" s="1" customFormat="1" ht="12.75" customHeight="1" x14ac:dyDescent="0.2">
      <c r="B25" s="3" t="s">
        <v>32</v>
      </c>
      <c r="C25" s="18">
        <v>0</v>
      </c>
      <c r="D25" s="19" t="s">
        <v>27</v>
      </c>
      <c r="E25" s="6" t="s">
        <v>21</v>
      </c>
      <c r="G25" s="3" t="s">
        <v>33</v>
      </c>
      <c r="L25" s="130" t="s">
        <v>34</v>
      </c>
      <c r="M25" s="130"/>
    </row>
    <row r="26" spans="1:17" s="1" customFormat="1" x14ac:dyDescent="0.2">
      <c r="A26" s="25"/>
    </row>
    <row r="27" spans="1:17" s="1" customFormat="1" ht="36" customHeight="1" x14ac:dyDescent="0.2">
      <c r="A27" s="128" t="s">
        <v>35</v>
      </c>
      <c r="B27" s="128" t="s">
        <v>36</v>
      </c>
      <c r="C27" s="128" t="s">
        <v>37</v>
      </c>
      <c r="D27" s="128"/>
      <c r="E27" s="128"/>
      <c r="F27" s="128" t="s">
        <v>38</v>
      </c>
      <c r="G27" s="128" t="s">
        <v>39</v>
      </c>
      <c r="H27" s="128"/>
      <c r="I27" s="128"/>
      <c r="J27" s="128" t="s">
        <v>40</v>
      </c>
      <c r="K27" s="128"/>
      <c r="L27" s="128"/>
      <c r="M27" s="128" t="s">
        <v>41</v>
      </c>
      <c r="N27" s="128" t="s">
        <v>42</v>
      </c>
    </row>
    <row r="28" spans="1:17" s="1" customFormat="1" ht="36.75" customHeight="1" x14ac:dyDescent="0.2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</row>
    <row r="29" spans="1:17" s="1" customFormat="1" ht="42.75" customHeight="1" x14ac:dyDescent="0.2">
      <c r="A29" s="128"/>
      <c r="B29" s="128"/>
      <c r="C29" s="128"/>
      <c r="D29" s="128"/>
      <c r="E29" s="128"/>
      <c r="F29" s="128"/>
      <c r="G29" s="26" t="s">
        <v>43</v>
      </c>
      <c r="H29" s="26" t="s">
        <v>44</v>
      </c>
      <c r="I29" s="26" t="s">
        <v>45</v>
      </c>
      <c r="J29" s="26" t="s">
        <v>43</v>
      </c>
      <c r="K29" s="26" t="s">
        <v>44</v>
      </c>
      <c r="L29" s="26" t="s">
        <v>46</v>
      </c>
      <c r="M29" s="128"/>
      <c r="N29" s="128"/>
    </row>
    <row r="30" spans="1:17" s="1" customFormat="1" x14ac:dyDescent="0.2">
      <c r="A30" s="27">
        <v>1</v>
      </c>
      <c r="B30" s="27">
        <v>2</v>
      </c>
      <c r="C30" s="125">
        <v>3</v>
      </c>
      <c r="D30" s="125"/>
      <c r="E30" s="125"/>
      <c r="F30" s="27">
        <v>4</v>
      </c>
      <c r="G30" s="27">
        <v>5</v>
      </c>
      <c r="H30" s="27">
        <v>6</v>
      </c>
      <c r="I30" s="27">
        <v>7</v>
      </c>
      <c r="J30" s="27">
        <v>8</v>
      </c>
      <c r="K30" s="27">
        <v>9</v>
      </c>
      <c r="L30" s="27">
        <v>10</v>
      </c>
      <c r="M30" s="27">
        <v>11</v>
      </c>
      <c r="N30" s="27">
        <v>12</v>
      </c>
    </row>
    <row r="31" spans="1:17" s="1" customFormat="1" x14ac:dyDescent="0.2">
      <c r="A31" s="119" t="s">
        <v>801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1"/>
      <c r="P31" s="2" t="s">
        <v>801</v>
      </c>
    </row>
    <row r="32" spans="1:17" s="1" customFormat="1" ht="33.75" x14ac:dyDescent="0.2">
      <c r="A32" s="28" t="s">
        <v>48</v>
      </c>
      <c r="B32" s="29" t="s">
        <v>96</v>
      </c>
      <c r="C32" s="118" t="s">
        <v>97</v>
      </c>
      <c r="D32" s="118"/>
      <c r="E32" s="118"/>
      <c r="F32" s="30" t="s">
        <v>98</v>
      </c>
      <c r="G32" s="30" t="s">
        <v>34</v>
      </c>
      <c r="H32" s="30" t="s">
        <v>34</v>
      </c>
      <c r="I32" s="30" t="s">
        <v>960</v>
      </c>
      <c r="J32" s="31" t="s">
        <v>34</v>
      </c>
      <c r="K32" s="30" t="s">
        <v>34</v>
      </c>
      <c r="L32" s="31" t="s">
        <v>34</v>
      </c>
      <c r="M32" s="32" t="s">
        <v>34</v>
      </c>
      <c r="N32" s="33" t="s">
        <v>34</v>
      </c>
      <c r="Q32" s="2" t="s">
        <v>97</v>
      </c>
    </row>
    <row r="33" spans="1:22" s="1" customFormat="1" x14ac:dyDescent="0.2">
      <c r="A33" s="34"/>
      <c r="B33" s="8"/>
      <c r="C33" s="115" t="s">
        <v>2261</v>
      </c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7"/>
      <c r="R33" s="2" t="s">
        <v>2261</v>
      </c>
    </row>
    <row r="34" spans="1:22" s="1" customFormat="1" x14ac:dyDescent="0.2">
      <c r="A34" s="35"/>
      <c r="B34" s="36" t="s">
        <v>48</v>
      </c>
      <c r="C34" s="115" t="s">
        <v>81</v>
      </c>
      <c r="D34" s="115"/>
      <c r="E34" s="115"/>
      <c r="F34" s="37" t="s">
        <v>34</v>
      </c>
      <c r="G34" s="37" t="s">
        <v>34</v>
      </c>
      <c r="H34" s="37" t="s">
        <v>34</v>
      </c>
      <c r="I34" s="37" t="s">
        <v>34</v>
      </c>
      <c r="J34" s="38">
        <v>2445.2800000000002</v>
      </c>
      <c r="K34" s="37" t="s">
        <v>34</v>
      </c>
      <c r="L34" s="38">
        <v>4401.5</v>
      </c>
      <c r="M34" s="39">
        <v>14.41</v>
      </c>
      <c r="N34" s="40">
        <v>63426</v>
      </c>
      <c r="S34" s="2" t="s">
        <v>81</v>
      </c>
    </row>
    <row r="35" spans="1:22" s="1" customFormat="1" x14ac:dyDescent="0.2">
      <c r="A35" s="35"/>
      <c r="B35" s="36" t="s">
        <v>34</v>
      </c>
      <c r="C35" s="115" t="s">
        <v>84</v>
      </c>
      <c r="D35" s="115"/>
      <c r="E35" s="115"/>
      <c r="F35" s="37" t="s">
        <v>59</v>
      </c>
      <c r="G35" s="37" t="s">
        <v>104</v>
      </c>
      <c r="H35" s="37" t="s">
        <v>34</v>
      </c>
      <c r="I35" s="37" t="s">
        <v>2262</v>
      </c>
      <c r="J35" s="38" t="s">
        <v>34</v>
      </c>
      <c r="K35" s="37" t="s">
        <v>34</v>
      </c>
      <c r="L35" s="38" t="s">
        <v>34</v>
      </c>
      <c r="M35" s="39" t="s">
        <v>34</v>
      </c>
      <c r="N35" s="40" t="s">
        <v>34</v>
      </c>
      <c r="T35" s="2" t="s">
        <v>84</v>
      </c>
    </row>
    <row r="36" spans="1:22" s="1" customFormat="1" x14ac:dyDescent="0.2">
      <c r="A36" s="35"/>
      <c r="B36" s="36" t="s">
        <v>34</v>
      </c>
      <c r="C36" s="118" t="s">
        <v>62</v>
      </c>
      <c r="D36" s="118"/>
      <c r="E36" s="118"/>
      <c r="F36" s="30" t="s">
        <v>34</v>
      </c>
      <c r="G36" s="30" t="s">
        <v>34</v>
      </c>
      <c r="H36" s="30" t="s">
        <v>34</v>
      </c>
      <c r="I36" s="30" t="s">
        <v>34</v>
      </c>
      <c r="J36" s="31">
        <v>2445.2800000000002</v>
      </c>
      <c r="K36" s="30" t="s">
        <v>34</v>
      </c>
      <c r="L36" s="31">
        <v>4401.5</v>
      </c>
      <c r="M36" s="32" t="s">
        <v>34</v>
      </c>
      <c r="N36" s="33" t="s">
        <v>34</v>
      </c>
      <c r="U36" s="2" t="s">
        <v>62</v>
      </c>
    </row>
    <row r="37" spans="1:22" s="1" customFormat="1" x14ac:dyDescent="0.2">
      <c r="A37" s="35"/>
      <c r="B37" s="36" t="s">
        <v>34</v>
      </c>
      <c r="C37" s="115" t="s">
        <v>63</v>
      </c>
      <c r="D37" s="115"/>
      <c r="E37" s="115"/>
      <c r="F37" s="37" t="s">
        <v>34</v>
      </c>
      <c r="G37" s="37" t="s">
        <v>34</v>
      </c>
      <c r="H37" s="37" t="s">
        <v>34</v>
      </c>
      <c r="I37" s="37" t="s">
        <v>34</v>
      </c>
      <c r="J37" s="38" t="s">
        <v>34</v>
      </c>
      <c r="K37" s="37" t="s">
        <v>34</v>
      </c>
      <c r="L37" s="38">
        <v>4401.5</v>
      </c>
      <c r="M37" s="39" t="s">
        <v>34</v>
      </c>
      <c r="N37" s="40">
        <v>63426</v>
      </c>
      <c r="T37" s="2" t="s">
        <v>63</v>
      </c>
    </row>
    <row r="38" spans="1:22" s="1" customFormat="1" ht="22.5" x14ac:dyDescent="0.2">
      <c r="A38" s="35"/>
      <c r="B38" s="36" t="s">
        <v>106</v>
      </c>
      <c r="C38" s="115" t="s">
        <v>107</v>
      </c>
      <c r="D38" s="115"/>
      <c r="E38" s="115"/>
      <c r="F38" s="37" t="s">
        <v>66</v>
      </c>
      <c r="G38" s="37" t="s">
        <v>108</v>
      </c>
      <c r="H38" s="37" t="s">
        <v>34</v>
      </c>
      <c r="I38" s="37" t="s">
        <v>108</v>
      </c>
      <c r="J38" s="38" t="s">
        <v>34</v>
      </c>
      <c r="K38" s="37" t="s">
        <v>34</v>
      </c>
      <c r="L38" s="38">
        <v>3521.2</v>
      </c>
      <c r="M38" s="39" t="s">
        <v>34</v>
      </c>
      <c r="N38" s="40">
        <v>50741</v>
      </c>
      <c r="T38" s="2" t="s">
        <v>107</v>
      </c>
    </row>
    <row r="39" spans="1:22" s="1" customFormat="1" ht="22.5" x14ac:dyDescent="0.2">
      <c r="A39" s="35"/>
      <c r="B39" s="36" t="s">
        <v>109</v>
      </c>
      <c r="C39" s="115" t="s">
        <v>110</v>
      </c>
      <c r="D39" s="115"/>
      <c r="E39" s="115"/>
      <c r="F39" s="37" t="s">
        <v>66</v>
      </c>
      <c r="G39" s="37" t="s">
        <v>111</v>
      </c>
      <c r="H39" s="37" t="s">
        <v>34</v>
      </c>
      <c r="I39" s="37" t="s">
        <v>111</v>
      </c>
      <c r="J39" s="38" t="s">
        <v>34</v>
      </c>
      <c r="K39" s="37" t="s">
        <v>34</v>
      </c>
      <c r="L39" s="38">
        <v>1980.68</v>
      </c>
      <c r="M39" s="39" t="s">
        <v>34</v>
      </c>
      <c r="N39" s="40">
        <v>28542</v>
      </c>
      <c r="T39" s="2" t="s">
        <v>110</v>
      </c>
    </row>
    <row r="40" spans="1:22" s="1" customFormat="1" x14ac:dyDescent="0.2">
      <c r="A40" s="41"/>
      <c r="B40" s="42"/>
      <c r="C40" s="116" t="s">
        <v>71</v>
      </c>
      <c r="D40" s="116"/>
      <c r="E40" s="116"/>
      <c r="F40" s="43" t="s">
        <v>34</v>
      </c>
      <c r="G40" s="43" t="s">
        <v>34</v>
      </c>
      <c r="H40" s="43" t="s">
        <v>34</v>
      </c>
      <c r="I40" s="43" t="s">
        <v>34</v>
      </c>
      <c r="J40" s="44" t="s">
        <v>34</v>
      </c>
      <c r="K40" s="43" t="s">
        <v>34</v>
      </c>
      <c r="L40" s="44">
        <v>9903.3799999999992</v>
      </c>
      <c r="M40" s="32" t="s">
        <v>34</v>
      </c>
      <c r="N40" s="45">
        <v>142709</v>
      </c>
      <c r="V40" s="2" t="s">
        <v>71</v>
      </c>
    </row>
    <row r="41" spans="1:22" s="1" customFormat="1" ht="45" x14ac:dyDescent="0.2">
      <c r="A41" s="28" t="s">
        <v>54</v>
      </c>
      <c r="B41" s="29" t="s">
        <v>803</v>
      </c>
      <c r="C41" s="118" t="s">
        <v>804</v>
      </c>
      <c r="D41" s="118"/>
      <c r="E41" s="118"/>
      <c r="F41" s="30" t="s">
        <v>51</v>
      </c>
      <c r="G41" s="30" t="s">
        <v>34</v>
      </c>
      <c r="H41" s="30" t="s">
        <v>34</v>
      </c>
      <c r="I41" s="30" t="s">
        <v>2263</v>
      </c>
      <c r="J41" s="31" t="s">
        <v>34</v>
      </c>
      <c r="K41" s="30" t="s">
        <v>34</v>
      </c>
      <c r="L41" s="31" t="s">
        <v>34</v>
      </c>
      <c r="M41" s="32" t="s">
        <v>34</v>
      </c>
      <c r="N41" s="33" t="s">
        <v>34</v>
      </c>
      <c r="Q41" s="2" t="s">
        <v>804</v>
      </c>
    </row>
    <row r="42" spans="1:22" s="1" customFormat="1" x14ac:dyDescent="0.2">
      <c r="A42" s="34"/>
      <c r="B42" s="8"/>
      <c r="C42" s="115" t="s">
        <v>2264</v>
      </c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7"/>
      <c r="R42" s="2" t="s">
        <v>2264</v>
      </c>
    </row>
    <row r="43" spans="1:22" s="1" customFormat="1" x14ac:dyDescent="0.2">
      <c r="A43" s="35"/>
      <c r="B43" s="36" t="s">
        <v>48</v>
      </c>
      <c r="C43" s="115" t="s">
        <v>81</v>
      </c>
      <c r="D43" s="115"/>
      <c r="E43" s="115"/>
      <c r="F43" s="37" t="s">
        <v>34</v>
      </c>
      <c r="G43" s="37" t="s">
        <v>34</v>
      </c>
      <c r="H43" s="37" t="s">
        <v>34</v>
      </c>
      <c r="I43" s="37" t="s">
        <v>34</v>
      </c>
      <c r="J43" s="38">
        <v>169.89</v>
      </c>
      <c r="K43" s="37" t="s">
        <v>34</v>
      </c>
      <c r="L43" s="38">
        <v>220.01</v>
      </c>
      <c r="M43" s="39">
        <v>14.41</v>
      </c>
      <c r="N43" s="40">
        <v>3170</v>
      </c>
      <c r="S43" s="2" t="s">
        <v>81</v>
      </c>
    </row>
    <row r="44" spans="1:22" s="1" customFormat="1" x14ac:dyDescent="0.2">
      <c r="A44" s="35"/>
      <c r="B44" s="36" t="s">
        <v>54</v>
      </c>
      <c r="C44" s="115" t="s">
        <v>55</v>
      </c>
      <c r="D44" s="115"/>
      <c r="E44" s="115"/>
      <c r="F44" s="37" t="s">
        <v>34</v>
      </c>
      <c r="G44" s="37" t="s">
        <v>34</v>
      </c>
      <c r="H44" s="37" t="s">
        <v>34</v>
      </c>
      <c r="I44" s="37" t="s">
        <v>34</v>
      </c>
      <c r="J44" s="38">
        <v>4605.55</v>
      </c>
      <c r="K44" s="37" t="s">
        <v>34</v>
      </c>
      <c r="L44" s="38">
        <v>5964.19</v>
      </c>
      <c r="M44" s="39">
        <v>7.88</v>
      </c>
      <c r="N44" s="40">
        <v>46998</v>
      </c>
      <c r="S44" s="2" t="s">
        <v>55</v>
      </c>
    </row>
    <row r="45" spans="1:22" s="1" customFormat="1" x14ac:dyDescent="0.2">
      <c r="A45" s="35"/>
      <c r="B45" s="36" t="s">
        <v>56</v>
      </c>
      <c r="C45" s="115" t="s">
        <v>57</v>
      </c>
      <c r="D45" s="115"/>
      <c r="E45" s="115"/>
      <c r="F45" s="37" t="s">
        <v>34</v>
      </c>
      <c r="G45" s="37" t="s">
        <v>34</v>
      </c>
      <c r="H45" s="37" t="s">
        <v>34</v>
      </c>
      <c r="I45" s="37" t="s">
        <v>34</v>
      </c>
      <c r="J45" s="38">
        <v>610.91</v>
      </c>
      <c r="K45" s="37" t="s">
        <v>34</v>
      </c>
      <c r="L45" s="38">
        <v>791.13</v>
      </c>
      <c r="M45" s="39">
        <v>14.41</v>
      </c>
      <c r="N45" s="40">
        <v>11400</v>
      </c>
      <c r="S45" s="2" t="s">
        <v>57</v>
      </c>
    </row>
    <row r="46" spans="1:22" s="1" customFormat="1" x14ac:dyDescent="0.2">
      <c r="A46" s="35"/>
      <c r="B46" s="36" t="s">
        <v>34</v>
      </c>
      <c r="C46" s="115" t="s">
        <v>84</v>
      </c>
      <c r="D46" s="115"/>
      <c r="E46" s="115"/>
      <c r="F46" s="37" t="s">
        <v>59</v>
      </c>
      <c r="G46" s="37" t="s">
        <v>807</v>
      </c>
      <c r="H46" s="37" t="s">
        <v>34</v>
      </c>
      <c r="I46" s="37" t="s">
        <v>2265</v>
      </c>
      <c r="J46" s="38" t="s">
        <v>34</v>
      </c>
      <c r="K46" s="37" t="s">
        <v>34</v>
      </c>
      <c r="L46" s="38" t="s">
        <v>34</v>
      </c>
      <c r="M46" s="39" t="s">
        <v>34</v>
      </c>
      <c r="N46" s="40" t="s">
        <v>34</v>
      </c>
      <c r="T46" s="2" t="s">
        <v>84</v>
      </c>
    </row>
    <row r="47" spans="1:22" s="1" customFormat="1" x14ac:dyDescent="0.2">
      <c r="A47" s="35"/>
      <c r="B47" s="36" t="s">
        <v>34</v>
      </c>
      <c r="C47" s="115" t="s">
        <v>58</v>
      </c>
      <c r="D47" s="115"/>
      <c r="E47" s="115"/>
      <c r="F47" s="37" t="s">
        <v>59</v>
      </c>
      <c r="G47" s="37" t="s">
        <v>809</v>
      </c>
      <c r="H47" s="37" t="s">
        <v>34</v>
      </c>
      <c r="I47" s="37" t="s">
        <v>2266</v>
      </c>
      <c r="J47" s="38" t="s">
        <v>34</v>
      </c>
      <c r="K47" s="37" t="s">
        <v>34</v>
      </c>
      <c r="L47" s="38" t="s">
        <v>34</v>
      </c>
      <c r="M47" s="39" t="s">
        <v>34</v>
      </c>
      <c r="N47" s="40" t="s">
        <v>34</v>
      </c>
      <c r="T47" s="2" t="s">
        <v>58</v>
      </c>
    </row>
    <row r="48" spans="1:22" s="1" customFormat="1" x14ac:dyDescent="0.2">
      <c r="A48" s="35"/>
      <c r="B48" s="36" t="s">
        <v>34</v>
      </c>
      <c r="C48" s="118" t="s">
        <v>62</v>
      </c>
      <c r="D48" s="118"/>
      <c r="E48" s="118"/>
      <c r="F48" s="30" t="s">
        <v>34</v>
      </c>
      <c r="G48" s="30" t="s">
        <v>34</v>
      </c>
      <c r="H48" s="30" t="s">
        <v>34</v>
      </c>
      <c r="I48" s="30" t="s">
        <v>34</v>
      </c>
      <c r="J48" s="31">
        <v>4775.4399999999996</v>
      </c>
      <c r="K48" s="30" t="s">
        <v>34</v>
      </c>
      <c r="L48" s="31">
        <v>6184.2</v>
      </c>
      <c r="M48" s="32" t="s">
        <v>34</v>
      </c>
      <c r="N48" s="33" t="s">
        <v>34</v>
      </c>
      <c r="U48" s="2" t="s">
        <v>62</v>
      </c>
    </row>
    <row r="49" spans="1:23" s="1" customFormat="1" x14ac:dyDescent="0.2">
      <c r="A49" s="35"/>
      <c r="B49" s="36" t="s">
        <v>34</v>
      </c>
      <c r="C49" s="115" t="s">
        <v>63</v>
      </c>
      <c r="D49" s="115"/>
      <c r="E49" s="115"/>
      <c r="F49" s="37" t="s">
        <v>34</v>
      </c>
      <c r="G49" s="37" t="s">
        <v>34</v>
      </c>
      <c r="H49" s="37" t="s">
        <v>34</v>
      </c>
      <c r="I49" s="37" t="s">
        <v>34</v>
      </c>
      <c r="J49" s="38" t="s">
        <v>34</v>
      </c>
      <c r="K49" s="37" t="s">
        <v>34</v>
      </c>
      <c r="L49" s="38">
        <v>1011.14</v>
      </c>
      <c r="M49" s="39" t="s">
        <v>34</v>
      </c>
      <c r="N49" s="40">
        <v>14570</v>
      </c>
      <c r="T49" s="2" t="s">
        <v>63</v>
      </c>
    </row>
    <row r="50" spans="1:23" s="1" customFormat="1" ht="33.75" x14ac:dyDescent="0.2">
      <c r="A50" s="35"/>
      <c r="B50" s="36" t="s">
        <v>64</v>
      </c>
      <c r="C50" s="115" t="s">
        <v>65</v>
      </c>
      <c r="D50" s="115"/>
      <c r="E50" s="115"/>
      <c r="F50" s="37" t="s">
        <v>66</v>
      </c>
      <c r="G50" s="37" t="s">
        <v>67</v>
      </c>
      <c r="H50" s="37" t="s">
        <v>34</v>
      </c>
      <c r="I50" s="37" t="s">
        <v>67</v>
      </c>
      <c r="J50" s="38" t="s">
        <v>34</v>
      </c>
      <c r="K50" s="37" t="s">
        <v>34</v>
      </c>
      <c r="L50" s="38">
        <v>960.58</v>
      </c>
      <c r="M50" s="39" t="s">
        <v>34</v>
      </c>
      <c r="N50" s="40">
        <v>13842</v>
      </c>
      <c r="T50" s="2" t="s">
        <v>65</v>
      </c>
    </row>
    <row r="51" spans="1:23" s="1" customFormat="1" ht="22.5" x14ac:dyDescent="0.2">
      <c r="A51" s="35"/>
      <c r="B51" s="36" t="s">
        <v>68</v>
      </c>
      <c r="C51" s="115" t="s">
        <v>69</v>
      </c>
      <c r="D51" s="115"/>
      <c r="E51" s="115"/>
      <c r="F51" s="37" t="s">
        <v>66</v>
      </c>
      <c r="G51" s="37" t="s">
        <v>70</v>
      </c>
      <c r="H51" s="37" t="s">
        <v>34</v>
      </c>
      <c r="I51" s="37" t="s">
        <v>70</v>
      </c>
      <c r="J51" s="38" t="s">
        <v>34</v>
      </c>
      <c r="K51" s="37" t="s">
        <v>34</v>
      </c>
      <c r="L51" s="38">
        <v>505.57</v>
      </c>
      <c r="M51" s="39" t="s">
        <v>34</v>
      </c>
      <c r="N51" s="40">
        <v>7285</v>
      </c>
      <c r="T51" s="2" t="s">
        <v>69</v>
      </c>
    </row>
    <row r="52" spans="1:23" s="1" customFormat="1" x14ac:dyDescent="0.2">
      <c r="A52" s="41"/>
      <c r="B52" s="42"/>
      <c r="C52" s="116" t="s">
        <v>71</v>
      </c>
      <c r="D52" s="116"/>
      <c r="E52" s="116"/>
      <c r="F52" s="43" t="s">
        <v>34</v>
      </c>
      <c r="G52" s="43" t="s">
        <v>34</v>
      </c>
      <c r="H52" s="43" t="s">
        <v>34</v>
      </c>
      <c r="I52" s="43" t="s">
        <v>34</v>
      </c>
      <c r="J52" s="44" t="s">
        <v>34</v>
      </c>
      <c r="K52" s="43" t="s">
        <v>34</v>
      </c>
      <c r="L52" s="44">
        <v>7650.35</v>
      </c>
      <c r="M52" s="32" t="s">
        <v>34</v>
      </c>
      <c r="N52" s="45">
        <v>71295</v>
      </c>
      <c r="V52" s="2" t="s">
        <v>71</v>
      </c>
    </row>
    <row r="53" spans="1:23" s="1" customFormat="1" ht="33.75" x14ac:dyDescent="0.2">
      <c r="A53" s="28" t="s">
        <v>56</v>
      </c>
      <c r="B53" s="29" t="s">
        <v>96</v>
      </c>
      <c r="C53" s="118" t="s">
        <v>97</v>
      </c>
      <c r="D53" s="118"/>
      <c r="E53" s="118"/>
      <c r="F53" s="30" t="s">
        <v>98</v>
      </c>
      <c r="G53" s="30" t="s">
        <v>34</v>
      </c>
      <c r="H53" s="30" t="s">
        <v>34</v>
      </c>
      <c r="I53" s="30" t="s">
        <v>2267</v>
      </c>
      <c r="J53" s="31" t="s">
        <v>34</v>
      </c>
      <c r="K53" s="30" t="s">
        <v>34</v>
      </c>
      <c r="L53" s="31" t="s">
        <v>34</v>
      </c>
      <c r="M53" s="32" t="s">
        <v>34</v>
      </c>
      <c r="N53" s="33" t="s">
        <v>34</v>
      </c>
      <c r="Q53" s="2" t="s">
        <v>97</v>
      </c>
    </row>
    <row r="54" spans="1:23" s="1" customFormat="1" x14ac:dyDescent="0.2">
      <c r="A54" s="34"/>
      <c r="B54" s="8"/>
      <c r="C54" s="115" t="s">
        <v>2268</v>
      </c>
      <c r="D54" s="115"/>
      <c r="E54" s="115"/>
      <c r="F54" s="115"/>
      <c r="G54" s="115"/>
      <c r="H54" s="115"/>
      <c r="I54" s="115"/>
      <c r="J54" s="115"/>
      <c r="K54" s="115"/>
      <c r="L54" s="115"/>
      <c r="M54" s="115"/>
      <c r="N54" s="117"/>
      <c r="R54" s="2" t="s">
        <v>2268</v>
      </c>
    </row>
    <row r="55" spans="1:23" s="1" customFormat="1" ht="22.5" x14ac:dyDescent="0.2">
      <c r="A55" s="46"/>
      <c r="B55" s="36" t="s">
        <v>101</v>
      </c>
      <c r="C55" s="115" t="s">
        <v>102</v>
      </c>
      <c r="D55" s="115"/>
      <c r="E55" s="115"/>
      <c r="F55" s="115"/>
      <c r="G55" s="115"/>
      <c r="H55" s="115"/>
      <c r="I55" s="115"/>
      <c r="J55" s="115"/>
      <c r="K55" s="115"/>
      <c r="L55" s="115"/>
      <c r="M55" s="115"/>
      <c r="N55" s="117"/>
      <c r="W55" s="2" t="s">
        <v>102</v>
      </c>
    </row>
    <row r="56" spans="1:23" s="1" customFormat="1" x14ac:dyDescent="0.2">
      <c r="A56" s="35"/>
      <c r="B56" s="36" t="s">
        <v>48</v>
      </c>
      <c r="C56" s="115" t="s">
        <v>81</v>
      </c>
      <c r="D56" s="115"/>
      <c r="E56" s="115"/>
      <c r="F56" s="37" t="s">
        <v>34</v>
      </c>
      <c r="G56" s="37" t="s">
        <v>34</v>
      </c>
      <c r="H56" s="37" t="s">
        <v>34</v>
      </c>
      <c r="I56" s="37" t="s">
        <v>34</v>
      </c>
      <c r="J56" s="38">
        <v>2445.2800000000002</v>
      </c>
      <c r="K56" s="37" t="s">
        <v>103</v>
      </c>
      <c r="L56" s="38">
        <v>3022.37</v>
      </c>
      <c r="M56" s="39">
        <v>14.41</v>
      </c>
      <c r="N56" s="40">
        <v>43552</v>
      </c>
      <c r="S56" s="2" t="s">
        <v>81</v>
      </c>
    </row>
    <row r="57" spans="1:23" s="1" customFormat="1" x14ac:dyDescent="0.2">
      <c r="A57" s="35"/>
      <c r="B57" s="36" t="s">
        <v>34</v>
      </c>
      <c r="C57" s="115" t="s">
        <v>84</v>
      </c>
      <c r="D57" s="115"/>
      <c r="E57" s="115"/>
      <c r="F57" s="37" t="s">
        <v>59</v>
      </c>
      <c r="G57" s="37" t="s">
        <v>104</v>
      </c>
      <c r="H57" s="37" t="s">
        <v>103</v>
      </c>
      <c r="I57" s="37" t="s">
        <v>2269</v>
      </c>
      <c r="J57" s="38" t="s">
        <v>34</v>
      </c>
      <c r="K57" s="37" t="s">
        <v>34</v>
      </c>
      <c r="L57" s="38" t="s">
        <v>34</v>
      </c>
      <c r="M57" s="39" t="s">
        <v>34</v>
      </c>
      <c r="N57" s="40" t="s">
        <v>34</v>
      </c>
      <c r="T57" s="2" t="s">
        <v>84</v>
      </c>
    </row>
    <row r="58" spans="1:23" s="1" customFormat="1" x14ac:dyDescent="0.2">
      <c r="A58" s="35"/>
      <c r="B58" s="36" t="s">
        <v>34</v>
      </c>
      <c r="C58" s="118" t="s">
        <v>62</v>
      </c>
      <c r="D58" s="118"/>
      <c r="E58" s="118"/>
      <c r="F58" s="30" t="s">
        <v>34</v>
      </c>
      <c r="G58" s="30" t="s">
        <v>34</v>
      </c>
      <c r="H58" s="30" t="s">
        <v>34</v>
      </c>
      <c r="I58" s="30" t="s">
        <v>34</v>
      </c>
      <c r="J58" s="31">
        <v>2445.2800000000002</v>
      </c>
      <c r="K58" s="30" t="s">
        <v>34</v>
      </c>
      <c r="L58" s="31">
        <v>3022.37</v>
      </c>
      <c r="M58" s="32" t="s">
        <v>34</v>
      </c>
      <c r="N58" s="33" t="s">
        <v>34</v>
      </c>
      <c r="U58" s="2" t="s">
        <v>62</v>
      </c>
    </row>
    <row r="59" spans="1:23" s="1" customFormat="1" x14ac:dyDescent="0.2">
      <c r="A59" s="35"/>
      <c r="B59" s="36" t="s">
        <v>34</v>
      </c>
      <c r="C59" s="115" t="s">
        <v>63</v>
      </c>
      <c r="D59" s="115"/>
      <c r="E59" s="115"/>
      <c r="F59" s="37" t="s">
        <v>34</v>
      </c>
      <c r="G59" s="37" t="s">
        <v>34</v>
      </c>
      <c r="H59" s="37" t="s">
        <v>34</v>
      </c>
      <c r="I59" s="37" t="s">
        <v>34</v>
      </c>
      <c r="J59" s="38" t="s">
        <v>34</v>
      </c>
      <c r="K59" s="37" t="s">
        <v>34</v>
      </c>
      <c r="L59" s="38">
        <v>3022.37</v>
      </c>
      <c r="M59" s="39" t="s">
        <v>34</v>
      </c>
      <c r="N59" s="40">
        <v>43552</v>
      </c>
      <c r="T59" s="2" t="s">
        <v>63</v>
      </c>
    </row>
    <row r="60" spans="1:23" s="1" customFormat="1" ht="22.5" x14ac:dyDescent="0.2">
      <c r="A60" s="35"/>
      <c r="B60" s="36" t="s">
        <v>106</v>
      </c>
      <c r="C60" s="115" t="s">
        <v>107</v>
      </c>
      <c r="D60" s="115"/>
      <c r="E60" s="115"/>
      <c r="F60" s="37" t="s">
        <v>66</v>
      </c>
      <c r="G60" s="37" t="s">
        <v>108</v>
      </c>
      <c r="H60" s="37" t="s">
        <v>34</v>
      </c>
      <c r="I60" s="37" t="s">
        <v>108</v>
      </c>
      <c r="J60" s="38" t="s">
        <v>34</v>
      </c>
      <c r="K60" s="37" t="s">
        <v>34</v>
      </c>
      <c r="L60" s="38">
        <v>2417.9</v>
      </c>
      <c r="M60" s="39" t="s">
        <v>34</v>
      </c>
      <c r="N60" s="40">
        <v>34842</v>
      </c>
      <c r="T60" s="2" t="s">
        <v>107</v>
      </c>
    </row>
    <row r="61" spans="1:23" s="1" customFormat="1" ht="22.5" x14ac:dyDescent="0.2">
      <c r="A61" s="35"/>
      <c r="B61" s="36" t="s">
        <v>109</v>
      </c>
      <c r="C61" s="115" t="s">
        <v>110</v>
      </c>
      <c r="D61" s="115"/>
      <c r="E61" s="115"/>
      <c r="F61" s="37" t="s">
        <v>66</v>
      </c>
      <c r="G61" s="37" t="s">
        <v>111</v>
      </c>
      <c r="H61" s="37" t="s">
        <v>34</v>
      </c>
      <c r="I61" s="37" t="s">
        <v>111</v>
      </c>
      <c r="J61" s="38" t="s">
        <v>34</v>
      </c>
      <c r="K61" s="37" t="s">
        <v>34</v>
      </c>
      <c r="L61" s="38">
        <v>1360.07</v>
      </c>
      <c r="M61" s="39" t="s">
        <v>34</v>
      </c>
      <c r="N61" s="40">
        <v>19598</v>
      </c>
      <c r="T61" s="2" t="s">
        <v>110</v>
      </c>
    </row>
    <row r="62" spans="1:23" s="1" customFormat="1" x14ac:dyDescent="0.2">
      <c r="A62" s="41"/>
      <c r="B62" s="42"/>
      <c r="C62" s="116" t="s">
        <v>71</v>
      </c>
      <c r="D62" s="116"/>
      <c r="E62" s="116"/>
      <c r="F62" s="43" t="s">
        <v>34</v>
      </c>
      <c r="G62" s="43" t="s">
        <v>34</v>
      </c>
      <c r="H62" s="43" t="s">
        <v>34</v>
      </c>
      <c r="I62" s="43" t="s">
        <v>34</v>
      </c>
      <c r="J62" s="44" t="s">
        <v>34</v>
      </c>
      <c r="K62" s="43" t="s">
        <v>34</v>
      </c>
      <c r="L62" s="44">
        <v>6800.34</v>
      </c>
      <c r="M62" s="32" t="s">
        <v>34</v>
      </c>
      <c r="N62" s="45">
        <v>97992</v>
      </c>
      <c r="V62" s="2" t="s">
        <v>71</v>
      </c>
    </row>
    <row r="63" spans="1:23" s="1" customFormat="1" ht="33.75" x14ac:dyDescent="0.2">
      <c r="A63" s="28" t="s">
        <v>82</v>
      </c>
      <c r="B63" s="29" t="s">
        <v>826</v>
      </c>
      <c r="C63" s="118" t="s">
        <v>827</v>
      </c>
      <c r="D63" s="118"/>
      <c r="E63" s="118"/>
      <c r="F63" s="30" t="s">
        <v>828</v>
      </c>
      <c r="G63" s="30" t="s">
        <v>34</v>
      </c>
      <c r="H63" s="30" t="s">
        <v>34</v>
      </c>
      <c r="I63" s="30" t="s">
        <v>2270</v>
      </c>
      <c r="J63" s="31" t="s">
        <v>34</v>
      </c>
      <c r="K63" s="30" t="s">
        <v>34</v>
      </c>
      <c r="L63" s="31" t="s">
        <v>34</v>
      </c>
      <c r="M63" s="32" t="s">
        <v>34</v>
      </c>
      <c r="N63" s="33" t="s">
        <v>34</v>
      </c>
      <c r="Q63" s="2" t="s">
        <v>827</v>
      </c>
    </row>
    <row r="64" spans="1:23" s="1" customFormat="1" x14ac:dyDescent="0.2">
      <c r="A64" s="34"/>
      <c r="B64" s="8"/>
      <c r="C64" s="115" t="s">
        <v>2271</v>
      </c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7"/>
      <c r="R64" s="2" t="s">
        <v>2271</v>
      </c>
    </row>
    <row r="65" spans="1:22" s="1" customFormat="1" x14ac:dyDescent="0.2">
      <c r="A65" s="35"/>
      <c r="B65" s="36" t="s">
        <v>48</v>
      </c>
      <c r="C65" s="115" t="s">
        <v>81</v>
      </c>
      <c r="D65" s="115"/>
      <c r="E65" s="115"/>
      <c r="F65" s="37" t="s">
        <v>34</v>
      </c>
      <c r="G65" s="37" t="s">
        <v>34</v>
      </c>
      <c r="H65" s="37" t="s">
        <v>34</v>
      </c>
      <c r="I65" s="37" t="s">
        <v>34</v>
      </c>
      <c r="J65" s="38">
        <v>105.37</v>
      </c>
      <c r="K65" s="37" t="s">
        <v>34</v>
      </c>
      <c r="L65" s="38">
        <v>2223.31</v>
      </c>
      <c r="M65" s="39">
        <v>14.41</v>
      </c>
      <c r="N65" s="40">
        <v>32038</v>
      </c>
      <c r="S65" s="2" t="s">
        <v>81</v>
      </c>
    </row>
    <row r="66" spans="1:22" s="1" customFormat="1" x14ac:dyDescent="0.2">
      <c r="A66" s="35"/>
      <c r="B66" s="36" t="s">
        <v>54</v>
      </c>
      <c r="C66" s="115" t="s">
        <v>55</v>
      </c>
      <c r="D66" s="115"/>
      <c r="E66" s="115"/>
      <c r="F66" s="37" t="s">
        <v>34</v>
      </c>
      <c r="G66" s="37" t="s">
        <v>34</v>
      </c>
      <c r="H66" s="37" t="s">
        <v>34</v>
      </c>
      <c r="I66" s="37" t="s">
        <v>34</v>
      </c>
      <c r="J66" s="38">
        <v>39.04</v>
      </c>
      <c r="K66" s="37" t="s">
        <v>34</v>
      </c>
      <c r="L66" s="38">
        <v>823.74</v>
      </c>
      <c r="M66" s="39">
        <v>7.88</v>
      </c>
      <c r="N66" s="40">
        <v>6491</v>
      </c>
      <c r="S66" s="2" t="s">
        <v>55</v>
      </c>
    </row>
    <row r="67" spans="1:22" s="1" customFormat="1" x14ac:dyDescent="0.2">
      <c r="A67" s="35"/>
      <c r="B67" s="36" t="s">
        <v>56</v>
      </c>
      <c r="C67" s="115" t="s">
        <v>57</v>
      </c>
      <c r="D67" s="115"/>
      <c r="E67" s="115"/>
      <c r="F67" s="37" t="s">
        <v>34</v>
      </c>
      <c r="G67" s="37" t="s">
        <v>34</v>
      </c>
      <c r="H67" s="37" t="s">
        <v>34</v>
      </c>
      <c r="I67" s="37" t="s">
        <v>34</v>
      </c>
      <c r="J67" s="38">
        <v>4.26</v>
      </c>
      <c r="K67" s="37" t="s">
        <v>34</v>
      </c>
      <c r="L67" s="38">
        <v>89.89</v>
      </c>
      <c r="M67" s="39">
        <v>14.41</v>
      </c>
      <c r="N67" s="40">
        <v>1295</v>
      </c>
      <c r="S67" s="2" t="s">
        <v>57</v>
      </c>
    </row>
    <row r="68" spans="1:22" s="1" customFormat="1" x14ac:dyDescent="0.2">
      <c r="A68" s="35"/>
      <c r="B68" s="36" t="s">
        <v>82</v>
      </c>
      <c r="C68" s="115" t="s">
        <v>83</v>
      </c>
      <c r="D68" s="115"/>
      <c r="E68" s="115"/>
      <c r="F68" s="37" t="s">
        <v>34</v>
      </c>
      <c r="G68" s="37" t="s">
        <v>34</v>
      </c>
      <c r="H68" s="37" t="s">
        <v>34</v>
      </c>
      <c r="I68" s="37" t="s">
        <v>34</v>
      </c>
      <c r="J68" s="38">
        <v>1287</v>
      </c>
      <c r="K68" s="37" t="s">
        <v>34</v>
      </c>
      <c r="L68" s="38">
        <v>27155.7</v>
      </c>
      <c r="M68" s="39">
        <v>4.22</v>
      </c>
      <c r="N68" s="40">
        <v>114597</v>
      </c>
      <c r="S68" s="2" t="s">
        <v>83</v>
      </c>
    </row>
    <row r="69" spans="1:22" s="1" customFormat="1" x14ac:dyDescent="0.2">
      <c r="A69" s="35"/>
      <c r="B69" s="36" t="s">
        <v>34</v>
      </c>
      <c r="C69" s="115" t="s">
        <v>84</v>
      </c>
      <c r="D69" s="115"/>
      <c r="E69" s="115"/>
      <c r="F69" s="37" t="s">
        <v>59</v>
      </c>
      <c r="G69" s="37" t="s">
        <v>831</v>
      </c>
      <c r="H69" s="37" t="s">
        <v>34</v>
      </c>
      <c r="I69" s="37" t="s">
        <v>2272</v>
      </c>
      <c r="J69" s="38" t="s">
        <v>34</v>
      </c>
      <c r="K69" s="37" t="s">
        <v>34</v>
      </c>
      <c r="L69" s="38" t="s">
        <v>34</v>
      </c>
      <c r="M69" s="39" t="s">
        <v>34</v>
      </c>
      <c r="N69" s="40" t="s">
        <v>34</v>
      </c>
      <c r="T69" s="2" t="s">
        <v>84</v>
      </c>
    </row>
    <row r="70" spans="1:22" s="1" customFormat="1" x14ac:dyDescent="0.2">
      <c r="A70" s="35"/>
      <c r="B70" s="36" t="s">
        <v>34</v>
      </c>
      <c r="C70" s="115" t="s">
        <v>58</v>
      </c>
      <c r="D70" s="115"/>
      <c r="E70" s="115"/>
      <c r="F70" s="37" t="s">
        <v>59</v>
      </c>
      <c r="G70" s="37" t="s">
        <v>833</v>
      </c>
      <c r="H70" s="37" t="s">
        <v>34</v>
      </c>
      <c r="I70" s="37" t="s">
        <v>2273</v>
      </c>
      <c r="J70" s="38" t="s">
        <v>34</v>
      </c>
      <c r="K70" s="37" t="s">
        <v>34</v>
      </c>
      <c r="L70" s="38" t="s">
        <v>34</v>
      </c>
      <c r="M70" s="39" t="s">
        <v>34</v>
      </c>
      <c r="N70" s="40" t="s">
        <v>34</v>
      </c>
      <c r="T70" s="2" t="s">
        <v>58</v>
      </c>
    </row>
    <row r="71" spans="1:22" s="1" customFormat="1" x14ac:dyDescent="0.2">
      <c r="A71" s="35"/>
      <c r="B71" s="36" t="s">
        <v>34</v>
      </c>
      <c r="C71" s="118" t="s">
        <v>62</v>
      </c>
      <c r="D71" s="118"/>
      <c r="E71" s="118"/>
      <c r="F71" s="30" t="s">
        <v>34</v>
      </c>
      <c r="G71" s="30" t="s">
        <v>34</v>
      </c>
      <c r="H71" s="30" t="s">
        <v>34</v>
      </c>
      <c r="I71" s="30" t="s">
        <v>34</v>
      </c>
      <c r="J71" s="31">
        <v>1431.41</v>
      </c>
      <c r="K71" s="30" t="s">
        <v>34</v>
      </c>
      <c r="L71" s="31">
        <v>30202.75</v>
      </c>
      <c r="M71" s="32" t="s">
        <v>34</v>
      </c>
      <c r="N71" s="33" t="s">
        <v>34</v>
      </c>
      <c r="U71" s="2" t="s">
        <v>62</v>
      </c>
    </row>
    <row r="72" spans="1:22" s="1" customFormat="1" x14ac:dyDescent="0.2">
      <c r="A72" s="35"/>
      <c r="B72" s="36" t="s">
        <v>34</v>
      </c>
      <c r="C72" s="115" t="s">
        <v>63</v>
      </c>
      <c r="D72" s="115"/>
      <c r="E72" s="115"/>
      <c r="F72" s="37" t="s">
        <v>34</v>
      </c>
      <c r="G72" s="37" t="s">
        <v>34</v>
      </c>
      <c r="H72" s="37" t="s">
        <v>34</v>
      </c>
      <c r="I72" s="37" t="s">
        <v>34</v>
      </c>
      <c r="J72" s="38" t="s">
        <v>34</v>
      </c>
      <c r="K72" s="37" t="s">
        <v>34</v>
      </c>
      <c r="L72" s="38">
        <v>2313.1999999999998</v>
      </c>
      <c r="M72" s="39" t="s">
        <v>34</v>
      </c>
      <c r="N72" s="40">
        <v>33333</v>
      </c>
      <c r="T72" s="2" t="s">
        <v>63</v>
      </c>
    </row>
    <row r="73" spans="1:22" s="1" customFormat="1" ht="22.5" x14ac:dyDescent="0.2">
      <c r="A73" s="35"/>
      <c r="B73" s="36" t="s">
        <v>835</v>
      </c>
      <c r="C73" s="115" t="s">
        <v>836</v>
      </c>
      <c r="D73" s="115"/>
      <c r="E73" s="115"/>
      <c r="F73" s="37" t="s">
        <v>66</v>
      </c>
      <c r="G73" s="37" t="s">
        <v>837</v>
      </c>
      <c r="H73" s="37" t="s">
        <v>34</v>
      </c>
      <c r="I73" s="37" t="s">
        <v>837</v>
      </c>
      <c r="J73" s="38" t="s">
        <v>34</v>
      </c>
      <c r="K73" s="37" t="s">
        <v>34</v>
      </c>
      <c r="L73" s="38">
        <v>3007.16</v>
      </c>
      <c r="M73" s="39" t="s">
        <v>34</v>
      </c>
      <c r="N73" s="40">
        <v>43333</v>
      </c>
      <c r="T73" s="2" t="s">
        <v>836</v>
      </c>
    </row>
    <row r="74" spans="1:22" s="1" customFormat="1" ht="22.5" x14ac:dyDescent="0.2">
      <c r="A74" s="35"/>
      <c r="B74" s="36" t="s">
        <v>838</v>
      </c>
      <c r="C74" s="115" t="s">
        <v>839</v>
      </c>
      <c r="D74" s="115"/>
      <c r="E74" s="115"/>
      <c r="F74" s="37" t="s">
        <v>66</v>
      </c>
      <c r="G74" s="37" t="s">
        <v>840</v>
      </c>
      <c r="H74" s="37" t="s">
        <v>34</v>
      </c>
      <c r="I74" s="37" t="s">
        <v>840</v>
      </c>
      <c r="J74" s="38" t="s">
        <v>34</v>
      </c>
      <c r="K74" s="37" t="s">
        <v>34</v>
      </c>
      <c r="L74" s="38">
        <v>2058.75</v>
      </c>
      <c r="M74" s="39" t="s">
        <v>34</v>
      </c>
      <c r="N74" s="40">
        <v>29666</v>
      </c>
      <c r="T74" s="2" t="s">
        <v>839</v>
      </c>
    </row>
    <row r="75" spans="1:22" s="1" customFormat="1" x14ac:dyDescent="0.2">
      <c r="A75" s="41"/>
      <c r="B75" s="42"/>
      <c r="C75" s="116" t="s">
        <v>71</v>
      </c>
      <c r="D75" s="116"/>
      <c r="E75" s="116"/>
      <c r="F75" s="43" t="s">
        <v>34</v>
      </c>
      <c r="G75" s="43" t="s">
        <v>34</v>
      </c>
      <c r="H75" s="43" t="s">
        <v>34</v>
      </c>
      <c r="I75" s="43" t="s">
        <v>34</v>
      </c>
      <c r="J75" s="44" t="s">
        <v>34</v>
      </c>
      <c r="K75" s="43" t="s">
        <v>34</v>
      </c>
      <c r="L75" s="44">
        <v>35268.660000000003</v>
      </c>
      <c r="M75" s="32" t="s">
        <v>34</v>
      </c>
      <c r="N75" s="45">
        <v>226125</v>
      </c>
      <c r="V75" s="2" t="s">
        <v>71</v>
      </c>
    </row>
    <row r="76" spans="1:22" s="1" customFormat="1" ht="22.5" x14ac:dyDescent="0.2">
      <c r="A76" s="28" t="s">
        <v>95</v>
      </c>
      <c r="B76" s="29" t="s">
        <v>741</v>
      </c>
      <c r="C76" s="118" t="s">
        <v>841</v>
      </c>
      <c r="D76" s="118"/>
      <c r="E76" s="118"/>
      <c r="F76" s="30" t="s">
        <v>98</v>
      </c>
      <c r="G76" s="30" t="s">
        <v>34</v>
      </c>
      <c r="H76" s="30" t="s">
        <v>34</v>
      </c>
      <c r="I76" s="30" t="s">
        <v>1664</v>
      </c>
      <c r="J76" s="31" t="s">
        <v>34</v>
      </c>
      <c r="K76" s="30" t="s">
        <v>34</v>
      </c>
      <c r="L76" s="31" t="s">
        <v>34</v>
      </c>
      <c r="M76" s="32" t="s">
        <v>34</v>
      </c>
      <c r="N76" s="33" t="s">
        <v>34</v>
      </c>
      <c r="Q76" s="2" t="s">
        <v>841</v>
      </c>
    </row>
    <row r="77" spans="1:22" s="1" customFormat="1" x14ac:dyDescent="0.2">
      <c r="A77" s="34"/>
      <c r="B77" s="8"/>
      <c r="C77" s="115" t="s">
        <v>2274</v>
      </c>
      <c r="D77" s="115"/>
      <c r="E77" s="115"/>
      <c r="F77" s="115"/>
      <c r="G77" s="115"/>
      <c r="H77" s="115"/>
      <c r="I77" s="115"/>
      <c r="J77" s="115"/>
      <c r="K77" s="115"/>
      <c r="L77" s="115"/>
      <c r="M77" s="115"/>
      <c r="N77" s="117"/>
      <c r="R77" s="2" t="s">
        <v>2274</v>
      </c>
    </row>
    <row r="78" spans="1:22" s="1" customFormat="1" x14ac:dyDescent="0.2">
      <c r="A78" s="35"/>
      <c r="B78" s="36" t="s">
        <v>48</v>
      </c>
      <c r="C78" s="115" t="s">
        <v>81</v>
      </c>
      <c r="D78" s="115"/>
      <c r="E78" s="115"/>
      <c r="F78" s="37" t="s">
        <v>34</v>
      </c>
      <c r="G78" s="37" t="s">
        <v>34</v>
      </c>
      <c r="H78" s="37" t="s">
        <v>34</v>
      </c>
      <c r="I78" s="37" t="s">
        <v>34</v>
      </c>
      <c r="J78" s="38">
        <v>921.46</v>
      </c>
      <c r="K78" s="37" t="s">
        <v>34</v>
      </c>
      <c r="L78" s="38">
        <v>147.43</v>
      </c>
      <c r="M78" s="39">
        <v>14.41</v>
      </c>
      <c r="N78" s="40">
        <v>2124</v>
      </c>
      <c r="S78" s="2" t="s">
        <v>81</v>
      </c>
    </row>
    <row r="79" spans="1:22" s="1" customFormat="1" x14ac:dyDescent="0.2">
      <c r="A79" s="35"/>
      <c r="B79" s="36" t="s">
        <v>34</v>
      </c>
      <c r="C79" s="115" t="s">
        <v>84</v>
      </c>
      <c r="D79" s="115"/>
      <c r="E79" s="115"/>
      <c r="F79" s="37" t="s">
        <v>59</v>
      </c>
      <c r="G79" s="37" t="s">
        <v>743</v>
      </c>
      <c r="H79" s="37" t="s">
        <v>34</v>
      </c>
      <c r="I79" s="37" t="s">
        <v>2275</v>
      </c>
      <c r="J79" s="38" t="s">
        <v>34</v>
      </c>
      <c r="K79" s="37" t="s">
        <v>34</v>
      </c>
      <c r="L79" s="38" t="s">
        <v>34</v>
      </c>
      <c r="M79" s="39" t="s">
        <v>34</v>
      </c>
      <c r="N79" s="40" t="s">
        <v>34</v>
      </c>
      <c r="T79" s="2" t="s">
        <v>84</v>
      </c>
    </row>
    <row r="80" spans="1:22" s="1" customFormat="1" x14ac:dyDescent="0.2">
      <c r="A80" s="35"/>
      <c r="B80" s="36" t="s">
        <v>34</v>
      </c>
      <c r="C80" s="118" t="s">
        <v>62</v>
      </c>
      <c r="D80" s="118"/>
      <c r="E80" s="118"/>
      <c r="F80" s="30" t="s">
        <v>34</v>
      </c>
      <c r="G80" s="30" t="s">
        <v>34</v>
      </c>
      <c r="H80" s="30" t="s">
        <v>34</v>
      </c>
      <c r="I80" s="30" t="s">
        <v>34</v>
      </c>
      <c r="J80" s="31">
        <v>921.46</v>
      </c>
      <c r="K80" s="30" t="s">
        <v>34</v>
      </c>
      <c r="L80" s="31">
        <v>147.43</v>
      </c>
      <c r="M80" s="32" t="s">
        <v>34</v>
      </c>
      <c r="N80" s="33" t="s">
        <v>34</v>
      </c>
      <c r="U80" s="2" t="s">
        <v>62</v>
      </c>
    </row>
    <row r="81" spans="1:22" s="1" customFormat="1" x14ac:dyDescent="0.2">
      <c r="A81" s="35"/>
      <c r="B81" s="36" t="s">
        <v>34</v>
      </c>
      <c r="C81" s="115" t="s">
        <v>63</v>
      </c>
      <c r="D81" s="115"/>
      <c r="E81" s="115"/>
      <c r="F81" s="37" t="s">
        <v>34</v>
      </c>
      <c r="G81" s="37" t="s">
        <v>34</v>
      </c>
      <c r="H81" s="37" t="s">
        <v>34</v>
      </c>
      <c r="I81" s="37" t="s">
        <v>34</v>
      </c>
      <c r="J81" s="38" t="s">
        <v>34</v>
      </c>
      <c r="K81" s="37" t="s">
        <v>34</v>
      </c>
      <c r="L81" s="38">
        <v>147.43</v>
      </c>
      <c r="M81" s="39" t="s">
        <v>34</v>
      </c>
      <c r="N81" s="40">
        <v>2124</v>
      </c>
      <c r="T81" s="2" t="s">
        <v>63</v>
      </c>
    </row>
    <row r="82" spans="1:22" s="1" customFormat="1" ht="22.5" x14ac:dyDescent="0.2">
      <c r="A82" s="35"/>
      <c r="B82" s="36" t="s">
        <v>106</v>
      </c>
      <c r="C82" s="115" t="s">
        <v>107</v>
      </c>
      <c r="D82" s="115"/>
      <c r="E82" s="115"/>
      <c r="F82" s="37" t="s">
        <v>66</v>
      </c>
      <c r="G82" s="37" t="s">
        <v>108</v>
      </c>
      <c r="H82" s="37" t="s">
        <v>34</v>
      </c>
      <c r="I82" s="37" t="s">
        <v>108</v>
      </c>
      <c r="J82" s="38" t="s">
        <v>34</v>
      </c>
      <c r="K82" s="37" t="s">
        <v>34</v>
      </c>
      <c r="L82" s="38">
        <v>117.94</v>
      </c>
      <c r="M82" s="39" t="s">
        <v>34</v>
      </c>
      <c r="N82" s="40">
        <v>1699</v>
      </c>
      <c r="T82" s="2" t="s">
        <v>107</v>
      </c>
    </row>
    <row r="83" spans="1:22" s="1" customFormat="1" ht="22.5" x14ac:dyDescent="0.2">
      <c r="A83" s="35"/>
      <c r="B83" s="36" t="s">
        <v>109</v>
      </c>
      <c r="C83" s="115" t="s">
        <v>110</v>
      </c>
      <c r="D83" s="115"/>
      <c r="E83" s="115"/>
      <c r="F83" s="37" t="s">
        <v>66</v>
      </c>
      <c r="G83" s="37" t="s">
        <v>111</v>
      </c>
      <c r="H83" s="37" t="s">
        <v>34</v>
      </c>
      <c r="I83" s="37" t="s">
        <v>111</v>
      </c>
      <c r="J83" s="38" t="s">
        <v>34</v>
      </c>
      <c r="K83" s="37" t="s">
        <v>34</v>
      </c>
      <c r="L83" s="38">
        <v>66.34</v>
      </c>
      <c r="M83" s="39" t="s">
        <v>34</v>
      </c>
      <c r="N83" s="40">
        <v>956</v>
      </c>
      <c r="T83" s="2" t="s">
        <v>110</v>
      </c>
    </row>
    <row r="84" spans="1:22" s="1" customFormat="1" x14ac:dyDescent="0.2">
      <c r="A84" s="41"/>
      <c r="B84" s="42"/>
      <c r="C84" s="116" t="s">
        <v>71</v>
      </c>
      <c r="D84" s="116"/>
      <c r="E84" s="116"/>
      <c r="F84" s="43" t="s">
        <v>34</v>
      </c>
      <c r="G84" s="43" t="s">
        <v>34</v>
      </c>
      <c r="H84" s="43" t="s">
        <v>34</v>
      </c>
      <c r="I84" s="43" t="s">
        <v>34</v>
      </c>
      <c r="J84" s="44" t="s">
        <v>34</v>
      </c>
      <c r="K84" s="43" t="s">
        <v>34</v>
      </c>
      <c r="L84" s="44">
        <v>331.71</v>
      </c>
      <c r="M84" s="32" t="s">
        <v>34</v>
      </c>
      <c r="N84" s="45">
        <v>4779</v>
      </c>
      <c r="V84" s="2" t="s">
        <v>71</v>
      </c>
    </row>
    <row r="85" spans="1:22" s="1" customFormat="1" ht="22.5" x14ac:dyDescent="0.2">
      <c r="A85" s="28" t="s">
        <v>112</v>
      </c>
      <c r="B85" s="29" t="s">
        <v>425</v>
      </c>
      <c r="C85" s="118" t="s">
        <v>426</v>
      </c>
      <c r="D85" s="118"/>
      <c r="E85" s="118"/>
      <c r="F85" s="30" t="s">
        <v>153</v>
      </c>
      <c r="G85" s="30" t="s">
        <v>34</v>
      </c>
      <c r="H85" s="30" t="s">
        <v>34</v>
      </c>
      <c r="I85" s="30" t="s">
        <v>2276</v>
      </c>
      <c r="J85" s="31">
        <v>117</v>
      </c>
      <c r="K85" s="30" t="s">
        <v>34</v>
      </c>
      <c r="L85" s="31">
        <v>2059.1999999999998</v>
      </c>
      <c r="M85" s="32">
        <v>4.22</v>
      </c>
      <c r="N85" s="33">
        <v>8690</v>
      </c>
      <c r="Q85" s="2" t="s">
        <v>426</v>
      </c>
    </row>
    <row r="86" spans="1:22" s="1" customFormat="1" x14ac:dyDescent="0.2">
      <c r="A86" s="34"/>
      <c r="B86" s="8"/>
      <c r="C86" s="115" t="s">
        <v>2277</v>
      </c>
      <c r="D86" s="115"/>
      <c r="E86" s="115"/>
      <c r="F86" s="115"/>
      <c r="G86" s="115"/>
      <c r="H86" s="115"/>
      <c r="I86" s="115"/>
      <c r="J86" s="115"/>
      <c r="K86" s="115"/>
      <c r="L86" s="115"/>
      <c r="M86" s="115"/>
      <c r="N86" s="117"/>
      <c r="R86" s="2" t="s">
        <v>2277</v>
      </c>
    </row>
    <row r="87" spans="1:22" s="1" customFormat="1" ht="45" x14ac:dyDescent="0.2">
      <c r="A87" s="28" t="s">
        <v>120</v>
      </c>
      <c r="B87" s="29" t="s">
        <v>847</v>
      </c>
      <c r="C87" s="118" t="s">
        <v>848</v>
      </c>
      <c r="D87" s="118"/>
      <c r="E87" s="118"/>
      <c r="F87" s="30" t="s">
        <v>51</v>
      </c>
      <c r="G87" s="30" t="s">
        <v>34</v>
      </c>
      <c r="H87" s="30" t="s">
        <v>34</v>
      </c>
      <c r="I87" s="30" t="s">
        <v>2278</v>
      </c>
      <c r="J87" s="31" t="s">
        <v>34</v>
      </c>
      <c r="K87" s="30" t="s">
        <v>34</v>
      </c>
      <c r="L87" s="31" t="s">
        <v>34</v>
      </c>
      <c r="M87" s="32" t="s">
        <v>34</v>
      </c>
      <c r="N87" s="33" t="s">
        <v>34</v>
      </c>
      <c r="Q87" s="2" t="s">
        <v>848</v>
      </c>
    </row>
    <row r="88" spans="1:22" s="1" customFormat="1" x14ac:dyDescent="0.2">
      <c r="A88" s="34"/>
      <c r="B88" s="8"/>
      <c r="C88" s="115" t="s">
        <v>2279</v>
      </c>
      <c r="D88" s="115"/>
      <c r="E88" s="115"/>
      <c r="F88" s="115"/>
      <c r="G88" s="115"/>
      <c r="H88" s="115"/>
      <c r="I88" s="115"/>
      <c r="J88" s="115"/>
      <c r="K88" s="115"/>
      <c r="L88" s="115"/>
      <c r="M88" s="115"/>
      <c r="N88" s="117"/>
      <c r="R88" s="2" t="s">
        <v>2279</v>
      </c>
    </row>
    <row r="89" spans="1:22" s="1" customFormat="1" x14ac:dyDescent="0.2">
      <c r="A89" s="35"/>
      <c r="B89" s="36" t="s">
        <v>54</v>
      </c>
      <c r="C89" s="115" t="s">
        <v>55</v>
      </c>
      <c r="D89" s="115"/>
      <c r="E89" s="115"/>
      <c r="F89" s="37" t="s">
        <v>34</v>
      </c>
      <c r="G89" s="37" t="s">
        <v>34</v>
      </c>
      <c r="H89" s="37" t="s">
        <v>34</v>
      </c>
      <c r="I89" s="37" t="s">
        <v>34</v>
      </c>
      <c r="J89" s="38">
        <v>739.81</v>
      </c>
      <c r="K89" s="37" t="s">
        <v>34</v>
      </c>
      <c r="L89" s="38">
        <v>923.28</v>
      </c>
      <c r="M89" s="39">
        <v>7.88</v>
      </c>
      <c r="N89" s="40">
        <v>7275</v>
      </c>
      <c r="S89" s="2" t="s">
        <v>55</v>
      </c>
    </row>
    <row r="90" spans="1:22" s="1" customFormat="1" x14ac:dyDescent="0.2">
      <c r="A90" s="35"/>
      <c r="B90" s="36" t="s">
        <v>56</v>
      </c>
      <c r="C90" s="115" t="s">
        <v>57</v>
      </c>
      <c r="D90" s="115"/>
      <c r="E90" s="115"/>
      <c r="F90" s="37" t="s">
        <v>34</v>
      </c>
      <c r="G90" s="37" t="s">
        <v>34</v>
      </c>
      <c r="H90" s="37" t="s">
        <v>34</v>
      </c>
      <c r="I90" s="37" t="s">
        <v>34</v>
      </c>
      <c r="J90" s="38">
        <v>145.25</v>
      </c>
      <c r="K90" s="37" t="s">
        <v>34</v>
      </c>
      <c r="L90" s="38">
        <v>181.27</v>
      </c>
      <c r="M90" s="39">
        <v>14.41</v>
      </c>
      <c r="N90" s="40">
        <v>2612</v>
      </c>
      <c r="S90" s="2" t="s">
        <v>57</v>
      </c>
    </row>
    <row r="91" spans="1:22" s="1" customFormat="1" x14ac:dyDescent="0.2">
      <c r="A91" s="35"/>
      <c r="B91" s="36" t="s">
        <v>34</v>
      </c>
      <c r="C91" s="115" t="s">
        <v>58</v>
      </c>
      <c r="D91" s="115"/>
      <c r="E91" s="115"/>
      <c r="F91" s="37" t="s">
        <v>59</v>
      </c>
      <c r="G91" s="37" t="s">
        <v>851</v>
      </c>
      <c r="H91" s="37" t="s">
        <v>34</v>
      </c>
      <c r="I91" s="37" t="s">
        <v>2280</v>
      </c>
      <c r="J91" s="38" t="s">
        <v>34</v>
      </c>
      <c r="K91" s="37" t="s">
        <v>34</v>
      </c>
      <c r="L91" s="38" t="s">
        <v>34</v>
      </c>
      <c r="M91" s="39" t="s">
        <v>34</v>
      </c>
      <c r="N91" s="40" t="s">
        <v>34</v>
      </c>
      <c r="T91" s="2" t="s">
        <v>58</v>
      </c>
    </row>
    <row r="92" spans="1:22" s="1" customFormat="1" x14ac:dyDescent="0.2">
      <c r="A92" s="35"/>
      <c r="B92" s="36" t="s">
        <v>34</v>
      </c>
      <c r="C92" s="118" t="s">
        <v>62</v>
      </c>
      <c r="D92" s="118"/>
      <c r="E92" s="118"/>
      <c r="F92" s="30" t="s">
        <v>34</v>
      </c>
      <c r="G92" s="30" t="s">
        <v>34</v>
      </c>
      <c r="H92" s="30" t="s">
        <v>34</v>
      </c>
      <c r="I92" s="30" t="s">
        <v>34</v>
      </c>
      <c r="J92" s="31">
        <v>739.81</v>
      </c>
      <c r="K92" s="30" t="s">
        <v>34</v>
      </c>
      <c r="L92" s="31">
        <v>923.28</v>
      </c>
      <c r="M92" s="32" t="s">
        <v>34</v>
      </c>
      <c r="N92" s="33" t="s">
        <v>34</v>
      </c>
      <c r="U92" s="2" t="s">
        <v>62</v>
      </c>
    </row>
    <row r="93" spans="1:22" s="1" customFormat="1" x14ac:dyDescent="0.2">
      <c r="A93" s="35"/>
      <c r="B93" s="36" t="s">
        <v>34</v>
      </c>
      <c r="C93" s="115" t="s">
        <v>63</v>
      </c>
      <c r="D93" s="115"/>
      <c r="E93" s="115"/>
      <c r="F93" s="37" t="s">
        <v>34</v>
      </c>
      <c r="G93" s="37" t="s">
        <v>34</v>
      </c>
      <c r="H93" s="37" t="s">
        <v>34</v>
      </c>
      <c r="I93" s="37" t="s">
        <v>34</v>
      </c>
      <c r="J93" s="38" t="s">
        <v>34</v>
      </c>
      <c r="K93" s="37" t="s">
        <v>34</v>
      </c>
      <c r="L93" s="38">
        <v>181.27</v>
      </c>
      <c r="M93" s="39" t="s">
        <v>34</v>
      </c>
      <c r="N93" s="40">
        <v>2612</v>
      </c>
      <c r="T93" s="2" t="s">
        <v>63</v>
      </c>
    </row>
    <row r="94" spans="1:22" s="1" customFormat="1" ht="33.75" x14ac:dyDescent="0.2">
      <c r="A94" s="35"/>
      <c r="B94" s="36" t="s">
        <v>64</v>
      </c>
      <c r="C94" s="115" t="s">
        <v>65</v>
      </c>
      <c r="D94" s="115"/>
      <c r="E94" s="115"/>
      <c r="F94" s="37" t="s">
        <v>66</v>
      </c>
      <c r="G94" s="37" t="s">
        <v>67</v>
      </c>
      <c r="H94" s="37" t="s">
        <v>34</v>
      </c>
      <c r="I94" s="37" t="s">
        <v>67</v>
      </c>
      <c r="J94" s="38" t="s">
        <v>34</v>
      </c>
      <c r="K94" s="37" t="s">
        <v>34</v>
      </c>
      <c r="L94" s="38">
        <v>172.21</v>
      </c>
      <c r="M94" s="39" t="s">
        <v>34</v>
      </c>
      <c r="N94" s="40">
        <v>2481</v>
      </c>
      <c r="T94" s="2" t="s">
        <v>65</v>
      </c>
    </row>
    <row r="95" spans="1:22" s="1" customFormat="1" ht="22.5" x14ac:dyDescent="0.2">
      <c r="A95" s="35"/>
      <c r="B95" s="36" t="s">
        <v>68</v>
      </c>
      <c r="C95" s="115" t="s">
        <v>69</v>
      </c>
      <c r="D95" s="115"/>
      <c r="E95" s="115"/>
      <c r="F95" s="37" t="s">
        <v>66</v>
      </c>
      <c r="G95" s="37" t="s">
        <v>70</v>
      </c>
      <c r="H95" s="37" t="s">
        <v>34</v>
      </c>
      <c r="I95" s="37" t="s">
        <v>70</v>
      </c>
      <c r="J95" s="38" t="s">
        <v>34</v>
      </c>
      <c r="K95" s="37" t="s">
        <v>34</v>
      </c>
      <c r="L95" s="38">
        <v>90.64</v>
      </c>
      <c r="M95" s="39" t="s">
        <v>34</v>
      </c>
      <c r="N95" s="40">
        <v>1306</v>
      </c>
      <c r="T95" s="2" t="s">
        <v>69</v>
      </c>
    </row>
    <row r="96" spans="1:22" s="1" customFormat="1" x14ac:dyDescent="0.2">
      <c r="A96" s="41"/>
      <c r="B96" s="42"/>
      <c r="C96" s="116" t="s">
        <v>71</v>
      </c>
      <c r="D96" s="116"/>
      <c r="E96" s="116"/>
      <c r="F96" s="43" t="s">
        <v>34</v>
      </c>
      <c r="G96" s="43" t="s">
        <v>34</v>
      </c>
      <c r="H96" s="43" t="s">
        <v>34</v>
      </c>
      <c r="I96" s="43" t="s">
        <v>34</v>
      </c>
      <c r="J96" s="44" t="s">
        <v>34</v>
      </c>
      <c r="K96" s="43" t="s">
        <v>34</v>
      </c>
      <c r="L96" s="44">
        <v>1186.1300000000001</v>
      </c>
      <c r="M96" s="32" t="s">
        <v>34</v>
      </c>
      <c r="N96" s="45">
        <v>11062</v>
      </c>
      <c r="V96" s="2" t="s">
        <v>71</v>
      </c>
    </row>
    <row r="97" spans="1:22" s="1" customFormat="1" ht="45" x14ac:dyDescent="0.2">
      <c r="A97" s="28" t="s">
        <v>134</v>
      </c>
      <c r="B97" s="29" t="s">
        <v>853</v>
      </c>
      <c r="C97" s="118" t="s">
        <v>854</v>
      </c>
      <c r="D97" s="118"/>
      <c r="E97" s="118"/>
      <c r="F97" s="30" t="s">
        <v>855</v>
      </c>
      <c r="G97" s="30" t="s">
        <v>34</v>
      </c>
      <c r="H97" s="30" t="s">
        <v>34</v>
      </c>
      <c r="I97" s="30" t="s">
        <v>2281</v>
      </c>
      <c r="J97" s="31" t="s">
        <v>34</v>
      </c>
      <c r="K97" s="30" t="s">
        <v>34</v>
      </c>
      <c r="L97" s="31" t="s">
        <v>34</v>
      </c>
      <c r="M97" s="32" t="s">
        <v>34</v>
      </c>
      <c r="N97" s="33" t="s">
        <v>34</v>
      </c>
      <c r="Q97" s="2" t="s">
        <v>854</v>
      </c>
    </row>
    <row r="98" spans="1:22" s="1" customFormat="1" x14ac:dyDescent="0.2">
      <c r="A98" s="34"/>
      <c r="B98" s="8"/>
      <c r="C98" s="115" t="s">
        <v>2282</v>
      </c>
      <c r="D98" s="115"/>
      <c r="E98" s="115"/>
      <c r="F98" s="115"/>
      <c r="G98" s="115"/>
      <c r="H98" s="115"/>
      <c r="I98" s="115"/>
      <c r="J98" s="115"/>
      <c r="K98" s="115"/>
      <c r="L98" s="115"/>
      <c r="M98" s="115"/>
      <c r="N98" s="117"/>
      <c r="R98" s="2" t="s">
        <v>2282</v>
      </c>
    </row>
    <row r="99" spans="1:22" s="1" customFormat="1" x14ac:dyDescent="0.2">
      <c r="A99" s="35"/>
      <c r="B99" s="36" t="s">
        <v>48</v>
      </c>
      <c r="C99" s="115" t="s">
        <v>81</v>
      </c>
      <c r="D99" s="115"/>
      <c r="E99" s="115"/>
      <c r="F99" s="37" t="s">
        <v>34</v>
      </c>
      <c r="G99" s="37" t="s">
        <v>34</v>
      </c>
      <c r="H99" s="37" t="s">
        <v>34</v>
      </c>
      <c r="I99" s="37" t="s">
        <v>34</v>
      </c>
      <c r="J99" s="38">
        <v>161.27000000000001</v>
      </c>
      <c r="K99" s="37" t="s">
        <v>34</v>
      </c>
      <c r="L99" s="38">
        <v>2038.45</v>
      </c>
      <c r="M99" s="39">
        <v>14.41</v>
      </c>
      <c r="N99" s="40">
        <v>29374</v>
      </c>
      <c r="S99" s="2" t="s">
        <v>81</v>
      </c>
    </row>
    <row r="100" spans="1:22" s="1" customFormat="1" x14ac:dyDescent="0.2">
      <c r="A100" s="35"/>
      <c r="B100" s="36" t="s">
        <v>54</v>
      </c>
      <c r="C100" s="115" t="s">
        <v>55</v>
      </c>
      <c r="D100" s="115"/>
      <c r="E100" s="115"/>
      <c r="F100" s="37" t="s">
        <v>34</v>
      </c>
      <c r="G100" s="37" t="s">
        <v>34</v>
      </c>
      <c r="H100" s="37" t="s">
        <v>34</v>
      </c>
      <c r="I100" s="37" t="s">
        <v>34</v>
      </c>
      <c r="J100" s="38">
        <v>238.66</v>
      </c>
      <c r="K100" s="37" t="s">
        <v>34</v>
      </c>
      <c r="L100" s="38">
        <v>3016.66</v>
      </c>
      <c r="M100" s="39">
        <v>7.88</v>
      </c>
      <c r="N100" s="40">
        <v>23771</v>
      </c>
      <c r="S100" s="2" t="s">
        <v>55</v>
      </c>
    </row>
    <row r="101" spans="1:22" s="1" customFormat="1" x14ac:dyDescent="0.2">
      <c r="A101" s="35"/>
      <c r="B101" s="36" t="s">
        <v>56</v>
      </c>
      <c r="C101" s="115" t="s">
        <v>57</v>
      </c>
      <c r="D101" s="115"/>
      <c r="E101" s="115"/>
      <c r="F101" s="37" t="s">
        <v>34</v>
      </c>
      <c r="G101" s="37" t="s">
        <v>34</v>
      </c>
      <c r="H101" s="37" t="s">
        <v>34</v>
      </c>
      <c r="I101" s="37" t="s">
        <v>34</v>
      </c>
      <c r="J101" s="38">
        <v>44.14</v>
      </c>
      <c r="K101" s="37" t="s">
        <v>34</v>
      </c>
      <c r="L101" s="38">
        <v>557.92999999999995</v>
      </c>
      <c r="M101" s="39">
        <v>14.41</v>
      </c>
      <c r="N101" s="40">
        <v>8040</v>
      </c>
      <c r="S101" s="2" t="s">
        <v>57</v>
      </c>
    </row>
    <row r="102" spans="1:22" s="1" customFormat="1" x14ac:dyDescent="0.2">
      <c r="A102" s="35"/>
      <c r="B102" s="36" t="s">
        <v>34</v>
      </c>
      <c r="C102" s="115" t="s">
        <v>84</v>
      </c>
      <c r="D102" s="115"/>
      <c r="E102" s="115"/>
      <c r="F102" s="37" t="s">
        <v>59</v>
      </c>
      <c r="G102" s="37" t="s">
        <v>470</v>
      </c>
      <c r="H102" s="37" t="s">
        <v>34</v>
      </c>
      <c r="I102" s="37" t="s">
        <v>2283</v>
      </c>
      <c r="J102" s="38" t="s">
        <v>34</v>
      </c>
      <c r="K102" s="37" t="s">
        <v>34</v>
      </c>
      <c r="L102" s="38" t="s">
        <v>34</v>
      </c>
      <c r="M102" s="39" t="s">
        <v>34</v>
      </c>
      <c r="N102" s="40" t="s">
        <v>34</v>
      </c>
      <c r="T102" s="2" t="s">
        <v>84</v>
      </c>
    </row>
    <row r="103" spans="1:22" s="1" customFormat="1" x14ac:dyDescent="0.2">
      <c r="A103" s="35"/>
      <c r="B103" s="36" t="s">
        <v>34</v>
      </c>
      <c r="C103" s="115" t="s">
        <v>58</v>
      </c>
      <c r="D103" s="115"/>
      <c r="E103" s="115"/>
      <c r="F103" s="37" t="s">
        <v>59</v>
      </c>
      <c r="G103" s="37" t="s">
        <v>859</v>
      </c>
      <c r="H103" s="37" t="s">
        <v>34</v>
      </c>
      <c r="I103" s="37" t="s">
        <v>2284</v>
      </c>
      <c r="J103" s="38" t="s">
        <v>34</v>
      </c>
      <c r="K103" s="37" t="s">
        <v>34</v>
      </c>
      <c r="L103" s="38" t="s">
        <v>34</v>
      </c>
      <c r="M103" s="39" t="s">
        <v>34</v>
      </c>
      <c r="N103" s="40" t="s">
        <v>34</v>
      </c>
      <c r="T103" s="2" t="s">
        <v>58</v>
      </c>
    </row>
    <row r="104" spans="1:22" s="1" customFormat="1" x14ac:dyDescent="0.2">
      <c r="A104" s="35"/>
      <c r="B104" s="36" t="s">
        <v>34</v>
      </c>
      <c r="C104" s="118" t="s">
        <v>62</v>
      </c>
      <c r="D104" s="118"/>
      <c r="E104" s="118"/>
      <c r="F104" s="30" t="s">
        <v>34</v>
      </c>
      <c r="G104" s="30" t="s">
        <v>34</v>
      </c>
      <c r="H104" s="30" t="s">
        <v>34</v>
      </c>
      <c r="I104" s="30" t="s">
        <v>34</v>
      </c>
      <c r="J104" s="31">
        <v>399.93</v>
      </c>
      <c r="K104" s="30" t="s">
        <v>34</v>
      </c>
      <c r="L104" s="31">
        <v>5055.1099999999997</v>
      </c>
      <c r="M104" s="32" t="s">
        <v>34</v>
      </c>
      <c r="N104" s="33" t="s">
        <v>34</v>
      </c>
      <c r="U104" s="2" t="s">
        <v>62</v>
      </c>
    </row>
    <row r="105" spans="1:22" s="1" customFormat="1" x14ac:dyDescent="0.2">
      <c r="A105" s="35"/>
      <c r="B105" s="36" t="s">
        <v>34</v>
      </c>
      <c r="C105" s="115" t="s">
        <v>63</v>
      </c>
      <c r="D105" s="115"/>
      <c r="E105" s="115"/>
      <c r="F105" s="37" t="s">
        <v>34</v>
      </c>
      <c r="G105" s="37" t="s">
        <v>34</v>
      </c>
      <c r="H105" s="37" t="s">
        <v>34</v>
      </c>
      <c r="I105" s="37" t="s">
        <v>34</v>
      </c>
      <c r="J105" s="38" t="s">
        <v>34</v>
      </c>
      <c r="K105" s="37" t="s">
        <v>34</v>
      </c>
      <c r="L105" s="38">
        <v>2596.38</v>
      </c>
      <c r="M105" s="39" t="s">
        <v>34</v>
      </c>
      <c r="N105" s="40">
        <v>37414</v>
      </c>
      <c r="T105" s="2" t="s">
        <v>63</v>
      </c>
    </row>
    <row r="106" spans="1:22" s="1" customFormat="1" ht="33.75" x14ac:dyDescent="0.2">
      <c r="A106" s="35"/>
      <c r="B106" s="36" t="s">
        <v>64</v>
      </c>
      <c r="C106" s="115" t="s">
        <v>65</v>
      </c>
      <c r="D106" s="115"/>
      <c r="E106" s="115"/>
      <c r="F106" s="37" t="s">
        <v>66</v>
      </c>
      <c r="G106" s="37" t="s">
        <v>67</v>
      </c>
      <c r="H106" s="37" t="s">
        <v>34</v>
      </c>
      <c r="I106" s="37" t="s">
        <v>67</v>
      </c>
      <c r="J106" s="38" t="s">
        <v>34</v>
      </c>
      <c r="K106" s="37" t="s">
        <v>34</v>
      </c>
      <c r="L106" s="38">
        <v>2466.56</v>
      </c>
      <c r="M106" s="39" t="s">
        <v>34</v>
      </c>
      <c r="N106" s="40">
        <v>35543</v>
      </c>
      <c r="T106" s="2" t="s">
        <v>65</v>
      </c>
    </row>
    <row r="107" spans="1:22" s="1" customFormat="1" ht="22.5" x14ac:dyDescent="0.2">
      <c r="A107" s="35"/>
      <c r="B107" s="36" t="s">
        <v>68</v>
      </c>
      <c r="C107" s="115" t="s">
        <v>69</v>
      </c>
      <c r="D107" s="115"/>
      <c r="E107" s="115"/>
      <c r="F107" s="37" t="s">
        <v>66</v>
      </c>
      <c r="G107" s="37" t="s">
        <v>70</v>
      </c>
      <c r="H107" s="37" t="s">
        <v>34</v>
      </c>
      <c r="I107" s="37" t="s">
        <v>70</v>
      </c>
      <c r="J107" s="38" t="s">
        <v>34</v>
      </c>
      <c r="K107" s="37" t="s">
        <v>34</v>
      </c>
      <c r="L107" s="38">
        <v>1298.19</v>
      </c>
      <c r="M107" s="39" t="s">
        <v>34</v>
      </c>
      <c r="N107" s="40">
        <v>18707</v>
      </c>
      <c r="T107" s="2" t="s">
        <v>69</v>
      </c>
    </row>
    <row r="108" spans="1:22" s="1" customFormat="1" x14ac:dyDescent="0.2">
      <c r="A108" s="41"/>
      <c r="B108" s="42"/>
      <c r="C108" s="116" t="s">
        <v>71</v>
      </c>
      <c r="D108" s="116"/>
      <c r="E108" s="116"/>
      <c r="F108" s="43" t="s">
        <v>34</v>
      </c>
      <c r="G108" s="43" t="s">
        <v>34</v>
      </c>
      <c r="H108" s="43" t="s">
        <v>34</v>
      </c>
      <c r="I108" s="43" t="s">
        <v>34</v>
      </c>
      <c r="J108" s="44" t="s">
        <v>34</v>
      </c>
      <c r="K108" s="43" t="s">
        <v>34</v>
      </c>
      <c r="L108" s="44">
        <v>8819.86</v>
      </c>
      <c r="M108" s="32" t="s">
        <v>34</v>
      </c>
      <c r="N108" s="45">
        <v>107395</v>
      </c>
      <c r="V108" s="2" t="s">
        <v>71</v>
      </c>
    </row>
    <row r="109" spans="1:22" s="1" customFormat="1" ht="33.75" x14ac:dyDescent="0.2">
      <c r="A109" s="28" t="s">
        <v>150</v>
      </c>
      <c r="B109" s="29" t="s">
        <v>1381</v>
      </c>
      <c r="C109" s="118" t="s">
        <v>1382</v>
      </c>
      <c r="D109" s="118"/>
      <c r="E109" s="118"/>
      <c r="F109" s="30" t="s">
        <v>74</v>
      </c>
      <c r="G109" s="30" t="s">
        <v>34</v>
      </c>
      <c r="H109" s="30" t="s">
        <v>34</v>
      </c>
      <c r="I109" s="30" t="s">
        <v>2285</v>
      </c>
      <c r="J109" s="31">
        <v>4.9800000000000004</v>
      </c>
      <c r="K109" s="30" t="s">
        <v>34</v>
      </c>
      <c r="L109" s="31">
        <v>2125.2600000000002</v>
      </c>
      <c r="M109" s="32">
        <v>7.88</v>
      </c>
      <c r="N109" s="33">
        <v>16747</v>
      </c>
      <c r="Q109" s="2" t="s">
        <v>1382</v>
      </c>
    </row>
    <row r="110" spans="1:22" s="1" customFormat="1" x14ac:dyDescent="0.2">
      <c r="A110" s="34"/>
      <c r="B110" s="8"/>
      <c r="C110" s="115" t="s">
        <v>2286</v>
      </c>
      <c r="D110" s="115"/>
      <c r="E110" s="115"/>
      <c r="F110" s="115"/>
      <c r="G110" s="115"/>
      <c r="H110" s="115"/>
      <c r="I110" s="115"/>
      <c r="J110" s="115"/>
      <c r="K110" s="115"/>
      <c r="L110" s="115"/>
      <c r="M110" s="115"/>
      <c r="N110" s="117"/>
      <c r="R110" s="2" t="s">
        <v>2286</v>
      </c>
    </row>
    <row r="111" spans="1:22" s="1" customFormat="1" ht="45" x14ac:dyDescent="0.2">
      <c r="A111" s="28" t="s">
        <v>156</v>
      </c>
      <c r="B111" s="29" t="s">
        <v>769</v>
      </c>
      <c r="C111" s="118" t="s">
        <v>770</v>
      </c>
      <c r="D111" s="118"/>
      <c r="E111" s="118"/>
      <c r="F111" s="30" t="s">
        <v>74</v>
      </c>
      <c r="G111" s="30" t="s">
        <v>34</v>
      </c>
      <c r="H111" s="30" t="s">
        <v>34</v>
      </c>
      <c r="I111" s="30" t="s">
        <v>2285</v>
      </c>
      <c r="J111" s="31">
        <v>29.89</v>
      </c>
      <c r="K111" s="30" t="s">
        <v>34</v>
      </c>
      <c r="L111" s="31">
        <v>12755.86</v>
      </c>
      <c r="M111" s="32">
        <v>7.88</v>
      </c>
      <c r="N111" s="33">
        <v>100516</v>
      </c>
      <c r="Q111" s="2" t="s">
        <v>770</v>
      </c>
    </row>
    <row r="112" spans="1:22" s="1" customFormat="1" x14ac:dyDescent="0.2">
      <c r="A112" s="34"/>
      <c r="B112" s="8"/>
      <c r="C112" s="115" t="s">
        <v>2286</v>
      </c>
      <c r="D112" s="115"/>
      <c r="E112" s="115"/>
      <c r="F112" s="115"/>
      <c r="G112" s="115"/>
      <c r="H112" s="115"/>
      <c r="I112" s="115"/>
      <c r="J112" s="115"/>
      <c r="K112" s="115"/>
      <c r="L112" s="115"/>
      <c r="M112" s="115"/>
      <c r="N112" s="117"/>
      <c r="R112" s="2" t="s">
        <v>2286</v>
      </c>
    </row>
    <row r="113" spans="1:24" s="1" customFormat="1" ht="22.5" x14ac:dyDescent="0.2">
      <c r="A113" s="28" t="s">
        <v>165</v>
      </c>
      <c r="B113" s="29" t="s">
        <v>77</v>
      </c>
      <c r="C113" s="118" t="s">
        <v>870</v>
      </c>
      <c r="D113" s="118"/>
      <c r="E113" s="118"/>
      <c r="F113" s="30" t="s">
        <v>51</v>
      </c>
      <c r="G113" s="30" t="s">
        <v>34</v>
      </c>
      <c r="H113" s="30" t="s">
        <v>34</v>
      </c>
      <c r="I113" s="30" t="s">
        <v>2287</v>
      </c>
      <c r="J113" s="31" t="s">
        <v>34</v>
      </c>
      <c r="K113" s="30" t="s">
        <v>34</v>
      </c>
      <c r="L113" s="31" t="s">
        <v>34</v>
      </c>
      <c r="M113" s="32" t="s">
        <v>34</v>
      </c>
      <c r="N113" s="33" t="s">
        <v>34</v>
      </c>
      <c r="Q113" s="2" t="s">
        <v>870</v>
      </c>
    </row>
    <row r="114" spans="1:24" s="1" customFormat="1" x14ac:dyDescent="0.2">
      <c r="A114" s="34"/>
      <c r="B114" s="8"/>
      <c r="C114" s="115" t="s">
        <v>2288</v>
      </c>
      <c r="D114" s="115"/>
      <c r="E114" s="115"/>
      <c r="F114" s="115"/>
      <c r="G114" s="115"/>
      <c r="H114" s="115"/>
      <c r="I114" s="115"/>
      <c r="J114" s="115"/>
      <c r="K114" s="115"/>
      <c r="L114" s="115"/>
      <c r="M114" s="115"/>
      <c r="N114" s="117"/>
      <c r="R114" s="2" t="s">
        <v>2288</v>
      </c>
    </row>
    <row r="115" spans="1:24" s="1" customFormat="1" x14ac:dyDescent="0.2">
      <c r="A115" s="35"/>
      <c r="B115" s="36" t="s">
        <v>48</v>
      </c>
      <c r="C115" s="115" t="s">
        <v>81</v>
      </c>
      <c r="D115" s="115"/>
      <c r="E115" s="115"/>
      <c r="F115" s="37" t="s">
        <v>34</v>
      </c>
      <c r="G115" s="37" t="s">
        <v>34</v>
      </c>
      <c r="H115" s="37" t="s">
        <v>34</v>
      </c>
      <c r="I115" s="37" t="s">
        <v>34</v>
      </c>
      <c r="J115" s="38">
        <v>35.99</v>
      </c>
      <c r="K115" s="37" t="s">
        <v>34</v>
      </c>
      <c r="L115" s="38">
        <v>8.17</v>
      </c>
      <c r="M115" s="39">
        <v>14.41</v>
      </c>
      <c r="N115" s="40">
        <v>118</v>
      </c>
      <c r="S115" s="2" t="s">
        <v>81</v>
      </c>
    </row>
    <row r="116" spans="1:24" s="1" customFormat="1" x14ac:dyDescent="0.2">
      <c r="A116" s="35"/>
      <c r="B116" s="36" t="s">
        <v>54</v>
      </c>
      <c r="C116" s="115" t="s">
        <v>55</v>
      </c>
      <c r="D116" s="115"/>
      <c r="E116" s="115"/>
      <c r="F116" s="37" t="s">
        <v>34</v>
      </c>
      <c r="G116" s="37" t="s">
        <v>34</v>
      </c>
      <c r="H116" s="37" t="s">
        <v>34</v>
      </c>
      <c r="I116" s="37" t="s">
        <v>34</v>
      </c>
      <c r="J116" s="38">
        <v>357.63</v>
      </c>
      <c r="K116" s="37" t="s">
        <v>34</v>
      </c>
      <c r="L116" s="38">
        <v>81.180000000000007</v>
      </c>
      <c r="M116" s="39">
        <v>7.88</v>
      </c>
      <c r="N116" s="40">
        <v>640</v>
      </c>
      <c r="S116" s="2" t="s">
        <v>55</v>
      </c>
    </row>
    <row r="117" spans="1:24" s="1" customFormat="1" x14ac:dyDescent="0.2">
      <c r="A117" s="35"/>
      <c r="B117" s="36" t="s">
        <v>56</v>
      </c>
      <c r="C117" s="115" t="s">
        <v>57</v>
      </c>
      <c r="D117" s="115"/>
      <c r="E117" s="115"/>
      <c r="F117" s="37" t="s">
        <v>34</v>
      </c>
      <c r="G117" s="37" t="s">
        <v>34</v>
      </c>
      <c r="H117" s="37" t="s">
        <v>34</v>
      </c>
      <c r="I117" s="37" t="s">
        <v>34</v>
      </c>
      <c r="J117" s="38">
        <v>64.83</v>
      </c>
      <c r="K117" s="37" t="s">
        <v>34</v>
      </c>
      <c r="L117" s="38">
        <v>14.72</v>
      </c>
      <c r="M117" s="39">
        <v>14.41</v>
      </c>
      <c r="N117" s="40">
        <v>212</v>
      </c>
      <c r="S117" s="2" t="s">
        <v>57</v>
      </c>
    </row>
    <row r="118" spans="1:24" s="1" customFormat="1" x14ac:dyDescent="0.2">
      <c r="A118" s="35"/>
      <c r="B118" s="36" t="s">
        <v>82</v>
      </c>
      <c r="C118" s="115" t="s">
        <v>83</v>
      </c>
      <c r="D118" s="115"/>
      <c r="E118" s="115"/>
      <c r="F118" s="37" t="s">
        <v>34</v>
      </c>
      <c r="G118" s="37" t="s">
        <v>34</v>
      </c>
      <c r="H118" s="37" t="s">
        <v>34</v>
      </c>
      <c r="I118" s="37" t="s">
        <v>34</v>
      </c>
      <c r="J118" s="38">
        <v>4.88</v>
      </c>
      <c r="K118" s="37" t="s">
        <v>34</v>
      </c>
      <c r="L118" s="38">
        <v>1.1100000000000001</v>
      </c>
      <c r="M118" s="39">
        <v>4.22</v>
      </c>
      <c r="N118" s="40">
        <v>5</v>
      </c>
      <c r="S118" s="2" t="s">
        <v>83</v>
      </c>
    </row>
    <row r="119" spans="1:24" s="1" customFormat="1" x14ac:dyDescent="0.2">
      <c r="A119" s="35"/>
      <c r="B119" s="36" t="s">
        <v>34</v>
      </c>
      <c r="C119" s="115" t="s">
        <v>84</v>
      </c>
      <c r="D119" s="115"/>
      <c r="E119" s="115"/>
      <c r="F119" s="37" t="s">
        <v>59</v>
      </c>
      <c r="G119" s="37" t="s">
        <v>85</v>
      </c>
      <c r="H119" s="37" t="s">
        <v>34</v>
      </c>
      <c r="I119" s="37" t="s">
        <v>2289</v>
      </c>
      <c r="J119" s="38" t="s">
        <v>34</v>
      </c>
      <c r="K119" s="37" t="s">
        <v>34</v>
      </c>
      <c r="L119" s="38" t="s">
        <v>34</v>
      </c>
      <c r="M119" s="39" t="s">
        <v>34</v>
      </c>
      <c r="N119" s="40" t="s">
        <v>34</v>
      </c>
      <c r="T119" s="2" t="s">
        <v>84</v>
      </c>
    </row>
    <row r="120" spans="1:24" s="1" customFormat="1" x14ac:dyDescent="0.2">
      <c r="A120" s="35"/>
      <c r="B120" s="36" t="s">
        <v>34</v>
      </c>
      <c r="C120" s="115" t="s">
        <v>58</v>
      </c>
      <c r="D120" s="115"/>
      <c r="E120" s="115"/>
      <c r="F120" s="37" t="s">
        <v>59</v>
      </c>
      <c r="G120" s="37" t="s">
        <v>87</v>
      </c>
      <c r="H120" s="37" t="s">
        <v>34</v>
      </c>
      <c r="I120" s="37" t="s">
        <v>2290</v>
      </c>
      <c r="J120" s="38" t="s">
        <v>34</v>
      </c>
      <c r="K120" s="37" t="s">
        <v>34</v>
      </c>
      <c r="L120" s="38" t="s">
        <v>34</v>
      </c>
      <c r="M120" s="39" t="s">
        <v>34</v>
      </c>
      <c r="N120" s="40" t="s">
        <v>34</v>
      </c>
      <c r="T120" s="2" t="s">
        <v>58</v>
      </c>
    </row>
    <row r="121" spans="1:24" s="1" customFormat="1" x14ac:dyDescent="0.2">
      <c r="A121" s="35"/>
      <c r="B121" s="36" t="s">
        <v>34</v>
      </c>
      <c r="C121" s="118" t="s">
        <v>62</v>
      </c>
      <c r="D121" s="118"/>
      <c r="E121" s="118"/>
      <c r="F121" s="30" t="s">
        <v>34</v>
      </c>
      <c r="G121" s="30" t="s">
        <v>34</v>
      </c>
      <c r="H121" s="30" t="s">
        <v>34</v>
      </c>
      <c r="I121" s="30" t="s">
        <v>34</v>
      </c>
      <c r="J121" s="31">
        <v>398.5</v>
      </c>
      <c r="K121" s="30" t="s">
        <v>34</v>
      </c>
      <c r="L121" s="31">
        <v>90.46</v>
      </c>
      <c r="M121" s="32" t="s">
        <v>34</v>
      </c>
      <c r="N121" s="33" t="s">
        <v>34</v>
      </c>
      <c r="U121" s="2" t="s">
        <v>62</v>
      </c>
    </row>
    <row r="122" spans="1:24" s="1" customFormat="1" x14ac:dyDescent="0.2">
      <c r="A122" s="35"/>
      <c r="B122" s="36" t="s">
        <v>34</v>
      </c>
      <c r="C122" s="115" t="s">
        <v>63</v>
      </c>
      <c r="D122" s="115"/>
      <c r="E122" s="115"/>
      <c r="F122" s="37" t="s">
        <v>34</v>
      </c>
      <c r="G122" s="37" t="s">
        <v>34</v>
      </c>
      <c r="H122" s="37" t="s">
        <v>34</v>
      </c>
      <c r="I122" s="37" t="s">
        <v>34</v>
      </c>
      <c r="J122" s="38" t="s">
        <v>34</v>
      </c>
      <c r="K122" s="37" t="s">
        <v>34</v>
      </c>
      <c r="L122" s="38">
        <v>22.89</v>
      </c>
      <c r="M122" s="39" t="s">
        <v>34</v>
      </c>
      <c r="N122" s="40">
        <v>330</v>
      </c>
      <c r="T122" s="2" t="s">
        <v>63</v>
      </c>
    </row>
    <row r="123" spans="1:24" s="1" customFormat="1" ht="33.75" x14ac:dyDescent="0.2">
      <c r="A123" s="35"/>
      <c r="B123" s="36" t="s">
        <v>64</v>
      </c>
      <c r="C123" s="115" t="s">
        <v>65</v>
      </c>
      <c r="D123" s="115"/>
      <c r="E123" s="115"/>
      <c r="F123" s="37" t="s">
        <v>66</v>
      </c>
      <c r="G123" s="37" t="s">
        <v>67</v>
      </c>
      <c r="H123" s="37" t="s">
        <v>34</v>
      </c>
      <c r="I123" s="37" t="s">
        <v>67</v>
      </c>
      <c r="J123" s="38" t="s">
        <v>34</v>
      </c>
      <c r="K123" s="37" t="s">
        <v>34</v>
      </c>
      <c r="L123" s="38">
        <v>21.75</v>
      </c>
      <c r="M123" s="39" t="s">
        <v>34</v>
      </c>
      <c r="N123" s="40">
        <v>314</v>
      </c>
      <c r="T123" s="2" t="s">
        <v>65</v>
      </c>
    </row>
    <row r="124" spans="1:24" s="1" customFormat="1" ht="22.5" x14ac:dyDescent="0.2">
      <c r="A124" s="35"/>
      <c r="B124" s="36" t="s">
        <v>68</v>
      </c>
      <c r="C124" s="115" t="s">
        <v>69</v>
      </c>
      <c r="D124" s="115"/>
      <c r="E124" s="115"/>
      <c r="F124" s="37" t="s">
        <v>66</v>
      </c>
      <c r="G124" s="37" t="s">
        <v>70</v>
      </c>
      <c r="H124" s="37" t="s">
        <v>34</v>
      </c>
      <c r="I124" s="37" t="s">
        <v>70</v>
      </c>
      <c r="J124" s="38" t="s">
        <v>34</v>
      </c>
      <c r="K124" s="37" t="s">
        <v>34</v>
      </c>
      <c r="L124" s="38">
        <v>11.45</v>
      </c>
      <c r="M124" s="39" t="s">
        <v>34</v>
      </c>
      <c r="N124" s="40">
        <v>165</v>
      </c>
      <c r="T124" s="2" t="s">
        <v>69</v>
      </c>
    </row>
    <row r="125" spans="1:24" s="1" customFormat="1" x14ac:dyDescent="0.2">
      <c r="A125" s="41"/>
      <c r="B125" s="42"/>
      <c r="C125" s="116" t="s">
        <v>71</v>
      </c>
      <c r="D125" s="116"/>
      <c r="E125" s="116"/>
      <c r="F125" s="43" t="s">
        <v>34</v>
      </c>
      <c r="G125" s="43" t="s">
        <v>34</v>
      </c>
      <c r="H125" s="43" t="s">
        <v>34</v>
      </c>
      <c r="I125" s="43" t="s">
        <v>34</v>
      </c>
      <c r="J125" s="44" t="s">
        <v>34</v>
      </c>
      <c r="K125" s="43" t="s">
        <v>34</v>
      </c>
      <c r="L125" s="44">
        <v>123.66</v>
      </c>
      <c r="M125" s="32" t="s">
        <v>34</v>
      </c>
      <c r="N125" s="45">
        <v>1242</v>
      </c>
      <c r="V125" s="2" t="s">
        <v>71</v>
      </c>
    </row>
    <row r="126" spans="1:24" s="1" customFormat="1" x14ac:dyDescent="0.2">
      <c r="A126" s="132" t="s">
        <v>2291</v>
      </c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L126" s="133"/>
      <c r="M126" s="133"/>
      <c r="N126" s="134"/>
      <c r="X126" s="2" t="s">
        <v>2291</v>
      </c>
    </row>
    <row r="127" spans="1:24" s="1" customFormat="1" ht="33.75" x14ac:dyDescent="0.2">
      <c r="A127" s="28" t="s">
        <v>170</v>
      </c>
      <c r="B127" s="29" t="s">
        <v>2292</v>
      </c>
      <c r="C127" s="118" t="s">
        <v>2293</v>
      </c>
      <c r="D127" s="118"/>
      <c r="E127" s="118"/>
      <c r="F127" s="30" t="s">
        <v>2294</v>
      </c>
      <c r="G127" s="30" t="s">
        <v>34</v>
      </c>
      <c r="H127" s="30" t="s">
        <v>34</v>
      </c>
      <c r="I127" s="30" t="s">
        <v>134</v>
      </c>
      <c r="J127" s="31" t="s">
        <v>34</v>
      </c>
      <c r="K127" s="30" t="s">
        <v>34</v>
      </c>
      <c r="L127" s="31" t="s">
        <v>34</v>
      </c>
      <c r="M127" s="32" t="s">
        <v>34</v>
      </c>
      <c r="N127" s="33" t="s">
        <v>34</v>
      </c>
      <c r="Q127" s="2" t="s">
        <v>2293</v>
      </c>
    </row>
    <row r="128" spans="1:24" s="1" customFormat="1" x14ac:dyDescent="0.2">
      <c r="A128" s="34"/>
      <c r="B128" s="8"/>
      <c r="C128" s="115" t="s">
        <v>2295</v>
      </c>
      <c r="D128" s="115"/>
      <c r="E128" s="115"/>
      <c r="F128" s="115"/>
      <c r="G128" s="115"/>
      <c r="H128" s="115"/>
      <c r="I128" s="115"/>
      <c r="J128" s="115"/>
      <c r="K128" s="115"/>
      <c r="L128" s="115"/>
      <c r="M128" s="115"/>
      <c r="N128" s="117"/>
      <c r="R128" s="2" t="s">
        <v>2295</v>
      </c>
    </row>
    <row r="129" spans="1:24" s="1" customFormat="1" x14ac:dyDescent="0.2">
      <c r="A129" s="35"/>
      <c r="B129" s="36" t="s">
        <v>48</v>
      </c>
      <c r="C129" s="115" t="s">
        <v>81</v>
      </c>
      <c r="D129" s="115"/>
      <c r="E129" s="115"/>
      <c r="F129" s="37" t="s">
        <v>34</v>
      </c>
      <c r="G129" s="37" t="s">
        <v>34</v>
      </c>
      <c r="H129" s="37" t="s">
        <v>34</v>
      </c>
      <c r="I129" s="37" t="s">
        <v>34</v>
      </c>
      <c r="J129" s="38">
        <v>13.8</v>
      </c>
      <c r="K129" s="37" t="s">
        <v>34</v>
      </c>
      <c r="L129" s="38">
        <v>110.4</v>
      </c>
      <c r="M129" s="39">
        <v>14.41</v>
      </c>
      <c r="N129" s="40">
        <v>1591</v>
      </c>
      <c r="S129" s="2" t="s">
        <v>81</v>
      </c>
    </row>
    <row r="130" spans="1:24" s="1" customFormat="1" x14ac:dyDescent="0.2">
      <c r="A130" s="35"/>
      <c r="B130" s="36" t="s">
        <v>54</v>
      </c>
      <c r="C130" s="115" t="s">
        <v>55</v>
      </c>
      <c r="D130" s="115"/>
      <c r="E130" s="115"/>
      <c r="F130" s="37" t="s">
        <v>34</v>
      </c>
      <c r="G130" s="37" t="s">
        <v>34</v>
      </c>
      <c r="H130" s="37" t="s">
        <v>34</v>
      </c>
      <c r="I130" s="37" t="s">
        <v>34</v>
      </c>
      <c r="J130" s="38">
        <v>36.119999999999997</v>
      </c>
      <c r="K130" s="37" t="s">
        <v>34</v>
      </c>
      <c r="L130" s="38">
        <v>288.95999999999998</v>
      </c>
      <c r="M130" s="39">
        <v>7.88</v>
      </c>
      <c r="N130" s="40">
        <v>2277</v>
      </c>
      <c r="S130" s="2" t="s">
        <v>55</v>
      </c>
    </row>
    <row r="131" spans="1:24" s="1" customFormat="1" x14ac:dyDescent="0.2">
      <c r="A131" s="35"/>
      <c r="B131" s="36" t="s">
        <v>56</v>
      </c>
      <c r="C131" s="115" t="s">
        <v>57</v>
      </c>
      <c r="D131" s="115"/>
      <c r="E131" s="115"/>
      <c r="F131" s="37" t="s">
        <v>34</v>
      </c>
      <c r="G131" s="37" t="s">
        <v>34</v>
      </c>
      <c r="H131" s="37" t="s">
        <v>34</v>
      </c>
      <c r="I131" s="37" t="s">
        <v>34</v>
      </c>
      <c r="J131" s="38">
        <v>1.92</v>
      </c>
      <c r="K131" s="37" t="s">
        <v>34</v>
      </c>
      <c r="L131" s="38">
        <v>15.36</v>
      </c>
      <c r="M131" s="39">
        <v>14.41</v>
      </c>
      <c r="N131" s="40">
        <v>221</v>
      </c>
      <c r="S131" s="2" t="s">
        <v>57</v>
      </c>
    </row>
    <row r="132" spans="1:24" s="1" customFormat="1" x14ac:dyDescent="0.2">
      <c r="A132" s="35"/>
      <c r="B132" s="36" t="s">
        <v>82</v>
      </c>
      <c r="C132" s="115" t="s">
        <v>83</v>
      </c>
      <c r="D132" s="115"/>
      <c r="E132" s="115"/>
      <c r="F132" s="37" t="s">
        <v>34</v>
      </c>
      <c r="G132" s="37" t="s">
        <v>34</v>
      </c>
      <c r="H132" s="37" t="s">
        <v>34</v>
      </c>
      <c r="I132" s="37" t="s">
        <v>34</v>
      </c>
      <c r="J132" s="38">
        <v>52.34</v>
      </c>
      <c r="K132" s="37" t="s">
        <v>34</v>
      </c>
      <c r="L132" s="38">
        <v>86.96</v>
      </c>
      <c r="M132" s="39">
        <v>4.22</v>
      </c>
      <c r="N132" s="40">
        <v>367</v>
      </c>
      <c r="S132" s="2" t="s">
        <v>83</v>
      </c>
    </row>
    <row r="133" spans="1:24" s="1" customFormat="1" x14ac:dyDescent="0.2">
      <c r="A133" s="35"/>
      <c r="B133" s="36" t="s">
        <v>34</v>
      </c>
      <c r="C133" s="115" t="s">
        <v>84</v>
      </c>
      <c r="D133" s="115"/>
      <c r="E133" s="115"/>
      <c r="F133" s="37" t="s">
        <v>59</v>
      </c>
      <c r="G133" s="37" t="s">
        <v>2296</v>
      </c>
      <c r="H133" s="37" t="s">
        <v>34</v>
      </c>
      <c r="I133" s="37" t="s">
        <v>2297</v>
      </c>
      <c r="J133" s="38" t="s">
        <v>34</v>
      </c>
      <c r="K133" s="37" t="s">
        <v>34</v>
      </c>
      <c r="L133" s="38" t="s">
        <v>34</v>
      </c>
      <c r="M133" s="39" t="s">
        <v>34</v>
      </c>
      <c r="N133" s="40" t="s">
        <v>34</v>
      </c>
      <c r="T133" s="2" t="s">
        <v>84</v>
      </c>
    </row>
    <row r="134" spans="1:24" s="1" customFormat="1" x14ac:dyDescent="0.2">
      <c r="A134" s="35"/>
      <c r="B134" s="36" t="s">
        <v>34</v>
      </c>
      <c r="C134" s="115" t="s">
        <v>58</v>
      </c>
      <c r="D134" s="115"/>
      <c r="E134" s="115"/>
      <c r="F134" s="37" t="s">
        <v>59</v>
      </c>
      <c r="G134" s="37" t="s">
        <v>349</v>
      </c>
      <c r="H134" s="37" t="s">
        <v>34</v>
      </c>
      <c r="I134" s="37" t="s">
        <v>2298</v>
      </c>
      <c r="J134" s="38" t="s">
        <v>34</v>
      </c>
      <c r="K134" s="37" t="s">
        <v>34</v>
      </c>
      <c r="L134" s="38" t="s">
        <v>34</v>
      </c>
      <c r="M134" s="39" t="s">
        <v>34</v>
      </c>
      <c r="N134" s="40" t="s">
        <v>34</v>
      </c>
      <c r="T134" s="2" t="s">
        <v>58</v>
      </c>
    </row>
    <row r="135" spans="1:24" s="1" customFormat="1" x14ac:dyDescent="0.2">
      <c r="A135" s="35"/>
      <c r="B135" s="36" t="s">
        <v>34</v>
      </c>
      <c r="C135" s="118" t="s">
        <v>62</v>
      </c>
      <c r="D135" s="118"/>
      <c r="E135" s="118"/>
      <c r="F135" s="30" t="s">
        <v>34</v>
      </c>
      <c r="G135" s="30" t="s">
        <v>34</v>
      </c>
      <c r="H135" s="30" t="s">
        <v>34</v>
      </c>
      <c r="I135" s="30" t="s">
        <v>34</v>
      </c>
      <c r="J135" s="31">
        <v>60.79</v>
      </c>
      <c r="K135" s="30" t="s">
        <v>34</v>
      </c>
      <c r="L135" s="31">
        <v>486.32</v>
      </c>
      <c r="M135" s="32" t="s">
        <v>34</v>
      </c>
      <c r="N135" s="33" t="s">
        <v>34</v>
      </c>
      <c r="U135" s="2" t="s">
        <v>62</v>
      </c>
    </row>
    <row r="136" spans="1:24" s="1" customFormat="1" x14ac:dyDescent="0.2">
      <c r="A136" s="35"/>
      <c r="B136" s="36" t="s">
        <v>34</v>
      </c>
      <c r="C136" s="115" t="s">
        <v>63</v>
      </c>
      <c r="D136" s="115"/>
      <c r="E136" s="115"/>
      <c r="F136" s="37" t="s">
        <v>34</v>
      </c>
      <c r="G136" s="37" t="s">
        <v>34</v>
      </c>
      <c r="H136" s="37" t="s">
        <v>34</v>
      </c>
      <c r="I136" s="37" t="s">
        <v>34</v>
      </c>
      <c r="J136" s="38" t="s">
        <v>34</v>
      </c>
      <c r="K136" s="37" t="s">
        <v>34</v>
      </c>
      <c r="L136" s="38">
        <v>125.76</v>
      </c>
      <c r="M136" s="39" t="s">
        <v>34</v>
      </c>
      <c r="N136" s="40">
        <v>1812</v>
      </c>
      <c r="T136" s="2" t="s">
        <v>63</v>
      </c>
    </row>
    <row r="137" spans="1:24" s="1" customFormat="1" ht="22.5" x14ac:dyDescent="0.2">
      <c r="A137" s="35"/>
      <c r="B137" s="36" t="s">
        <v>835</v>
      </c>
      <c r="C137" s="115" t="s">
        <v>836</v>
      </c>
      <c r="D137" s="115"/>
      <c r="E137" s="115"/>
      <c r="F137" s="37" t="s">
        <v>66</v>
      </c>
      <c r="G137" s="37" t="s">
        <v>837</v>
      </c>
      <c r="H137" s="37" t="s">
        <v>34</v>
      </c>
      <c r="I137" s="37" t="s">
        <v>837</v>
      </c>
      <c r="J137" s="38" t="s">
        <v>34</v>
      </c>
      <c r="K137" s="37" t="s">
        <v>34</v>
      </c>
      <c r="L137" s="38">
        <v>163.49</v>
      </c>
      <c r="M137" s="39" t="s">
        <v>34</v>
      </c>
      <c r="N137" s="40">
        <v>2356</v>
      </c>
      <c r="T137" s="2" t="s">
        <v>836</v>
      </c>
    </row>
    <row r="138" spans="1:24" s="1" customFormat="1" ht="22.5" x14ac:dyDescent="0.2">
      <c r="A138" s="35"/>
      <c r="B138" s="36" t="s">
        <v>838</v>
      </c>
      <c r="C138" s="115" t="s">
        <v>839</v>
      </c>
      <c r="D138" s="115"/>
      <c r="E138" s="115"/>
      <c r="F138" s="37" t="s">
        <v>66</v>
      </c>
      <c r="G138" s="37" t="s">
        <v>840</v>
      </c>
      <c r="H138" s="37" t="s">
        <v>34</v>
      </c>
      <c r="I138" s="37" t="s">
        <v>840</v>
      </c>
      <c r="J138" s="38" t="s">
        <v>34</v>
      </c>
      <c r="K138" s="37" t="s">
        <v>34</v>
      </c>
      <c r="L138" s="38">
        <v>111.93</v>
      </c>
      <c r="M138" s="39" t="s">
        <v>34</v>
      </c>
      <c r="N138" s="40">
        <v>1613</v>
      </c>
      <c r="T138" s="2" t="s">
        <v>839</v>
      </c>
    </row>
    <row r="139" spans="1:24" s="1" customFormat="1" x14ac:dyDescent="0.2">
      <c r="A139" s="41"/>
      <c r="B139" s="42"/>
      <c r="C139" s="116" t="s">
        <v>71</v>
      </c>
      <c r="D139" s="116"/>
      <c r="E139" s="116"/>
      <c r="F139" s="43" t="s">
        <v>34</v>
      </c>
      <c r="G139" s="43" t="s">
        <v>34</v>
      </c>
      <c r="H139" s="43" t="s">
        <v>34</v>
      </c>
      <c r="I139" s="43" t="s">
        <v>34</v>
      </c>
      <c r="J139" s="44" t="s">
        <v>34</v>
      </c>
      <c r="K139" s="43" t="s">
        <v>34</v>
      </c>
      <c r="L139" s="44">
        <v>761.74</v>
      </c>
      <c r="M139" s="32" t="s">
        <v>34</v>
      </c>
      <c r="N139" s="45">
        <v>8204</v>
      </c>
      <c r="V139" s="2" t="s">
        <v>71</v>
      </c>
    </row>
    <row r="140" spans="1:24" s="1" customFormat="1" ht="22.5" x14ac:dyDescent="0.2">
      <c r="A140" s="28" t="s">
        <v>176</v>
      </c>
      <c r="B140" s="29" t="s">
        <v>2299</v>
      </c>
      <c r="C140" s="118" t="s">
        <v>2300</v>
      </c>
      <c r="D140" s="118"/>
      <c r="E140" s="118"/>
      <c r="F140" s="30" t="s">
        <v>421</v>
      </c>
      <c r="G140" s="30" t="s">
        <v>34</v>
      </c>
      <c r="H140" s="30" t="s">
        <v>34</v>
      </c>
      <c r="I140" s="30" t="s">
        <v>134</v>
      </c>
      <c r="J140" s="31">
        <v>22.4</v>
      </c>
      <c r="K140" s="30" t="s">
        <v>34</v>
      </c>
      <c r="L140" s="31">
        <v>179.2</v>
      </c>
      <c r="M140" s="32">
        <v>4.22</v>
      </c>
      <c r="N140" s="33">
        <v>756</v>
      </c>
      <c r="Q140" s="2" t="s">
        <v>2300</v>
      </c>
    </row>
    <row r="141" spans="1:24" s="1" customFormat="1" x14ac:dyDescent="0.2">
      <c r="A141" s="34"/>
      <c r="B141" s="8"/>
      <c r="C141" s="115" t="s">
        <v>2295</v>
      </c>
      <c r="D141" s="115"/>
      <c r="E141" s="115"/>
      <c r="F141" s="115"/>
      <c r="G141" s="115"/>
      <c r="H141" s="115"/>
      <c r="I141" s="115"/>
      <c r="J141" s="115"/>
      <c r="K141" s="115"/>
      <c r="L141" s="115"/>
      <c r="M141" s="115"/>
      <c r="N141" s="117"/>
      <c r="R141" s="2" t="s">
        <v>2295</v>
      </c>
    </row>
    <row r="142" spans="1:24" s="1" customFormat="1" ht="1.5" customHeight="1" x14ac:dyDescent="0.2">
      <c r="A142" s="47"/>
      <c r="B142" s="42"/>
      <c r="C142" s="42"/>
      <c r="D142" s="42"/>
      <c r="E142" s="42"/>
      <c r="F142" s="47"/>
      <c r="G142" s="47"/>
      <c r="H142" s="47"/>
      <c r="I142" s="47"/>
      <c r="J142" s="48"/>
      <c r="K142" s="47"/>
      <c r="L142" s="48"/>
      <c r="M142" s="37"/>
      <c r="N142" s="48"/>
    </row>
    <row r="143" spans="1:24" s="1" customFormat="1" x14ac:dyDescent="0.2">
      <c r="A143" s="119" t="s">
        <v>1400</v>
      </c>
      <c r="B143" s="120"/>
      <c r="C143" s="120"/>
      <c r="D143" s="120"/>
      <c r="E143" s="120"/>
      <c r="F143" s="120"/>
      <c r="G143" s="120"/>
      <c r="H143" s="120"/>
      <c r="I143" s="120"/>
      <c r="J143" s="120"/>
      <c r="K143" s="120"/>
      <c r="L143" s="120"/>
      <c r="M143" s="120"/>
      <c r="N143" s="121"/>
      <c r="P143" s="2" t="s">
        <v>1400</v>
      </c>
    </row>
    <row r="144" spans="1:24" s="1" customFormat="1" x14ac:dyDescent="0.2">
      <c r="A144" s="132" t="s">
        <v>2301</v>
      </c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L144" s="133"/>
      <c r="M144" s="133"/>
      <c r="N144" s="134"/>
      <c r="X144" s="2" t="s">
        <v>2301</v>
      </c>
    </row>
    <row r="145" spans="1:22" s="1" customFormat="1" ht="33.75" x14ac:dyDescent="0.2">
      <c r="A145" s="28" t="s">
        <v>181</v>
      </c>
      <c r="B145" s="29" t="s">
        <v>1402</v>
      </c>
      <c r="C145" s="118" t="s">
        <v>1403</v>
      </c>
      <c r="D145" s="118"/>
      <c r="E145" s="118"/>
      <c r="F145" s="30" t="s">
        <v>1009</v>
      </c>
      <c r="G145" s="30" t="s">
        <v>34</v>
      </c>
      <c r="H145" s="30" t="s">
        <v>34</v>
      </c>
      <c r="I145" s="30" t="s">
        <v>568</v>
      </c>
      <c r="J145" s="31" t="s">
        <v>34</v>
      </c>
      <c r="K145" s="30" t="s">
        <v>34</v>
      </c>
      <c r="L145" s="31" t="s">
        <v>34</v>
      </c>
      <c r="M145" s="32" t="s">
        <v>34</v>
      </c>
      <c r="N145" s="33" t="s">
        <v>34</v>
      </c>
      <c r="Q145" s="2" t="s">
        <v>1403</v>
      </c>
    </row>
    <row r="146" spans="1:22" s="1" customFormat="1" x14ac:dyDescent="0.2">
      <c r="A146" s="34"/>
      <c r="B146" s="8"/>
      <c r="C146" s="115" t="s">
        <v>2302</v>
      </c>
      <c r="D146" s="115"/>
      <c r="E146" s="115"/>
      <c r="F146" s="115"/>
      <c r="G146" s="115"/>
      <c r="H146" s="115"/>
      <c r="I146" s="115"/>
      <c r="J146" s="115"/>
      <c r="K146" s="115"/>
      <c r="L146" s="115"/>
      <c r="M146" s="115"/>
      <c r="N146" s="117"/>
      <c r="R146" s="2" t="s">
        <v>2302</v>
      </c>
    </row>
    <row r="147" spans="1:22" s="1" customFormat="1" x14ac:dyDescent="0.2">
      <c r="A147" s="35"/>
      <c r="B147" s="36" t="s">
        <v>48</v>
      </c>
      <c r="C147" s="115" t="s">
        <v>81</v>
      </c>
      <c r="D147" s="115"/>
      <c r="E147" s="115"/>
      <c r="F147" s="37" t="s">
        <v>34</v>
      </c>
      <c r="G147" s="37" t="s">
        <v>34</v>
      </c>
      <c r="H147" s="37" t="s">
        <v>34</v>
      </c>
      <c r="I147" s="37" t="s">
        <v>34</v>
      </c>
      <c r="J147" s="38">
        <v>100.18</v>
      </c>
      <c r="K147" s="37" t="s">
        <v>34</v>
      </c>
      <c r="L147" s="38">
        <v>9.02</v>
      </c>
      <c r="M147" s="39">
        <v>14.41</v>
      </c>
      <c r="N147" s="40">
        <v>130</v>
      </c>
      <c r="S147" s="2" t="s">
        <v>81</v>
      </c>
    </row>
    <row r="148" spans="1:22" s="1" customFormat="1" x14ac:dyDescent="0.2">
      <c r="A148" s="35"/>
      <c r="B148" s="36" t="s">
        <v>54</v>
      </c>
      <c r="C148" s="115" t="s">
        <v>55</v>
      </c>
      <c r="D148" s="115"/>
      <c r="E148" s="115"/>
      <c r="F148" s="37" t="s">
        <v>34</v>
      </c>
      <c r="G148" s="37" t="s">
        <v>34</v>
      </c>
      <c r="H148" s="37" t="s">
        <v>34</v>
      </c>
      <c r="I148" s="37" t="s">
        <v>34</v>
      </c>
      <c r="J148" s="38">
        <v>1514.8</v>
      </c>
      <c r="K148" s="37" t="s">
        <v>34</v>
      </c>
      <c r="L148" s="38">
        <v>136.33000000000001</v>
      </c>
      <c r="M148" s="39">
        <v>7.88</v>
      </c>
      <c r="N148" s="40">
        <v>1074</v>
      </c>
      <c r="S148" s="2" t="s">
        <v>55</v>
      </c>
    </row>
    <row r="149" spans="1:22" s="1" customFormat="1" x14ac:dyDescent="0.2">
      <c r="A149" s="35"/>
      <c r="B149" s="36" t="s">
        <v>56</v>
      </c>
      <c r="C149" s="115" t="s">
        <v>57</v>
      </c>
      <c r="D149" s="115"/>
      <c r="E149" s="115"/>
      <c r="F149" s="37" t="s">
        <v>34</v>
      </c>
      <c r="G149" s="37" t="s">
        <v>34</v>
      </c>
      <c r="H149" s="37" t="s">
        <v>34</v>
      </c>
      <c r="I149" s="37" t="s">
        <v>34</v>
      </c>
      <c r="J149" s="38">
        <v>154.78</v>
      </c>
      <c r="K149" s="37" t="s">
        <v>34</v>
      </c>
      <c r="L149" s="38">
        <v>13.93</v>
      </c>
      <c r="M149" s="39">
        <v>14.41</v>
      </c>
      <c r="N149" s="40">
        <v>201</v>
      </c>
      <c r="S149" s="2" t="s">
        <v>57</v>
      </c>
    </row>
    <row r="150" spans="1:22" s="1" customFormat="1" x14ac:dyDescent="0.2">
      <c r="A150" s="35"/>
      <c r="B150" s="36" t="s">
        <v>34</v>
      </c>
      <c r="C150" s="115" t="s">
        <v>84</v>
      </c>
      <c r="D150" s="115"/>
      <c r="E150" s="115"/>
      <c r="F150" s="37" t="s">
        <v>59</v>
      </c>
      <c r="G150" s="37" t="s">
        <v>1404</v>
      </c>
      <c r="H150" s="37" t="s">
        <v>34</v>
      </c>
      <c r="I150" s="37" t="s">
        <v>2303</v>
      </c>
      <c r="J150" s="38" t="s">
        <v>34</v>
      </c>
      <c r="K150" s="37" t="s">
        <v>34</v>
      </c>
      <c r="L150" s="38" t="s">
        <v>34</v>
      </c>
      <c r="M150" s="39" t="s">
        <v>34</v>
      </c>
      <c r="N150" s="40" t="s">
        <v>34</v>
      </c>
      <c r="T150" s="2" t="s">
        <v>84</v>
      </c>
    </row>
    <row r="151" spans="1:22" s="1" customFormat="1" x14ac:dyDescent="0.2">
      <c r="A151" s="35"/>
      <c r="B151" s="36" t="s">
        <v>34</v>
      </c>
      <c r="C151" s="115" t="s">
        <v>58</v>
      </c>
      <c r="D151" s="115"/>
      <c r="E151" s="115"/>
      <c r="F151" s="37" t="s">
        <v>59</v>
      </c>
      <c r="G151" s="37" t="s">
        <v>1406</v>
      </c>
      <c r="H151" s="37" t="s">
        <v>34</v>
      </c>
      <c r="I151" s="37" t="s">
        <v>2304</v>
      </c>
      <c r="J151" s="38" t="s">
        <v>34</v>
      </c>
      <c r="K151" s="37" t="s">
        <v>34</v>
      </c>
      <c r="L151" s="38" t="s">
        <v>34</v>
      </c>
      <c r="M151" s="39" t="s">
        <v>34</v>
      </c>
      <c r="N151" s="40" t="s">
        <v>34</v>
      </c>
      <c r="T151" s="2" t="s">
        <v>58</v>
      </c>
    </row>
    <row r="152" spans="1:22" s="1" customFormat="1" x14ac:dyDescent="0.2">
      <c r="A152" s="35"/>
      <c r="B152" s="36" t="s">
        <v>34</v>
      </c>
      <c r="C152" s="118" t="s">
        <v>62</v>
      </c>
      <c r="D152" s="118"/>
      <c r="E152" s="118"/>
      <c r="F152" s="30" t="s">
        <v>34</v>
      </c>
      <c r="G152" s="30" t="s">
        <v>34</v>
      </c>
      <c r="H152" s="30" t="s">
        <v>34</v>
      </c>
      <c r="I152" s="30" t="s">
        <v>34</v>
      </c>
      <c r="J152" s="31">
        <v>1614.98</v>
      </c>
      <c r="K152" s="30" t="s">
        <v>34</v>
      </c>
      <c r="L152" s="31">
        <v>145.35</v>
      </c>
      <c r="M152" s="32" t="s">
        <v>34</v>
      </c>
      <c r="N152" s="33" t="s">
        <v>34</v>
      </c>
      <c r="U152" s="2" t="s">
        <v>62</v>
      </c>
    </row>
    <row r="153" spans="1:22" s="1" customFormat="1" x14ac:dyDescent="0.2">
      <c r="A153" s="35"/>
      <c r="B153" s="36" t="s">
        <v>34</v>
      </c>
      <c r="C153" s="115" t="s">
        <v>63</v>
      </c>
      <c r="D153" s="115"/>
      <c r="E153" s="115"/>
      <c r="F153" s="37" t="s">
        <v>34</v>
      </c>
      <c r="G153" s="37" t="s">
        <v>34</v>
      </c>
      <c r="H153" s="37" t="s">
        <v>34</v>
      </c>
      <c r="I153" s="37" t="s">
        <v>34</v>
      </c>
      <c r="J153" s="38" t="s">
        <v>34</v>
      </c>
      <c r="K153" s="37" t="s">
        <v>34</v>
      </c>
      <c r="L153" s="38">
        <v>22.95</v>
      </c>
      <c r="M153" s="39" t="s">
        <v>34</v>
      </c>
      <c r="N153" s="40">
        <v>331</v>
      </c>
      <c r="T153" s="2" t="s">
        <v>63</v>
      </c>
    </row>
    <row r="154" spans="1:22" s="1" customFormat="1" ht="33.75" x14ac:dyDescent="0.2">
      <c r="A154" s="35"/>
      <c r="B154" s="36" t="s">
        <v>696</v>
      </c>
      <c r="C154" s="115" t="s">
        <v>697</v>
      </c>
      <c r="D154" s="115"/>
      <c r="E154" s="115"/>
      <c r="F154" s="37" t="s">
        <v>66</v>
      </c>
      <c r="G154" s="37" t="s">
        <v>108</v>
      </c>
      <c r="H154" s="37" t="s">
        <v>34</v>
      </c>
      <c r="I154" s="37" t="s">
        <v>108</v>
      </c>
      <c r="J154" s="38" t="s">
        <v>34</v>
      </c>
      <c r="K154" s="37" t="s">
        <v>34</v>
      </c>
      <c r="L154" s="38">
        <v>18.36</v>
      </c>
      <c r="M154" s="39" t="s">
        <v>34</v>
      </c>
      <c r="N154" s="40">
        <v>265</v>
      </c>
      <c r="T154" s="2" t="s">
        <v>697</v>
      </c>
    </row>
    <row r="155" spans="1:22" s="1" customFormat="1" ht="33.75" x14ac:dyDescent="0.2">
      <c r="A155" s="35"/>
      <c r="B155" s="36" t="s">
        <v>698</v>
      </c>
      <c r="C155" s="115" t="s">
        <v>699</v>
      </c>
      <c r="D155" s="115"/>
      <c r="E155" s="115"/>
      <c r="F155" s="37" t="s">
        <v>66</v>
      </c>
      <c r="G155" s="37" t="s">
        <v>111</v>
      </c>
      <c r="H155" s="37" t="s">
        <v>34</v>
      </c>
      <c r="I155" s="37" t="s">
        <v>111</v>
      </c>
      <c r="J155" s="38" t="s">
        <v>34</v>
      </c>
      <c r="K155" s="37" t="s">
        <v>34</v>
      </c>
      <c r="L155" s="38">
        <v>10.33</v>
      </c>
      <c r="M155" s="39" t="s">
        <v>34</v>
      </c>
      <c r="N155" s="40">
        <v>149</v>
      </c>
      <c r="T155" s="2" t="s">
        <v>699</v>
      </c>
    </row>
    <row r="156" spans="1:22" s="1" customFormat="1" x14ac:dyDescent="0.2">
      <c r="A156" s="41"/>
      <c r="B156" s="42"/>
      <c r="C156" s="116" t="s">
        <v>71</v>
      </c>
      <c r="D156" s="116"/>
      <c r="E156" s="116"/>
      <c r="F156" s="43" t="s">
        <v>34</v>
      </c>
      <c r="G156" s="43" t="s">
        <v>34</v>
      </c>
      <c r="H156" s="43" t="s">
        <v>34</v>
      </c>
      <c r="I156" s="43" t="s">
        <v>34</v>
      </c>
      <c r="J156" s="44" t="s">
        <v>34</v>
      </c>
      <c r="K156" s="43" t="s">
        <v>34</v>
      </c>
      <c r="L156" s="44">
        <v>174.04</v>
      </c>
      <c r="M156" s="32" t="s">
        <v>34</v>
      </c>
      <c r="N156" s="45">
        <v>1618</v>
      </c>
      <c r="V156" s="2" t="s">
        <v>71</v>
      </c>
    </row>
    <row r="157" spans="1:22" s="1" customFormat="1" ht="78.75" x14ac:dyDescent="0.2">
      <c r="A157" s="28" t="s">
        <v>184</v>
      </c>
      <c r="B157" s="29" t="s">
        <v>237</v>
      </c>
      <c r="C157" s="118" t="s">
        <v>1014</v>
      </c>
      <c r="D157" s="118"/>
      <c r="E157" s="118"/>
      <c r="F157" s="30" t="s">
        <v>137</v>
      </c>
      <c r="G157" s="30" t="s">
        <v>34</v>
      </c>
      <c r="H157" s="30" t="s">
        <v>34</v>
      </c>
      <c r="I157" s="30" t="s">
        <v>2305</v>
      </c>
      <c r="J157" s="31" t="s">
        <v>34</v>
      </c>
      <c r="K157" s="30" t="s">
        <v>34</v>
      </c>
      <c r="L157" s="31" t="s">
        <v>34</v>
      </c>
      <c r="M157" s="32" t="s">
        <v>34</v>
      </c>
      <c r="N157" s="33" t="s">
        <v>34</v>
      </c>
      <c r="Q157" s="2" t="s">
        <v>1014</v>
      </c>
    </row>
    <row r="158" spans="1:22" s="1" customFormat="1" x14ac:dyDescent="0.2">
      <c r="A158" s="34"/>
      <c r="B158" s="8"/>
      <c r="C158" s="115" t="s">
        <v>2306</v>
      </c>
      <c r="D158" s="115"/>
      <c r="E158" s="115"/>
      <c r="F158" s="115"/>
      <c r="G158" s="115"/>
      <c r="H158" s="115"/>
      <c r="I158" s="115"/>
      <c r="J158" s="115"/>
      <c r="K158" s="115"/>
      <c r="L158" s="115"/>
      <c r="M158" s="115"/>
      <c r="N158" s="117"/>
      <c r="R158" s="2" t="s">
        <v>2306</v>
      </c>
    </row>
    <row r="159" spans="1:22" s="1" customFormat="1" x14ac:dyDescent="0.2">
      <c r="A159" s="35"/>
      <c r="B159" s="36" t="s">
        <v>48</v>
      </c>
      <c r="C159" s="115" t="s">
        <v>81</v>
      </c>
      <c r="D159" s="115"/>
      <c r="E159" s="115"/>
      <c r="F159" s="37" t="s">
        <v>34</v>
      </c>
      <c r="G159" s="37" t="s">
        <v>34</v>
      </c>
      <c r="H159" s="37" t="s">
        <v>34</v>
      </c>
      <c r="I159" s="37" t="s">
        <v>34</v>
      </c>
      <c r="J159" s="38">
        <v>6449.24</v>
      </c>
      <c r="K159" s="37" t="s">
        <v>34</v>
      </c>
      <c r="L159" s="38">
        <v>29.02</v>
      </c>
      <c r="M159" s="39">
        <v>14.41</v>
      </c>
      <c r="N159" s="40">
        <v>418</v>
      </c>
      <c r="S159" s="2" t="s">
        <v>81</v>
      </c>
    </row>
    <row r="160" spans="1:22" s="1" customFormat="1" x14ac:dyDescent="0.2">
      <c r="A160" s="35"/>
      <c r="B160" s="36" t="s">
        <v>54</v>
      </c>
      <c r="C160" s="115" t="s">
        <v>55</v>
      </c>
      <c r="D160" s="115"/>
      <c r="E160" s="115"/>
      <c r="F160" s="37" t="s">
        <v>34</v>
      </c>
      <c r="G160" s="37" t="s">
        <v>34</v>
      </c>
      <c r="H160" s="37" t="s">
        <v>34</v>
      </c>
      <c r="I160" s="37" t="s">
        <v>34</v>
      </c>
      <c r="J160" s="38">
        <v>1934.99</v>
      </c>
      <c r="K160" s="37" t="s">
        <v>34</v>
      </c>
      <c r="L160" s="38">
        <v>8.7100000000000009</v>
      </c>
      <c r="M160" s="39">
        <v>7.88</v>
      </c>
      <c r="N160" s="40">
        <v>69</v>
      </c>
      <c r="S160" s="2" t="s">
        <v>55</v>
      </c>
    </row>
    <row r="161" spans="1:22" s="1" customFormat="1" x14ac:dyDescent="0.2">
      <c r="A161" s="35"/>
      <c r="B161" s="36" t="s">
        <v>56</v>
      </c>
      <c r="C161" s="115" t="s">
        <v>57</v>
      </c>
      <c r="D161" s="115"/>
      <c r="E161" s="115"/>
      <c r="F161" s="37" t="s">
        <v>34</v>
      </c>
      <c r="G161" s="37" t="s">
        <v>34</v>
      </c>
      <c r="H161" s="37" t="s">
        <v>34</v>
      </c>
      <c r="I161" s="37" t="s">
        <v>34</v>
      </c>
      <c r="J161" s="38">
        <v>302.95</v>
      </c>
      <c r="K161" s="37" t="s">
        <v>34</v>
      </c>
      <c r="L161" s="38">
        <v>1.36</v>
      </c>
      <c r="M161" s="39">
        <v>14.41</v>
      </c>
      <c r="N161" s="40">
        <v>20</v>
      </c>
      <c r="S161" s="2" t="s">
        <v>57</v>
      </c>
    </row>
    <row r="162" spans="1:22" s="1" customFormat="1" x14ac:dyDescent="0.2">
      <c r="A162" s="35"/>
      <c r="B162" s="36" t="s">
        <v>82</v>
      </c>
      <c r="C162" s="115" t="s">
        <v>83</v>
      </c>
      <c r="D162" s="115"/>
      <c r="E162" s="115"/>
      <c r="F162" s="37" t="s">
        <v>34</v>
      </c>
      <c r="G162" s="37" t="s">
        <v>34</v>
      </c>
      <c r="H162" s="37" t="s">
        <v>34</v>
      </c>
      <c r="I162" s="37" t="s">
        <v>34</v>
      </c>
      <c r="J162" s="38">
        <v>6374.53</v>
      </c>
      <c r="K162" s="37" t="s">
        <v>34</v>
      </c>
      <c r="L162" s="38">
        <v>28.69</v>
      </c>
      <c r="M162" s="39">
        <v>4.22</v>
      </c>
      <c r="N162" s="40">
        <v>121</v>
      </c>
      <c r="S162" s="2" t="s">
        <v>83</v>
      </c>
    </row>
    <row r="163" spans="1:22" s="1" customFormat="1" x14ac:dyDescent="0.2">
      <c r="A163" s="35"/>
      <c r="B163" s="36" t="s">
        <v>34</v>
      </c>
      <c r="C163" s="115" t="s">
        <v>84</v>
      </c>
      <c r="D163" s="115"/>
      <c r="E163" s="115"/>
      <c r="F163" s="37" t="s">
        <v>59</v>
      </c>
      <c r="G163" s="37" t="s">
        <v>241</v>
      </c>
      <c r="H163" s="37" t="s">
        <v>34</v>
      </c>
      <c r="I163" s="37" t="s">
        <v>2307</v>
      </c>
      <c r="J163" s="38" t="s">
        <v>34</v>
      </c>
      <c r="K163" s="37" t="s">
        <v>34</v>
      </c>
      <c r="L163" s="38" t="s">
        <v>34</v>
      </c>
      <c r="M163" s="39" t="s">
        <v>34</v>
      </c>
      <c r="N163" s="40" t="s">
        <v>34</v>
      </c>
      <c r="T163" s="2" t="s">
        <v>84</v>
      </c>
    </row>
    <row r="164" spans="1:22" s="1" customFormat="1" x14ac:dyDescent="0.2">
      <c r="A164" s="35"/>
      <c r="B164" s="36" t="s">
        <v>34</v>
      </c>
      <c r="C164" s="115" t="s">
        <v>58</v>
      </c>
      <c r="D164" s="115"/>
      <c r="E164" s="115"/>
      <c r="F164" s="37" t="s">
        <v>59</v>
      </c>
      <c r="G164" s="37" t="s">
        <v>243</v>
      </c>
      <c r="H164" s="37" t="s">
        <v>34</v>
      </c>
      <c r="I164" s="37" t="s">
        <v>2308</v>
      </c>
      <c r="J164" s="38" t="s">
        <v>34</v>
      </c>
      <c r="K164" s="37" t="s">
        <v>34</v>
      </c>
      <c r="L164" s="38" t="s">
        <v>34</v>
      </c>
      <c r="M164" s="39" t="s">
        <v>34</v>
      </c>
      <c r="N164" s="40" t="s">
        <v>34</v>
      </c>
      <c r="T164" s="2" t="s">
        <v>58</v>
      </c>
    </row>
    <row r="165" spans="1:22" s="1" customFormat="1" x14ac:dyDescent="0.2">
      <c r="A165" s="35"/>
      <c r="B165" s="36" t="s">
        <v>34</v>
      </c>
      <c r="C165" s="118" t="s">
        <v>62</v>
      </c>
      <c r="D165" s="118"/>
      <c r="E165" s="118"/>
      <c r="F165" s="30" t="s">
        <v>34</v>
      </c>
      <c r="G165" s="30" t="s">
        <v>34</v>
      </c>
      <c r="H165" s="30" t="s">
        <v>34</v>
      </c>
      <c r="I165" s="30" t="s">
        <v>34</v>
      </c>
      <c r="J165" s="31">
        <v>14758.76</v>
      </c>
      <c r="K165" s="30" t="s">
        <v>34</v>
      </c>
      <c r="L165" s="31">
        <v>66.42</v>
      </c>
      <c r="M165" s="32" t="s">
        <v>34</v>
      </c>
      <c r="N165" s="33" t="s">
        <v>34</v>
      </c>
      <c r="U165" s="2" t="s">
        <v>62</v>
      </c>
    </row>
    <row r="166" spans="1:22" s="1" customFormat="1" x14ac:dyDescent="0.2">
      <c r="A166" s="35"/>
      <c r="B166" s="36" t="s">
        <v>34</v>
      </c>
      <c r="C166" s="115" t="s">
        <v>63</v>
      </c>
      <c r="D166" s="115"/>
      <c r="E166" s="115"/>
      <c r="F166" s="37" t="s">
        <v>34</v>
      </c>
      <c r="G166" s="37" t="s">
        <v>34</v>
      </c>
      <c r="H166" s="37" t="s">
        <v>34</v>
      </c>
      <c r="I166" s="37" t="s">
        <v>34</v>
      </c>
      <c r="J166" s="38" t="s">
        <v>34</v>
      </c>
      <c r="K166" s="37" t="s">
        <v>34</v>
      </c>
      <c r="L166" s="38">
        <v>30.38</v>
      </c>
      <c r="M166" s="39" t="s">
        <v>34</v>
      </c>
      <c r="N166" s="40">
        <v>438</v>
      </c>
      <c r="T166" s="2" t="s">
        <v>63</v>
      </c>
    </row>
    <row r="167" spans="1:22" s="1" customFormat="1" ht="33.75" x14ac:dyDescent="0.2">
      <c r="A167" s="35"/>
      <c r="B167" s="36" t="s">
        <v>144</v>
      </c>
      <c r="C167" s="115" t="s">
        <v>145</v>
      </c>
      <c r="D167" s="115"/>
      <c r="E167" s="115"/>
      <c r="F167" s="37" t="s">
        <v>66</v>
      </c>
      <c r="G167" s="37" t="s">
        <v>146</v>
      </c>
      <c r="H167" s="37" t="s">
        <v>34</v>
      </c>
      <c r="I167" s="37" t="s">
        <v>146</v>
      </c>
      <c r="J167" s="38" t="s">
        <v>34</v>
      </c>
      <c r="K167" s="37" t="s">
        <v>34</v>
      </c>
      <c r="L167" s="38">
        <v>31.9</v>
      </c>
      <c r="M167" s="39" t="s">
        <v>34</v>
      </c>
      <c r="N167" s="40">
        <v>460</v>
      </c>
      <c r="T167" s="2" t="s">
        <v>145</v>
      </c>
    </row>
    <row r="168" spans="1:22" s="1" customFormat="1" ht="33.75" x14ac:dyDescent="0.2">
      <c r="A168" s="35"/>
      <c r="B168" s="36" t="s">
        <v>147</v>
      </c>
      <c r="C168" s="115" t="s">
        <v>148</v>
      </c>
      <c r="D168" s="115"/>
      <c r="E168" s="115"/>
      <c r="F168" s="37" t="s">
        <v>66</v>
      </c>
      <c r="G168" s="37" t="s">
        <v>149</v>
      </c>
      <c r="H168" s="37" t="s">
        <v>34</v>
      </c>
      <c r="I168" s="37" t="s">
        <v>149</v>
      </c>
      <c r="J168" s="38" t="s">
        <v>34</v>
      </c>
      <c r="K168" s="37" t="s">
        <v>34</v>
      </c>
      <c r="L168" s="38">
        <v>19.75</v>
      </c>
      <c r="M168" s="39" t="s">
        <v>34</v>
      </c>
      <c r="N168" s="40">
        <v>285</v>
      </c>
      <c r="T168" s="2" t="s">
        <v>148</v>
      </c>
    </row>
    <row r="169" spans="1:22" s="1" customFormat="1" x14ac:dyDescent="0.2">
      <c r="A169" s="41"/>
      <c r="B169" s="42"/>
      <c r="C169" s="116" t="s">
        <v>71</v>
      </c>
      <c r="D169" s="116"/>
      <c r="E169" s="116"/>
      <c r="F169" s="43" t="s">
        <v>34</v>
      </c>
      <c r="G169" s="43" t="s">
        <v>34</v>
      </c>
      <c r="H169" s="43" t="s">
        <v>34</v>
      </c>
      <c r="I169" s="43" t="s">
        <v>34</v>
      </c>
      <c r="J169" s="44" t="s">
        <v>34</v>
      </c>
      <c r="K169" s="43" t="s">
        <v>34</v>
      </c>
      <c r="L169" s="44">
        <v>118.07</v>
      </c>
      <c r="M169" s="32" t="s">
        <v>34</v>
      </c>
      <c r="N169" s="45">
        <v>1353</v>
      </c>
      <c r="V169" s="2" t="s">
        <v>71</v>
      </c>
    </row>
    <row r="170" spans="1:22" s="1" customFormat="1" x14ac:dyDescent="0.2">
      <c r="A170" s="28" t="s">
        <v>187</v>
      </c>
      <c r="B170" s="29" t="s">
        <v>1019</v>
      </c>
      <c r="C170" s="118" t="s">
        <v>1020</v>
      </c>
      <c r="D170" s="118"/>
      <c r="E170" s="118"/>
      <c r="F170" s="30" t="s">
        <v>153</v>
      </c>
      <c r="G170" s="30" t="s">
        <v>34</v>
      </c>
      <c r="H170" s="30" t="s">
        <v>34</v>
      </c>
      <c r="I170" s="30" t="s">
        <v>2309</v>
      </c>
      <c r="J170" s="31">
        <v>568</v>
      </c>
      <c r="K170" s="30" t="s">
        <v>34</v>
      </c>
      <c r="L170" s="31">
        <v>260.70999999999998</v>
      </c>
      <c r="M170" s="32">
        <v>4.22</v>
      </c>
      <c r="N170" s="33">
        <v>1100</v>
      </c>
      <c r="Q170" s="2" t="s">
        <v>1020</v>
      </c>
    </row>
    <row r="171" spans="1:22" s="1" customFormat="1" ht="22.5" x14ac:dyDescent="0.2">
      <c r="A171" s="28" t="s">
        <v>190</v>
      </c>
      <c r="B171" s="29" t="s">
        <v>1022</v>
      </c>
      <c r="C171" s="118" t="s">
        <v>2310</v>
      </c>
      <c r="D171" s="118"/>
      <c r="E171" s="118"/>
      <c r="F171" s="30" t="s">
        <v>1024</v>
      </c>
      <c r="G171" s="30" t="s">
        <v>34</v>
      </c>
      <c r="H171" s="30" t="s">
        <v>34</v>
      </c>
      <c r="I171" s="30" t="s">
        <v>568</v>
      </c>
      <c r="J171" s="31" t="s">
        <v>34</v>
      </c>
      <c r="K171" s="30" t="s">
        <v>34</v>
      </c>
      <c r="L171" s="31" t="s">
        <v>34</v>
      </c>
      <c r="M171" s="32" t="s">
        <v>34</v>
      </c>
      <c r="N171" s="33" t="s">
        <v>34</v>
      </c>
      <c r="Q171" s="2" t="s">
        <v>2310</v>
      </c>
    </row>
    <row r="172" spans="1:22" s="1" customFormat="1" x14ac:dyDescent="0.2">
      <c r="A172" s="34"/>
      <c r="B172" s="8"/>
      <c r="C172" s="115" t="s">
        <v>2302</v>
      </c>
      <c r="D172" s="115"/>
      <c r="E172" s="115"/>
      <c r="F172" s="115"/>
      <c r="G172" s="115"/>
      <c r="H172" s="115"/>
      <c r="I172" s="115"/>
      <c r="J172" s="115"/>
      <c r="K172" s="115"/>
      <c r="L172" s="115"/>
      <c r="M172" s="115"/>
      <c r="N172" s="117"/>
      <c r="R172" s="2" t="s">
        <v>2302</v>
      </c>
    </row>
    <row r="173" spans="1:22" s="1" customFormat="1" x14ac:dyDescent="0.2">
      <c r="A173" s="35"/>
      <c r="B173" s="36" t="s">
        <v>48</v>
      </c>
      <c r="C173" s="115" t="s">
        <v>81</v>
      </c>
      <c r="D173" s="115"/>
      <c r="E173" s="115"/>
      <c r="F173" s="37" t="s">
        <v>34</v>
      </c>
      <c r="G173" s="37" t="s">
        <v>34</v>
      </c>
      <c r="H173" s="37" t="s">
        <v>34</v>
      </c>
      <c r="I173" s="37" t="s">
        <v>34</v>
      </c>
      <c r="J173" s="38">
        <v>384.2</v>
      </c>
      <c r="K173" s="37" t="s">
        <v>34</v>
      </c>
      <c r="L173" s="38">
        <v>34.58</v>
      </c>
      <c r="M173" s="39">
        <v>14.41</v>
      </c>
      <c r="N173" s="40">
        <v>498</v>
      </c>
      <c r="S173" s="2" t="s">
        <v>81</v>
      </c>
    </row>
    <row r="174" spans="1:22" s="1" customFormat="1" x14ac:dyDescent="0.2">
      <c r="A174" s="35"/>
      <c r="B174" s="36" t="s">
        <v>54</v>
      </c>
      <c r="C174" s="115" t="s">
        <v>55</v>
      </c>
      <c r="D174" s="115"/>
      <c r="E174" s="115"/>
      <c r="F174" s="37" t="s">
        <v>34</v>
      </c>
      <c r="G174" s="37" t="s">
        <v>34</v>
      </c>
      <c r="H174" s="37" t="s">
        <v>34</v>
      </c>
      <c r="I174" s="37" t="s">
        <v>34</v>
      </c>
      <c r="J174" s="38">
        <v>3216.64</v>
      </c>
      <c r="K174" s="37" t="s">
        <v>34</v>
      </c>
      <c r="L174" s="38">
        <v>7.52</v>
      </c>
      <c r="M174" s="39">
        <v>7.88</v>
      </c>
      <c r="N174" s="40">
        <v>59</v>
      </c>
      <c r="S174" s="2" t="s">
        <v>55</v>
      </c>
    </row>
    <row r="175" spans="1:22" s="1" customFormat="1" x14ac:dyDescent="0.2">
      <c r="A175" s="35"/>
      <c r="B175" s="36" t="s">
        <v>56</v>
      </c>
      <c r="C175" s="115" t="s">
        <v>57</v>
      </c>
      <c r="D175" s="115"/>
      <c r="E175" s="115"/>
      <c r="F175" s="37" t="s">
        <v>34</v>
      </c>
      <c r="G175" s="37" t="s">
        <v>34</v>
      </c>
      <c r="H175" s="37" t="s">
        <v>34</v>
      </c>
      <c r="I175" s="37" t="s">
        <v>34</v>
      </c>
      <c r="J175" s="38">
        <v>328.52</v>
      </c>
      <c r="K175" s="37" t="s">
        <v>34</v>
      </c>
      <c r="L175" s="38">
        <v>-0.01</v>
      </c>
      <c r="M175" s="39">
        <v>14.41</v>
      </c>
      <c r="N175" s="40" t="s">
        <v>34</v>
      </c>
      <c r="S175" s="2" t="s">
        <v>57</v>
      </c>
    </row>
    <row r="176" spans="1:22" s="1" customFormat="1" x14ac:dyDescent="0.2">
      <c r="A176" s="35"/>
      <c r="B176" s="36" t="s">
        <v>82</v>
      </c>
      <c r="C176" s="115" t="s">
        <v>83</v>
      </c>
      <c r="D176" s="115"/>
      <c r="E176" s="115"/>
      <c r="F176" s="37" t="s">
        <v>34</v>
      </c>
      <c r="G176" s="37" t="s">
        <v>34</v>
      </c>
      <c r="H176" s="37" t="s">
        <v>34</v>
      </c>
      <c r="I176" s="37" t="s">
        <v>34</v>
      </c>
      <c r="J176" s="38">
        <v>250.99</v>
      </c>
      <c r="K176" s="37" t="s">
        <v>34</v>
      </c>
      <c r="L176" s="38">
        <v>0</v>
      </c>
      <c r="M176" s="39">
        <v>4.22</v>
      </c>
      <c r="N176" s="40" t="s">
        <v>34</v>
      </c>
      <c r="S176" s="2" t="s">
        <v>83</v>
      </c>
    </row>
    <row r="177" spans="1:22" s="1" customFormat="1" x14ac:dyDescent="0.2">
      <c r="A177" s="35"/>
      <c r="B177" s="36" t="s">
        <v>34</v>
      </c>
      <c r="C177" s="115" t="s">
        <v>84</v>
      </c>
      <c r="D177" s="115"/>
      <c r="E177" s="115"/>
      <c r="F177" s="37" t="s">
        <v>59</v>
      </c>
      <c r="G177" s="37" t="s">
        <v>1025</v>
      </c>
      <c r="H177" s="37" t="s">
        <v>34</v>
      </c>
      <c r="I177" s="37" t="s">
        <v>2311</v>
      </c>
      <c r="J177" s="38" t="s">
        <v>34</v>
      </c>
      <c r="K177" s="37" t="s">
        <v>34</v>
      </c>
      <c r="L177" s="38" t="s">
        <v>34</v>
      </c>
      <c r="M177" s="39" t="s">
        <v>34</v>
      </c>
      <c r="N177" s="40" t="s">
        <v>34</v>
      </c>
      <c r="T177" s="2" t="s">
        <v>84</v>
      </c>
    </row>
    <row r="178" spans="1:22" s="1" customFormat="1" x14ac:dyDescent="0.2">
      <c r="A178" s="35"/>
      <c r="B178" s="36" t="s">
        <v>34</v>
      </c>
      <c r="C178" s="115" t="s">
        <v>58</v>
      </c>
      <c r="D178" s="115"/>
      <c r="E178" s="115"/>
      <c r="F178" s="37" t="s">
        <v>59</v>
      </c>
      <c r="G178" s="37" t="s">
        <v>1027</v>
      </c>
      <c r="H178" s="37" t="s">
        <v>34</v>
      </c>
      <c r="I178" s="37" t="s">
        <v>2312</v>
      </c>
      <c r="J178" s="38" t="s">
        <v>34</v>
      </c>
      <c r="K178" s="37" t="s">
        <v>34</v>
      </c>
      <c r="L178" s="38" t="s">
        <v>34</v>
      </c>
      <c r="M178" s="39" t="s">
        <v>34</v>
      </c>
      <c r="N178" s="40" t="s">
        <v>34</v>
      </c>
      <c r="T178" s="2" t="s">
        <v>58</v>
      </c>
    </row>
    <row r="179" spans="1:22" s="1" customFormat="1" x14ac:dyDescent="0.2">
      <c r="A179" s="35"/>
      <c r="B179" s="36" t="s">
        <v>34</v>
      </c>
      <c r="C179" s="118" t="s">
        <v>62</v>
      </c>
      <c r="D179" s="118"/>
      <c r="E179" s="118"/>
      <c r="F179" s="30" t="s">
        <v>34</v>
      </c>
      <c r="G179" s="30" t="s">
        <v>34</v>
      </c>
      <c r="H179" s="30" t="s">
        <v>34</v>
      </c>
      <c r="I179" s="30" t="s">
        <v>34</v>
      </c>
      <c r="J179" s="31">
        <v>467.79</v>
      </c>
      <c r="K179" s="30" t="s">
        <v>34</v>
      </c>
      <c r="L179" s="31">
        <v>42.1</v>
      </c>
      <c r="M179" s="32" t="s">
        <v>34</v>
      </c>
      <c r="N179" s="33" t="s">
        <v>34</v>
      </c>
      <c r="U179" s="2" t="s">
        <v>62</v>
      </c>
    </row>
    <row r="180" spans="1:22" s="1" customFormat="1" x14ac:dyDescent="0.2">
      <c r="A180" s="35"/>
      <c r="B180" s="36" t="s">
        <v>34</v>
      </c>
      <c r="C180" s="115" t="s">
        <v>63</v>
      </c>
      <c r="D180" s="115"/>
      <c r="E180" s="115"/>
      <c r="F180" s="37" t="s">
        <v>34</v>
      </c>
      <c r="G180" s="37" t="s">
        <v>34</v>
      </c>
      <c r="H180" s="37" t="s">
        <v>34</v>
      </c>
      <c r="I180" s="37" t="s">
        <v>34</v>
      </c>
      <c r="J180" s="38" t="s">
        <v>34</v>
      </c>
      <c r="K180" s="37" t="s">
        <v>34</v>
      </c>
      <c r="L180" s="38">
        <v>34.57</v>
      </c>
      <c r="M180" s="39" t="s">
        <v>34</v>
      </c>
      <c r="N180" s="40">
        <v>498</v>
      </c>
      <c r="T180" s="2" t="s">
        <v>63</v>
      </c>
    </row>
    <row r="181" spans="1:22" s="1" customFormat="1" ht="22.5" x14ac:dyDescent="0.2">
      <c r="A181" s="35"/>
      <c r="B181" s="36" t="s">
        <v>1029</v>
      </c>
      <c r="C181" s="115" t="s">
        <v>1030</v>
      </c>
      <c r="D181" s="115"/>
      <c r="E181" s="115"/>
      <c r="F181" s="37" t="s">
        <v>66</v>
      </c>
      <c r="G181" s="37" t="s">
        <v>641</v>
      </c>
      <c r="H181" s="37" t="s">
        <v>34</v>
      </c>
      <c r="I181" s="37" t="s">
        <v>641</v>
      </c>
      <c r="J181" s="38" t="s">
        <v>34</v>
      </c>
      <c r="K181" s="37" t="s">
        <v>34</v>
      </c>
      <c r="L181" s="38">
        <v>31.11</v>
      </c>
      <c r="M181" s="39" t="s">
        <v>34</v>
      </c>
      <c r="N181" s="40">
        <v>448</v>
      </c>
      <c r="T181" s="2" t="s">
        <v>1030</v>
      </c>
    </row>
    <row r="182" spans="1:22" s="1" customFormat="1" ht="22.5" x14ac:dyDescent="0.2">
      <c r="A182" s="35"/>
      <c r="B182" s="36" t="s">
        <v>1031</v>
      </c>
      <c r="C182" s="115" t="s">
        <v>1032</v>
      </c>
      <c r="D182" s="115"/>
      <c r="E182" s="115"/>
      <c r="F182" s="37" t="s">
        <v>66</v>
      </c>
      <c r="G182" s="37" t="s">
        <v>234</v>
      </c>
      <c r="H182" s="37" t="s">
        <v>34</v>
      </c>
      <c r="I182" s="37" t="s">
        <v>234</v>
      </c>
      <c r="J182" s="38" t="s">
        <v>34</v>
      </c>
      <c r="K182" s="37" t="s">
        <v>34</v>
      </c>
      <c r="L182" s="38">
        <v>29.38</v>
      </c>
      <c r="M182" s="39" t="s">
        <v>34</v>
      </c>
      <c r="N182" s="40">
        <v>423</v>
      </c>
      <c r="T182" s="2" t="s">
        <v>1032</v>
      </c>
    </row>
    <row r="183" spans="1:22" s="1" customFormat="1" x14ac:dyDescent="0.2">
      <c r="A183" s="41"/>
      <c r="B183" s="42"/>
      <c r="C183" s="116" t="s">
        <v>71</v>
      </c>
      <c r="D183" s="116"/>
      <c r="E183" s="116"/>
      <c r="F183" s="43" t="s">
        <v>34</v>
      </c>
      <c r="G183" s="43" t="s">
        <v>34</v>
      </c>
      <c r="H183" s="43" t="s">
        <v>34</v>
      </c>
      <c r="I183" s="43" t="s">
        <v>34</v>
      </c>
      <c r="J183" s="44" t="s">
        <v>34</v>
      </c>
      <c r="K183" s="43" t="s">
        <v>34</v>
      </c>
      <c r="L183" s="44">
        <v>102.59</v>
      </c>
      <c r="M183" s="32" t="s">
        <v>34</v>
      </c>
      <c r="N183" s="45">
        <v>1428</v>
      </c>
      <c r="V183" s="2" t="s">
        <v>71</v>
      </c>
    </row>
    <row r="184" spans="1:22" s="1" customFormat="1" x14ac:dyDescent="0.2">
      <c r="A184" s="28" t="s">
        <v>142</v>
      </c>
      <c r="B184" s="29" t="s">
        <v>1033</v>
      </c>
      <c r="C184" s="118" t="s">
        <v>1034</v>
      </c>
      <c r="D184" s="118"/>
      <c r="E184" s="118"/>
      <c r="F184" s="30" t="s">
        <v>173</v>
      </c>
      <c r="G184" s="30" t="s">
        <v>34</v>
      </c>
      <c r="H184" s="30" t="s">
        <v>34</v>
      </c>
      <c r="I184" s="30" t="s">
        <v>2313</v>
      </c>
      <c r="J184" s="31">
        <v>12870</v>
      </c>
      <c r="K184" s="30" t="s">
        <v>34</v>
      </c>
      <c r="L184" s="31">
        <v>1231.27</v>
      </c>
      <c r="M184" s="32">
        <v>4.22</v>
      </c>
      <c r="N184" s="33">
        <v>5196</v>
      </c>
      <c r="Q184" s="2" t="s">
        <v>1034</v>
      </c>
    </row>
    <row r="185" spans="1:22" s="1" customFormat="1" x14ac:dyDescent="0.2">
      <c r="A185" s="34"/>
      <c r="B185" s="8"/>
      <c r="C185" s="115" t="s">
        <v>2314</v>
      </c>
      <c r="D185" s="115"/>
      <c r="E185" s="115"/>
      <c r="F185" s="115"/>
      <c r="G185" s="115"/>
      <c r="H185" s="115"/>
      <c r="I185" s="115"/>
      <c r="J185" s="115"/>
      <c r="K185" s="115"/>
      <c r="L185" s="115"/>
      <c r="M185" s="115"/>
      <c r="N185" s="117"/>
      <c r="R185" s="2" t="s">
        <v>2314</v>
      </c>
    </row>
    <row r="186" spans="1:22" s="1" customFormat="1" ht="33.75" x14ac:dyDescent="0.2">
      <c r="A186" s="28" t="s">
        <v>207</v>
      </c>
      <c r="B186" s="29" t="s">
        <v>1036</v>
      </c>
      <c r="C186" s="118" t="s">
        <v>1037</v>
      </c>
      <c r="D186" s="118"/>
      <c r="E186" s="118"/>
      <c r="F186" s="30" t="s">
        <v>274</v>
      </c>
      <c r="G186" s="30" t="s">
        <v>34</v>
      </c>
      <c r="H186" s="30" t="s">
        <v>34</v>
      </c>
      <c r="I186" s="30" t="s">
        <v>2315</v>
      </c>
      <c r="J186" s="31" t="s">
        <v>34</v>
      </c>
      <c r="K186" s="30" t="s">
        <v>34</v>
      </c>
      <c r="L186" s="31" t="s">
        <v>34</v>
      </c>
      <c r="M186" s="32" t="s">
        <v>34</v>
      </c>
      <c r="N186" s="33" t="s">
        <v>34</v>
      </c>
      <c r="Q186" s="2" t="s">
        <v>1037</v>
      </c>
    </row>
    <row r="187" spans="1:22" s="1" customFormat="1" x14ac:dyDescent="0.2">
      <c r="A187" s="34"/>
      <c r="B187" s="8"/>
      <c r="C187" s="115" t="s">
        <v>2316</v>
      </c>
      <c r="D187" s="115"/>
      <c r="E187" s="115"/>
      <c r="F187" s="115"/>
      <c r="G187" s="115"/>
      <c r="H187" s="115"/>
      <c r="I187" s="115"/>
      <c r="J187" s="115"/>
      <c r="K187" s="115"/>
      <c r="L187" s="115"/>
      <c r="M187" s="115"/>
      <c r="N187" s="117"/>
      <c r="R187" s="2" t="s">
        <v>2316</v>
      </c>
    </row>
    <row r="188" spans="1:22" s="1" customFormat="1" x14ac:dyDescent="0.2">
      <c r="A188" s="35"/>
      <c r="B188" s="36" t="s">
        <v>48</v>
      </c>
      <c r="C188" s="115" t="s">
        <v>81</v>
      </c>
      <c r="D188" s="115"/>
      <c r="E188" s="115"/>
      <c r="F188" s="37" t="s">
        <v>34</v>
      </c>
      <c r="G188" s="37" t="s">
        <v>34</v>
      </c>
      <c r="H188" s="37" t="s">
        <v>34</v>
      </c>
      <c r="I188" s="37" t="s">
        <v>34</v>
      </c>
      <c r="J188" s="38">
        <v>2306.66</v>
      </c>
      <c r="K188" s="37" t="s">
        <v>34</v>
      </c>
      <c r="L188" s="38">
        <v>25.53</v>
      </c>
      <c r="M188" s="39">
        <v>14.41</v>
      </c>
      <c r="N188" s="40">
        <v>368</v>
      </c>
      <c r="S188" s="2" t="s">
        <v>81</v>
      </c>
    </row>
    <row r="189" spans="1:22" s="1" customFormat="1" x14ac:dyDescent="0.2">
      <c r="A189" s="35"/>
      <c r="B189" s="36" t="s">
        <v>54</v>
      </c>
      <c r="C189" s="115" t="s">
        <v>55</v>
      </c>
      <c r="D189" s="115"/>
      <c r="E189" s="115"/>
      <c r="F189" s="37" t="s">
        <v>34</v>
      </c>
      <c r="G189" s="37" t="s">
        <v>34</v>
      </c>
      <c r="H189" s="37" t="s">
        <v>34</v>
      </c>
      <c r="I189" s="37" t="s">
        <v>34</v>
      </c>
      <c r="J189" s="38">
        <v>3049.56</v>
      </c>
      <c r="K189" s="37" t="s">
        <v>34</v>
      </c>
      <c r="L189" s="38">
        <v>33.76</v>
      </c>
      <c r="M189" s="39">
        <v>7.88</v>
      </c>
      <c r="N189" s="40">
        <v>266</v>
      </c>
      <c r="S189" s="2" t="s">
        <v>55</v>
      </c>
    </row>
    <row r="190" spans="1:22" s="1" customFormat="1" x14ac:dyDescent="0.2">
      <c r="A190" s="35"/>
      <c r="B190" s="36" t="s">
        <v>56</v>
      </c>
      <c r="C190" s="115" t="s">
        <v>57</v>
      </c>
      <c r="D190" s="115"/>
      <c r="E190" s="115"/>
      <c r="F190" s="37" t="s">
        <v>34</v>
      </c>
      <c r="G190" s="37" t="s">
        <v>34</v>
      </c>
      <c r="H190" s="37" t="s">
        <v>34</v>
      </c>
      <c r="I190" s="37" t="s">
        <v>34</v>
      </c>
      <c r="J190" s="38">
        <v>44.66</v>
      </c>
      <c r="K190" s="37" t="s">
        <v>34</v>
      </c>
      <c r="L190" s="38">
        <v>0.49</v>
      </c>
      <c r="M190" s="39">
        <v>14.41</v>
      </c>
      <c r="N190" s="40">
        <v>7</v>
      </c>
      <c r="S190" s="2" t="s">
        <v>57</v>
      </c>
    </row>
    <row r="191" spans="1:22" s="1" customFormat="1" x14ac:dyDescent="0.2">
      <c r="A191" s="35"/>
      <c r="B191" s="36" t="s">
        <v>82</v>
      </c>
      <c r="C191" s="115" t="s">
        <v>83</v>
      </c>
      <c r="D191" s="115"/>
      <c r="E191" s="115"/>
      <c r="F191" s="37" t="s">
        <v>34</v>
      </c>
      <c r="G191" s="37" t="s">
        <v>34</v>
      </c>
      <c r="H191" s="37" t="s">
        <v>34</v>
      </c>
      <c r="I191" s="37" t="s">
        <v>34</v>
      </c>
      <c r="J191" s="38">
        <v>6947.31</v>
      </c>
      <c r="K191" s="37" t="s">
        <v>34</v>
      </c>
      <c r="L191" s="38">
        <v>68.66</v>
      </c>
      <c r="M191" s="39">
        <v>4.22</v>
      </c>
      <c r="N191" s="40">
        <v>290</v>
      </c>
      <c r="S191" s="2" t="s">
        <v>83</v>
      </c>
    </row>
    <row r="192" spans="1:22" s="1" customFormat="1" x14ac:dyDescent="0.2">
      <c r="A192" s="35"/>
      <c r="B192" s="36" t="s">
        <v>34</v>
      </c>
      <c r="C192" s="115" t="s">
        <v>84</v>
      </c>
      <c r="D192" s="115"/>
      <c r="E192" s="115"/>
      <c r="F192" s="37" t="s">
        <v>59</v>
      </c>
      <c r="G192" s="37" t="s">
        <v>1040</v>
      </c>
      <c r="H192" s="37" t="s">
        <v>34</v>
      </c>
      <c r="I192" s="37" t="s">
        <v>2317</v>
      </c>
      <c r="J192" s="38" t="s">
        <v>34</v>
      </c>
      <c r="K192" s="37" t="s">
        <v>34</v>
      </c>
      <c r="L192" s="38" t="s">
        <v>34</v>
      </c>
      <c r="M192" s="39" t="s">
        <v>34</v>
      </c>
      <c r="N192" s="40" t="s">
        <v>34</v>
      </c>
      <c r="T192" s="2" t="s">
        <v>84</v>
      </c>
    </row>
    <row r="193" spans="1:22" s="1" customFormat="1" x14ac:dyDescent="0.2">
      <c r="A193" s="35"/>
      <c r="B193" s="36" t="s">
        <v>34</v>
      </c>
      <c r="C193" s="115" t="s">
        <v>58</v>
      </c>
      <c r="D193" s="115"/>
      <c r="E193" s="115"/>
      <c r="F193" s="37" t="s">
        <v>59</v>
      </c>
      <c r="G193" s="37" t="s">
        <v>1042</v>
      </c>
      <c r="H193" s="37" t="s">
        <v>34</v>
      </c>
      <c r="I193" s="37" t="s">
        <v>2318</v>
      </c>
      <c r="J193" s="38" t="s">
        <v>34</v>
      </c>
      <c r="K193" s="37" t="s">
        <v>34</v>
      </c>
      <c r="L193" s="38" t="s">
        <v>34</v>
      </c>
      <c r="M193" s="39" t="s">
        <v>34</v>
      </c>
      <c r="N193" s="40" t="s">
        <v>34</v>
      </c>
      <c r="T193" s="2" t="s">
        <v>58</v>
      </c>
    </row>
    <row r="194" spans="1:22" s="1" customFormat="1" x14ac:dyDescent="0.2">
      <c r="A194" s="35"/>
      <c r="B194" s="36" t="s">
        <v>34</v>
      </c>
      <c r="C194" s="118" t="s">
        <v>62</v>
      </c>
      <c r="D194" s="118"/>
      <c r="E194" s="118"/>
      <c r="F194" s="30" t="s">
        <v>34</v>
      </c>
      <c r="G194" s="30" t="s">
        <v>34</v>
      </c>
      <c r="H194" s="30" t="s">
        <v>34</v>
      </c>
      <c r="I194" s="30" t="s">
        <v>34</v>
      </c>
      <c r="J194" s="31">
        <v>11558.73</v>
      </c>
      <c r="K194" s="30" t="s">
        <v>34</v>
      </c>
      <c r="L194" s="31">
        <v>127.95</v>
      </c>
      <c r="M194" s="32" t="s">
        <v>34</v>
      </c>
      <c r="N194" s="33" t="s">
        <v>34</v>
      </c>
      <c r="U194" s="2" t="s">
        <v>62</v>
      </c>
    </row>
    <row r="195" spans="1:22" s="1" customFormat="1" x14ac:dyDescent="0.2">
      <c r="A195" s="35"/>
      <c r="B195" s="36" t="s">
        <v>34</v>
      </c>
      <c r="C195" s="115" t="s">
        <v>63</v>
      </c>
      <c r="D195" s="115"/>
      <c r="E195" s="115"/>
      <c r="F195" s="37" t="s">
        <v>34</v>
      </c>
      <c r="G195" s="37" t="s">
        <v>34</v>
      </c>
      <c r="H195" s="37" t="s">
        <v>34</v>
      </c>
      <c r="I195" s="37" t="s">
        <v>34</v>
      </c>
      <c r="J195" s="38" t="s">
        <v>34</v>
      </c>
      <c r="K195" s="37" t="s">
        <v>34</v>
      </c>
      <c r="L195" s="38">
        <v>26.02</v>
      </c>
      <c r="M195" s="39" t="s">
        <v>34</v>
      </c>
      <c r="N195" s="40">
        <v>375</v>
      </c>
      <c r="T195" s="2" t="s">
        <v>63</v>
      </c>
    </row>
    <row r="196" spans="1:22" s="1" customFormat="1" ht="56.25" x14ac:dyDescent="0.2">
      <c r="A196" s="35"/>
      <c r="B196" s="36" t="s">
        <v>1044</v>
      </c>
      <c r="C196" s="115" t="s">
        <v>1045</v>
      </c>
      <c r="D196" s="115"/>
      <c r="E196" s="115"/>
      <c r="F196" s="37" t="s">
        <v>66</v>
      </c>
      <c r="G196" s="37" t="s">
        <v>1046</v>
      </c>
      <c r="H196" s="37" t="s">
        <v>34</v>
      </c>
      <c r="I196" s="37" t="s">
        <v>1046</v>
      </c>
      <c r="J196" s="38" t="s">
        <v>34</v>
      </c>
      <c r="K196" s="37" t="s">
        <v>34</v>
      </c>
      <c r="L196" s="38">
        <v>17.170000000000002</v>
      </c>
      <c r="M196" s="39" t="s">
        <v>34</v>
      </c>
      <c r="N196" s="40">
        <v>248</v>
      </c>
      <c r="T196" s="2" t="s">
        <v>1045</v>
      </c>
    </row>
    <row r="197" spans="1:22" s="1" customFormat="1" ht="56.25" x14ac:dyDescent="0.2">
      <c r="A197" s="35"/>
      <c r="B197" s="36" t="s">
        <v>34</v>
      </c>
      <c r="C197" s="115" t="s">
        <v>1047</v>
      </c>
      <c r="D197" s="115"/>
      <c r="E197" s="115"/>
      <c r="F197" s="37" t="s">
        <v>66</v>
      </c>
      <c r="G197" s="37" t="s">
        <v>754</v>
      </c>
      <c r="H197" s="37" t="s">
        <v>34</v>
      </c>
      <c r="I197" s="37" t="s">
        <v>754</v>
      </c>
      <c r="J197" s="38" t="s">
        <v>34</v>
      </c>
      <c r="K197" s="37" t="s">
        <v>34</v>
      </c>
      <c r="L197" s="38" t="s">
        <v>34</v>
      </c>
      <c r="M197" s="39" t="s">
        <v>34</v>
      </c>
      <c r="N197" s="40" t="s">
        <v>34</v>
      </c>
      <c r="T197" s="2" t="s">
        <v>1047</v>
      </c>
    </row>
    <row r="198" spans="1:22" s="1" customFormat="1" x14ac:dyDescent="0.2">
      <c r="A198" s="41"/>
      <c r="B198" s="42"/>
      <c r="C198" s="116" t="s">
        <v>71</v>
      </c>
      <c r="D198" s="116"/>
      <c r="E198" s="116"/>
      <c r="F198" s="43" t="s">
        <v>34</v>
      </c>
      <c r="G198" s="43" t="s">
        <v>34</v>
      </c>
      <c r="H198" s="43" t="s">
        <v>34</v>
      </c>
      <c r="I198" s="43" t="s">
        <v>34</v>
      </c>
      <c r="J198" s="44" t="s">
        <v>34</v>
      </c>
      <c r="K198" s="43" t="s">
        <v>34</v>
      </c>
      <c r="L198" s="44">
        <v>145.12</v>
      </c>
      <c r="M198" s="32" t="s">
        <v>34</v>
      </c>
      <c r="N198" s="45">
        <v>1172</v>
      </c>
      <c r="V198" s="2" t="s">
        <v>71</v>
      </c>
    </row>
    <row r="199" spans="1:22" s="1" customFormat="1" ht="33.75" x14ac:dyDescent="0.2">
      <c r="A199" s="28" t="s">
        <v>215</v>
      </c>
      <c r="B199" s="29" t="s">
        <v>1036</v>
      </c>
      <c r="C199" s="118" t="s">
        <v>1048</v>
      </c>
      <c r="D199" s="118"/>
      <c r="E199" s="118"/>
      <c r="F199" s="30" t="s">
        <v>274</v>
      </c>
      <c r="G199" s="30" t="s">
        <v>34</v>
      </c>
      <c r="H199" s="30" t="s">
        <v>34</v>
      </c>
      <c r="I199" s="30" t="s">
        <v>2319</v>
      </c>
      <c r="J199" s="31" t="s">
        <v>34</v>
      </c>
      <c r="K199" s="30" t="s">
        <v>34</v>
      </c>
      <c r="L199" s="31" t="s">
        <v>34</v>
      </c>
      <c r="M199" s="32" t="s">
        <v>34</v>
      </c>
      <c r="N199" s="33" t="s">
        <v>34</v>
      </c>
      <c r="Q199" s="2" t="s">
        <v>1048</v>
      </c>
    </row>
    <row r="200" spans="1:22" s="1" customFormat="1" x14ac:dyDescent="0.2">
      <c r="A200" s="34"/>
      <c r="B200" s="8"/>
      <c r="C200" s="115" t="s">
        <v>2320</v>
      </c>
      <c r="D200" s="115"/>
      <c r="E200" s="115"/>
      <c r="F200" s="115"/>
      <c r="G200" s="115"/>
      <c r="H200" s="115"/>
      <c r="I200" s="115"/>
      <c r="J200" s="115"/>
      <c r="K200" s="115"/>
      <c r="L200" s="115"/>
      <c r="M200" s="115"/>
      <c r="N200" s="117"/>
      <c r="R200" s="2" t="s">
        <v>2320</v>
      </c>
    </row>
    <row r="201" spans="1:22" s="1" customFormat="1" x14ac:dyDescent="0.2">
      <c r="A201" s="35"/>
      <c r="B201" s="36" t="s">
        <v>48</v>
      </c>
      <c r="C201" s="115" t="s">
        <v>81</v>
      </c>
      <c r="D201" s="115"/>
      <c r="E201" s="115"/>
      <c r="F201" s="37" t="s">
        <v>34</v>
      </c>
      <c r="G201" s="37" t="s">
        <v>34</v>
      </c>
      <c r="H201" s="37" t="s">
        <v>34</v>
      </c>
      <c r="I201" s="37" t="s">
        <v>34</v>
      </c>
      <c r="J201" s="38">
        <v>2306.66</v>
      </c>
      <c r="K201" s="37" t="s">
        <v>34</v>
      </c>
      <c r="L201" s="38">
        <v>7.84</v>
      </c>
      <c r="M201" s="39">
        <v>14.41</v>
      </c>
      <c r="N201" s="40">
        <v>113</v>
      </c>
      <c r="S201" s="2" t="s">
        <v>81</v>
      </c>
    </row>
    <row r="202" spans="1:22" s="1" customFormat="1" x14ac:dyDescent="0.2">
      <c r="A202" s="35"/>
      <c r="B202" s="36" t="s">
        <v>54</v>
      </c>
      <c r="C202" s="115" t="s">
        <v>55</v>
      </c>
      <c r="D202" s="115"/>
      <c r="E202" s="115"/>
      <c r="F202" s="37" t="s">
        <v>34</v>
      </c>
      <c r="G202" s="37" t="s">
        <v>34</v>
      </c>
      <c r="H202" s="37" t="s">
        <v>34</v>
      </c>
      <c r="I202" s="37" t="s">
        <v>34</v>
      </c>
      <c r="J202" s="38">
        <v>3049.56</v>
      </c>
      <c r="K202" s="37" t="s">
        <v>34</v>
      </c>
      <c r="L202" s="38">
        <v>10.37</v>
      </c>
      <c r="M202" s="39">
        <v>7.88</v>
      </c>
      <c r="N202" s="40">
        <v>82</v>
      </c>
      <c r="S202" s="2" t="s">
        <v>55</v>
      </c>
    </row>
    <row r="203" spans="1:22" s="1" customFormat="1" x14ac:dyDescent="0.2">
      <c r="A203" s="35"/>
      <c r="B203" s="36" t="s">
        <v>56</v>
      </c>
      <c r="C203" s="115" t="s">
        <v>57</v>
      </c>
      <c r="D203" s="115"/>
      <c r="E203" s="115"/>
      <c r="F203" s="37" t="s">
        <v>34</v>
      </c>
      <c r="G203" s="37" t="s">
        <v>34</v>
      </c>
      <c r="H203" s="37" t="s">
        <v>34</v>
      </c>
      <c r="I203" s="37" t="s">
        <v>34</v>
      </c>
      <c r="J203" s="38">
        <v>44.66</v>
      </c>
      <c r="K203" s="37" t="s">
        <v>34</v>
      </c>
      <c r="L203" s="38">
        <v>0.15</v>
      </c>
      <c r="M203" s="39">
        <v>14.41</v>
      </c>
      <c r="N203" s="40">
        <v>2</v>
      </c>
      <c r="S203" s="2" t="s">
        <v>57</v>
      </c>
    </row>
    <row r="204" spans="1:22" s="1" customFormat="1" x14ac:dyDescent="0.2">
      <c r="A204" s="35"/>
      <c r="B204" s="36" t="s">
        <v>82</v>
      </c>
      <c r="C204" s="115" t="s">
        <v>83</v>
      </c>
      <c r="D204" s="115"/>
      <c r="E204" s="115"/>
      <c r="F204" s="37" t="s">
        <v>34</v>
      </c>
      <c r="G204" s="37" t="s">
        <v>34</v>
      </c>
      <c r="H204" s="37" t="s">
        <v>34</v>
      </c>
      <c r="I204" s="37" t="s">
        <v>34</v>
      </c>
      <c r="J204" s="38">
        <v>6947.31</v>
      </c>
      <c r="K204" s="37" t="s">
        <v>34</v>
      </c>
      <c r="L204" s="38">
        <v>21.09</v>
      </c>
      <c r="M204" s="39">
        <v>4.22</v>
      </c>
      <c r="N204" s="40">
        <v>89</v>
      </c>
      <c r="S204" s="2" t="s">
        <v>83</v>
      </c>
    </row>
    <row r="205" spans="1:22" s="1" customFormat="1" x14ac:dyDescent="0.2">
      <c r="A205" s="35"/>
      <c r="B205" s="36" t="s">
        <v>34</v>
      </c>
      <c r="C205" s="115" t="s">
        <v>84</v>
      </c>
      <c r="D205" s="115"/>
      <c r="E205" s="115"/>
      <c r="F205" s="37" t="s">
        <v>59</v>
      </c>
      <c r="G205" s="37" t="s">
        <v>1040</v>
      </c>
      <c r="H205" s="37" t="s">
        <v>34</v>
      </c>
      <c r="I205" s="37" t="s">
        <v>2321</v>
      </c>
      <c r="J205" s="38" t="s">
        <v>34</v>
      </c>
      <c r="K205" s="37" t="s">
        <v>34</v>
      </c>
      <c r="L205" s="38" t="s">
        <v>34</v>
      </c>
      <c r="M205" s="39" t="s">
        <v>34</v>
      </c>
      <c r="N205" s="40" t="s">
        <v>34</v>
      </c>
      <c r="T205" s="2" t="s">
        <v>84</v>
      </c>
    </row>
    <row r="206" spans="1:22" s="1" customFormat="1" x14ac:dyDescent="0.2">
      <c r="A206" s="35"/>
      <c r="B206" s="36" t="s">
        <v>34</v>
      </c>
      <c r="C206" s="115" t="s">
        <v>58</v>
      </c>
      <c r="D206" s="115"/>
      <c r="E206" s="115"/>
      <c r="F206" s="37" t="s">
        <v>59</v>
      </c>
      <c r="G206" s="37" t="s">
        <v>1042</v>
      </c>
      <c r="H206" s="37" t="s">
        <v>34</v>
      </c>
      <c r="I206" s="37" t="s">
        <v>2322</v>
      </c>
      <c r="J206" s="38" t="s">
        <v>34</v>
      </c>
      <c r="K206" s="37" t="s">
        <v>34</v>
      </c>
      <c r="L206" s="38" t="s">
        <v>34</v>
      </c>
      <c r="M206" s="39" t="s">
        <v>34</v>
      </c>
      <c r="N206" s="40" t="s">
        <v>34</v>
      </c>
      <c r="T206" s="2" t="s">
        <v>58</v>
      </c>
    </row>
    <row r="207" spans="1:22" s="1" customFormat="1" x14ac:dyDescent="0.2">
      <c r="A207" s="35"/>
      <c r="B207" s="36" t="s">
        <v>34</v>
      </c>
      <c r="C207" s="118" t="s">
        <v>62</v>
      </c>
      <c r="D207" s="118"/>
      <c r="E207" s="118"/>
      <c r="F207" s="30" t="s">
        <v>34</v>
      </c>
      <c r="G207" s="30" t="s">
        <v>34</v>
      </c>
      <c r="H207" s="30" t="s">
        <v>34</v>
      </c>
      <c r="I207" s="30" t="s">
        <v>34</v>
      </c>
      <c r="J207" s="31">
        <v>11558.73</v>
      </c>
      <c r="K207" s="30" t="s">
        <v>34</v>
      </c>
      <c r="L207" s="31">
        <v>39.299999999999997</v>
      </c>
      <c r="M207" s="32" t="s">
        <v>34</v>
      </c>
      <c r="N207" s="33" t="s">
        <v>34</v>
      </c>
      <c r="U207" s="2" t="s">
        <v>62</v>
      </c>
    </row>
    <row r="208" spans="1:22" s="1" customFormat="1" x14ac:dyDescent="0.2">
      <c r="A208" s="35"/>
      <c r="B208" s="36" t="s">
        <v>34</v>
      </c>
      <c r="C208" s="115" t="s">
        <v>63</v>
      </c>
      <c r="D208" s="115"/>
      <c r="E208" s="115"/>
      <c r="F208" s="37" t="s">
        <v>34</v>
      </c>
      <c r="G208" s="37" t="s">
        <v>34</v>
      </c>
      <c r="H208" s="37" t="s">
        <v>34</v>
      </c>
      <c r="I208" s="37" t="s">
        <v>34</v>
      </c>
      <c r="J208" s="38" t="s">
        <v>34</v>
      </c>
      <c r="K208" s="37" t="s">
        <v>34</v>
      </c>
      <c r="L208" s="38">
        <v>7.99</v>
      </c>
      <c r="M208" s="39" t="s">
        <v>34</v>
      </c>
      <c r="N208" s="40">
        <v>115</v>
      </c>
      <c r="T208" s="2" t="s">
        <v>63</v>
      </c>
    </row>
    <row r="209" spans="1:22" s="1" customFormat="1" ht="56.25" x14ac:dyDescent="0.2">
      <c r="A209" s="35"/>
      <c r="B209" s="36" t="s">
        <v>1044</v>
      </c>
      <c r="C209" s="115" t="s">
        <v>1045</v>
      </c>
      <c r="D209" s="115"/>
      <c r="E209" s="115"/>
      <c r="F209" s="37" t="s">
        <v>66</v>
      </c>
      <c r="G209" s="37" t="s">
        <v>1046</v>
      </c>
      <c r="H209" s="37" t="s">
        <v>34</v>
      </c>
      <c r="I209" s="37" t="s">
        <v>1046</v>
      </c>
      <c r="J209" s="38" t="s">
        <v>34</v>
      </c>
      <c r="K209" s="37" t="s">
        <v>34</v>
      </c>
      <c r="L209" s="38">
        <v>5.27</v>
      </c>
      <c r="M209" s="39" t="s">
        <v>34</v>
      </c>
      <c r="N209" s="40">
        <v>76</v>
      </c>
      <c r="T209" s="2" t="s">
        <v>1045</v>
      </c>
    </row>
    <row r="210" spans="1:22" s="1" customFormat="1" ht="56.25" x14ac:dyDescent="0.2">
      <c r="A210" s="35"/>
      <c r="B210" s="36" t="s">
        <v>34</v>
      </c>
      <c r="C210" s="115" t="s">
        <v>1047</v>
      </c>
      <c r="D210" s="115"/>
      <c r="E210" s="115"/>
      <c r="F210" s="37" t="s">
        <v>66</v>
      </c>
      <c r="G210" s="37" t="s">
        <v>754</v>
      </c>
      <c r="H210" s="37" t="s">
        <v>34</v>
      </c>
      <c r="I210" s="37" t="s">
        <v>754</v>
      </c>
      <c r="J210" s="38" t="s">
        <v>34</v>
      </c>
      <c r="K210" s="37" t="s">
        <v>34</v>
      </c>
      <c r="L210" s="38" t="s">
        <v>34</v>
      </c>
      <c r="M210" s="39" t="s">
        <v>34</v>
      </c>
      <c r="N210" s="40" t="s">
        <v>34</v>
      </c>
      <c r="T210" s="2" t="s">
        <v>1047</v>
      </c>
    </row>
    <row r="211" spans="1:22" s="1" customFormat="1" x14ac:dyDescent="0.2">
      <c r="A211" s="41"/>
      <c r="B211" s="42"/>
      <c r="C211" s="116" t="s">
        <v>71</v>
      </c>
      <c r="D211" s="116"/>
      <c r="E211" s="116"/>
      <c r="F211" s="43" t="s">
        <v>34</v>
      </c>
      <c r="G211" s="43" t="s">
        <v>34</v>
      </c>
      <c r="H211" s="43" t="s">
        <v>34</v>
      </c>
      <c r="I211" s="43" t="s">
        <v>34</v>
      </c>
      <c r="J211" s="44" t="s">
        <v>34</v>
      </c>
      <c r="K211" s="43" t="s">
        <v>34</v>
      </c>
      <c r="L211" s="44">
        <v>44.57</v>
      </c>
      <c r="M211" s="32" t="s">
        <v>34</v>
      </c>
      <c r="N211" s="45">
        <v>360</v>
      </c>
      <c r="V211" s="2" t="s">
        <v>71</v>
      </c>
    </row>
    <row r="212" spans="1:22" s="1" customFormat="1" ht="45" x14ac:dyDescent="0.2">
      <c r="A212" s="28" t="s">
        <v>219</v>
      </c>
      <c r="B212" s="29" t="s">
        <v>1052</v>
      </c>
      <c r="C212" s="118" t="s">
        <v>1053</v>
      </c>
      <c r="D212" s="118"/>
      <c r="E212" s="118"/>
      <c r="F212" s="30" t="s">
        <v>1054</v>
      </c>
      <c r="G212" s="30" t="s">
        <v>34</v>
      </c>
      <c r="H212" s="30" t="s">
        <v>34</v>
      </c>
      <c r="I212" s="30" t="s">
        <v>2323</v>
      </c>
      <c r="J212" s="31" t="s">
        <v>34</v>
      </c>
      <c r="K212" s="30" t="s">
        <v>34</v>
      </c>
      <c r="L212" s="31" t="s">
        <v>34</v>
      </c>
      <c r="M212" s="32" t="s">
        <v>34</v>
      </c>
      <c r="N212" s="33" t="s">
        <v>34</v>
      </c>
      <c r="Q212" s="2" t="s">
        <v>1053</v>
      </c>
    </row>
    <row r="213" spans="1:22" s="1" customFormat="1" x14ac:dyDescent="0.2">
      <c r="A213" s="34"/>
      <c r="B213" s="8"/>
      <c r="C213" s="115" t="s">
        <v>2324</v>
      </c>
      <c r="D213" s="115"/>
      <c r="E213" s="115"/>
      <c r="F213" s="115"/>
      <c r="G213" s="115"/>
      <c r="H213" s="115"/>
      <c r="I213" s="115"/>
      <c r="J213" s="115"/>
      <c r="K213" s="115"/>
      <c r="L213" s="115"/>
      <c r="M213" s="115"/>
      <c r="N213" s="117"/>
      <c r="R213" s="2" t="s">
        <v>2324</v>
      </c>
    </row>
    <row r="214" spans="1:22" s="1" customFormat="1" x14ac:dyDescent="0.2">
      <c r="A214" s="35"/>
      <c r="B214" s="36" t="s">
        <v>48</v>
      </c>
      <c r="C214" s="115" t="s">
        <v>81</v>
      </c>
      <c r="D214" s="115"/>
      <c r="E214" s="115"/>
      <c r="F214" s="37" t="s">
        <v>34</v>
      </c>
      <c r="G214" s="37" t="s">
        <v>34</v>
      </c>
      <c r="H214" s="37" t="s">
        <v>34</v>
      </c>
      <c r="I214" s="37" t="s">
        <v>34</v>
      </c>
      <c r="J214" s="38">
        <v>983.25</v>
      </c>
      <c r="K214" s="37" t="s">
        <v>34</v>
      </c>
      <c r="L214" s="38">
        <v>14.23</v>
      </c>
      <c r="M214" s="39">
        <v>14.41</v>
      </c>
      <c r="N214" s="40">
        <v>205</v>
      </c>
      <c r="S214" s="2" t="s">
        <v>81</v>
      </c>
    </row>
    <row r="215" spans="1:22" s="1" customFormat="1" x14ac:dyDescent="0.2">
      <c r="A215" s="35"/>
      <c r="B215" s="36" t="s">
        <v>54</v>
      </c>
      <c r="C215" s="115" t="s">
        <v>55</v>
      </c>
      <c r="D215" s="115"/>
      <c r="E215" s="115"/>
      <c r="F215" s="37" t="s">
        <v>34</v>
      </c>
      <c r="G215" s="37" t="s">
        <v>34</v>
      </c>
      <c r="H215" s="37" t="s">
        <v>34</v>
      </c>
      <c r="I215" s="37" t="s">
        <v>34</v>
      </c>
      <c r="J215" s="38">
        <v>186.09</v>
      </c>
      <c r="K215" s="37" t="s">
        <v>34</v>
      </c>
      <c r="L215" s="38">
        <v>2.69</v>
      </c>
      <c r="M215" s="39">
        <v>7.88</v>
      </c>
      <c r="N215" s="40">
        <v>21</v>
      </c>
      <c r="S215" s="2" t="s">
        <v>55</v>
      </c>
    </row>
    <row r="216" spans="1:22" s="1" customFormat="1" x14ac:dyDescent="0.2">
      <c r="A216" s="35"/>
      <c r="B216" s="36" t="s">
        <v>82</v>
      </c>
      <c r="C216" s="115" t="s">
        <v>83</v>
      </c>
      <c r="D216" s="115"/>
      <c r="E216" s="115"/>
      <c r="F216" s="37" t="s">
        <v>34</v>
      </c>
      <c r="G216" s="37" t="s">
        <v>34</v>
      </c>
      <c r="H216" s="37" t="s">
        <v>34</v>
      </c>
      <c r="I216" s="37" t="s">
        <v>34</v>
      </c>
      <c r="J216" s="38">
        <v>93.78</v>
      </c>
      <c r="K216" s="37" t="s">
        <v>34</v>
      </c>
      <c r="L216" s="38">
        <v>1.36</v>
      </c>
      <c r="M216" s="39">
        <v>4.22</v>
      </c>
      <c r="N216" s="40">
        <v>6</v>
      </c>
      <c r="S216" s="2" t="s">
        <v>83</v>
      </c>
    </row>
    <row r="217" spans="1:22" s="1" customFormat="1" x14ac:dyDescent="0.2">
      <c r="A217" s="35"/>
      <c r="B217" s="36" t="s">
        <v>34</v>
      </c>
      <c r="C217" s="115" t="s">
        <v>84</v>
      </c>
      <c r="D217" s="115"/>
      <c r="E217" s="115"/>
      <c r="F217" s="37" t="s">
        <v>59</v>
      </c>
      <c r="G217" s="37" t="s">
        <v>1057</v>
      </c>
      <c r="H217" s="37" t="s">
        <v>34</v>
      </c>
      <c r="I217" s="37" t="s">
        <v>2325</v>
      </c>
      <c r="J217" s="38" t="s">
        <v>34</v>
      </c>
      <c r="K217" s="37" t="s">
        <v>34</v>
      </c>
      <c r="L217" s="38" t="s">
        <v>34</v>
      </c>
      <c r="M217" s="39" t="s">
        <v>34</v>
      </c>
      <c r="N217" s="40" t="s">
        <v>34</v>
      </c>
      <c r="T217" s="2" t="s">
        <v>84</v>
      </c>
    </row>
    <row r="218" spans="1:22" s="1" customFormat="1" x14ac:dyDescent="0.2">
      <c r="A218" s="35"/>
      <c r="B218" s="36" t="s">
        <v>34</v>
      </c>
      <c r="C218" s="118" t="s">
        <v>62</v>
      </c>
      <c r="D218" s="118"/>
      <c r="E218" s="118"/>
      <c r="F218" s="30" t="s">
        <v>34</v>
      </c>
      <c r="G218" s="30" t="s">
        <v>34</v>
      </c>
      <c r="H218" s="30" t="s">
        <v>34</v>
      </c>
      <c r="I218" s="30" t="s">
        <v>34</v>
      </c>
      <c r="J218" s="31">
        <v>1263.1199999999999</v>
      </c>
      <c r="K218" s="30" t="s">
        <v>34</v>
      </c>
      <c r="L218" s="31">
        <v>18.28</v>
      </c>
      <c r="M218" s="32" t="s">
        <v>34</v>
      </c>
      <c r="N218" s="33" t="s">
        <v>34</v>
      </c>
      <c r="U218" s="2" t="s">
        <v>62</v>
      </c>
    </row>
    <row r="219" spans="1:22" s="1" customFormat="1" x14ac:dyDescent="0.2">
      <c r="A219" s="35"/>
      <c r="B219" s="36" t="s">
        <v>34</v>
      </c>
      <c r="C219" s="115" t="s">
        <v>63</v>
      </c>
      <c r="D219" s="115"/>
      <c r="E219" s="115"/>
      <c r="F219" s="37" t="s">
        <v>34</v>
      </c>
      <c r="G219" s="37" t="s">
        <v>34</v>
      </c>
      <c r="H219" s="37" t="s">
        <v>34</v>
      </c>
      <c r="I219" s="37" t="s">
        <v>34</v>
      </c>
      <c r="J219" s="38" t="s">
        <v>34</v>
      </c>
      <c r="K219" s="37" t="s">
        <v>34</v>
      </c>
      <c r="L219" s="38">
        <v>14.23</v>
      </c>
      <c r="M219" s="39" t="s">
        <v>34</v>
      </c>
      <c r="N219" s="40">
        <v>205</v>
      </c>
      <c r="T219" s="2" t="s">
        <v>63</v>
      </c>
    </row>
    <row r="220" spans="1:22" s="1" customFormat="1" ht="56.25" x14ac:dyDescent="0.2">
      <c r="A220" s="35"/>
      <c r="B220" s="36" t="s">
        <v>1059</v>
      </c>
      <c r="C220" s="115" t="s">
        <v>1060</v>
      </c>
      <c r="D220" s="115"/>
      <c r="E220" s="115"/>
      <c r="F220" s="37" t="s">
        <v>66</v>
      </c>
      <c r="G220" s="37" t="s">
        <v>1061</v>
      </c>
      <c r="H220" s="37" t="s">
        <v>34</v>
      </c>
      <c r="I220" s="37" t="s">
        <v>1061</v>
      </c>
      <c r="J220" s="38" t="s">
        <v>34</v>
      </c>
      <c r="K220" s="37" t="s">
        <v>34</v>
      </c>
      <c r="L220" s="38">
        <v>15.65</v>
      </c>
      <c r="M220" s="39" t="s">
        <v>34</v>
      </c>
      <c r="N220" s="40">
        <v>226</v>
      </c>
      <c r="T220" s="2" t="s">
        <v>1060</v>
      </c>
    </row>
    <row r="221" spans="1:22" s="1" customFormat="1" ht="56.25" x14ac:dyDescent="0.2">
      <c r="A221" s="35"/>
      <c r="B221" s="36" t="s">
        <v>1062</v>
      </c>
      <c r="C221" s="115" t="s">
        <v>1063</v>
      </c>
      <c r="D221" s="115"/>
      <c r="E221" s="115"/>
      <c r="F221" s="37" t="s">
        <v>66</v>
      </c>
      <c r="G221" s="37" t="s">
        <v>935</v>
      </c>
      <c r="H221" s="37" t="s">
        <v>34</v>
      </c>
      <c r="I221" s="37" t="s">
        <v>935</v>
      </c>
      <c r="J221" s="38" t="s">
        <v>34</v>
      </c>
      <c r="K221" s="37" t="s">
        <v>34</v>
      </c>
      <c r="L221" s="38">
        <v>9.9600000000000009</v>
      </c>
      <c r="M221" s="39" t="s">
        <v>34</v>
      </c>
      <c r="N221" s="40">
        <v>144</v>
      </c>
      <c r="T221" s="2" t="s">
        <v>1063</v>
      </c>
    </row>
    <row r="222" spans="1:22" s="1" customFormat="1" x14ac:dyDescent="0.2">
      <c r="A222" s="41"/>
      <c r="B222" s="42"/>
      <c r="C222" s="116" t="s">
        <v>71</v>
      </c>
      <c r="D222" s="116"/>
      <c r="E222" s="116"/>
      <c r="F222" s="43" t="s">
        <v>34</v>
      </c>
      <c r="G222" s="43" t="s">
        <v>34</v>
      </c>
      <c r="H222" s="43" t="s">
        <v>34</v>
      </c>
      <c r="I222" s="43" t="s">
        <v>34</v>
      </c>
      <c r="J222" s="44" t="s">
        <v>34</v>
      </c>
      <c r="K222" s="43" t="s">
        <v>34</v>
      </c>
      <c r="L222" s="44">
        <v>43.89</v>
      </c>
      <c r="M222" s="32" t="s">
        <v>34</v>
      </c>
      <c r="N222" s="45">
        <v>602</v>
      </c>
      <c r="V222" s="2" t="s">
        <v>71</v>
      </c>
    </row>
    <row r="223" spans="1:22" s="1" customFormat="1" ht="33.75" x14ac:dyDescent="0.2">
      <c r="A223" s="28" t="s">
        <v>236</v>
      </c>
      <c r="B223" s="29" t="s">
        <v>1065</v>
      </c>
      <c r="C223" s="118" t="s">
        <v>1066</v>
      </c>
      <c r="D223" s="118"/>
      <c r="E223" s="118"/>
      <c r="F223" s="30" t="s">
        <v>274</v>
      </c>
      <c r="G223" s="30" t="s">
        <v>34</v>
      </c>
      <c r="H223" s="30" t="s">
        <v>34</v>
      </c>
      <c r="I223" s="30" t="s">
        <v>2326</v>
      </c>
      <c r="J223" s="31" t="s">
        <v>34</v>
      </c>
      <c r="K223" s="30" t="s">
        <v>34</v>
      </c>
      <c r="L223" s="31" t="s">
        <v>34</v>
      </c>
      <c r="M223" s="32" t="s">
        <v>34</v>
      </c>
      <c r="N223" s="33" t="s">
        <v>34</v>
      </c>
      <c r="Q223" s="2" t="s">
        <v>1066</v>
      </c>
    </row>
    <row r="224" spans="1:22" s="1" customFormat="1" x14ac:dyDescent="0.2">
      <c r="A224" s="34"/>
      <c r="B224" s="8"/>
      <c r="C224" s="115" t="s">
        <v>2327</v>
      </c>
      <c r="D224" s="115"/>
      <c r="E224" s="115"/>
      <c r="F224" s="115"/>
      <c r="G224" s="115"/>
      <c r="H224" s="115"/>
      <c r="I224" s="115"/>
      <c r="J224" s="115"/>
      <c r="K224" s="115"/>
      <c r="L224" s="115"/>
      <c r="M224" s="115"/>
      <c r="N224" s="117"/>
      <c r="R224" s="2" t="s">
        <v>2327</v>
      </c>
    </row>
    <row r="225" spans="1:23" s="1" customFormat="1" x14ac:dyDescent="0.2">
      <c r="A225" s="35"/>
      <c r="B225" s="36" t="s">
        <v>48</v>
      </c>
      <c r="C225" s="115" t="s">
        <v>81</v>
      </c>
      <c r="D225" s="115"/>
      <c r="E225" s="115"/>
      <c r="F225" s="37" t="s">
        <v>34</v>
      </c>
      <c r="G225" s="37" t="s">
        <v>34</v>
      </c>
      <c r="H225" s="37" t="s">
        <v>34</v>
      </c>
      <c r="I225" s="37" t="s">
        <v>34</v>
      </c>
      <c r="J225" s="38">
        <v>1056.05</v>
      </c>
      <c r="K225" s="37" t="s">
        <v>34</v>
      </c>
      <c r="L225" s="38">
        <v>410.68</v>
      </c>
      <c r="M225" s="39">
        <v>14.41</v>
      </c>
      <c r="N225" s="40">
        <v>5918</v>
      </c>
      <c r="S225" s="2" t="s">
        <v>81</v>
      </c>
    </row>
    <row r="226" spans="1:23" s="1" customFormat="1" x14ac:dyDescent="0.2">
      <c r="A226" s="35"/>
      <c r="B226" s="36" t="s">
        <v>54</v>
      </c>
      <c r="C226" s="115" t="s">
        <v>55</v>
      </c>
      <c r="D226" s="115"/>
      <c r="E226" s="115"/>
      <c r="F226" s="37" t="s">
        <v>34</v>
      </c>
      <c r="G226" s="37" t="s">
        <v>34</v>
      </c>
      <c r="H226" s="37" t="s">
        <v>34</v>
      </c>
      <c r="I226" s="37" t="s">
        <v>34</v>
      </c>
      <c r="J226" s="38">
        <v>75.959999999999994</v>
      </c>
      <c r="K226" s="37" t="s">
        <v>34</v>
      </c>
      <c r="L226" s="38">
        <v>29.54</v>
      </c>
      <c r="M226" s="39">
        <v>7.88</v>
      </c>
      <c r="N226" s="40">
        <v>233</v>
      </c>
      <c r="S226" s="2" t="s">
        <v>55</v>
      </c>
    </row>
    <row r="227" spans="1:23" s="1" customFormat="1" x14ac:dyDescent="0.2">
      <c r="A227" s="35"/>
      <c r="B227" s="36" t="s">
        <v>56</v>
      </c>
      <c r="C227" s="115" t="s">
        <v>57</v>
      </c>
      <c r="D227" s="115"/>
      <c r="E227" s="115"/>
      <c r="F227" s="37" t="s">
        <v>34</v>
      </c>
      <c r="G227" s="37" t="s">
        <v>34</v>
      </c>
      <c r="H227" s="37" t="s">
        <v>34</v>
      </c>
      <c r="I227" s="37" t="s">
        <v>34</v>
      </c>
      <c r="J227" s="38">
        <v>1.96</v>
      </c>
      <c r="K227" s="37" t="s">
        <v>34</v>
      </c>
      <c r="L227" s="38">
        <v>0.76</v>
      </c>
      <c r="M227" s="39">
        <v>14.41</v>
      </c>
      <c r="N227" s="40">
        <v>11</v>
      </c>
      <c r="S227" s="2" t="s">
        <v>57</v>
      </c>
    </row>
    <row r="228" spans="1:23" s="1" customFormat="1" x14ac:dyDescent="0.2">
      <c r="A228" s="35"/>
      <c r="B228" s="36" t="s">
        <v>82</v>
      </c>
      <c r="C228" s="115" t="s">
        <v>83</v>
      </c>
      <c r="D228" s="115"/>
      <c r="E228" s="115"/>
      <c r="F228" s="37" t="s">
        <v>34</v>
      </c>
      <c r="G228" s="37" t="s">
        <v>34</v>
      </c>
      <c r="H228" s="37" t="s">
        <v>34</v>
      </c>
      <c r="I228" s="37" t="s">
        <v>34</v>
      </c>
      <c r="J228" s="38">
        <v>308.3</v>
      </c>
      <c r="K228" s="37" t="s">
        <v>34</v>
      </c>
      <c r="L228" s="38">
        <v>119.89</v>
      </c>
      <c r="M228" s="39">
        <v>4.22</v>
      </c>
      <c r="N228" s="40">
        <v>506</v>
      </c>
      <c r="S228" s="2" t="s">
        <v>83</v>
      </c>
    </row>
    <row r="229" spans="1:23" s="1" customFormat="1" ht="22.5" x14ac:dyDescent="0.2">
      <c r="A229" s="35"/>
      <c r="B229" s="36" t="s">
        <v>34</v>
      </c>
      <c r="C229" s="115" t="s">
        <v>84</v>
      </c>
      <c r="D229" s="115"/>
      <c r="E229" s="115"/>
      <c r="F229" s="37" t="s">
        <v>59</v>
      </c>
      <c r="G229" s="37" t="s">
        <v>1069</v>
      </c>
      <c r="H229" s="37" t="s">
        <v>34</v>
      </c>
      <c r="I229" s="37" t="s">
        <v>2328</v>
      </c>
      <c r="J229" s="38" t="s">
        <v>34</v>
      </c>
      <c r="K229" s="37" t="s">
        <v>34</v>
      </c>
      <c r="L229" s="38" t="s">
        <v>34</v>
      </c>
      <c r="M229" s="39" t="s">
        <v>34</v>
      </c>
      <c r="N229" s="40" t="s">
        <v>34</v>
      </c>
      <c r="T229" s="2" t="s">
        <v>84</v>
      </c>
    </row>
    <row r="230" spans="1:23" s="1" customFormat="1" x14ac:dyDescent="0.2">
      <c r="A230" s="35"/>
      <c r="B230" s="36" t="s">
        <v>34</v>
      </c>
      <c r="C230" s="115" t="s">
        <v>58</v>
      </c>
      <c r="D230" s="115"/>
      <c r="E230" s="115"/>
      <c r="F230" s="37" t="s">
        <v>59</v>
      </c>
      <c r="G230" s="37" t="s">
        <v>1071</v>
      </c>
      <c r="H230" s="37" t="s">
        <v>34</v>
      </c>
      <c r="I230" s="37" t="s">
        <v>2329</v>
      </c>
      <c r="J230" s="38" t="s">
        <v>34</v>
      </c>
      <c r="K230" s="37" t="s">
        <v>34</v>
      </c>
      <c r="L230" s="38" t="s">
        <v>34</v>
      </c>
      <c r="M230" s="39" t="s">
        <v>34</v>
      </c>
      <c r="N230" s="40" t="s">
        <v>34</v>
      </c>
      <c r="T230" s="2" t="s">
        <v>58</v>
      </c>
    </row>
    <row r="231" spans="1:23" s="1" customFormat="1" x14ac:dyDescent="0.2">
      <c r="A231" s="35"/>
      <c r="B231" s="36" t="s">
        <v>34</v>
      </c>
      <c r="C231" s="118" t="s">
        <v>62</v>
      </c>
      <c r="D231" s="118"/>
      <c r="E231" s="118"/>
      <c r="F231" s="30" t="s">
        <v>34</v>
      </c>
      <c r="G231" s="30" t="s">
        <v>34</v>
      </c>
      <c r="H231" s="30" t="s">
        <v>34</v>
      </c>
      <c r="I231" s="30" t="s">
        <v>34</v>
      </c>
      <c r="J231" s="31">
        <v>1440.31</v>
      </c>
      <c r="K231" s="30" t="s">
        <v>34</v>
      </c>
      <c r="L231" s="31">
        <v>560.11</v>
      </c>
      <c r="M231" s="32" t="s">
        <v>34</v>
      </c>
      <c r="N231" s="33" t="s">
        <v>34</v>
      </c>
      <c r="U231" s="2" t="s">
        <v>62</v>
      </c>
    </row>
    <row r="232" spans="1:23" s="1" customFormat="1" x14ac:dyDescent="0.2">
      <c r="A232" s="35"/>
      <c r="B232" s="36" t="s">
        <v>34</v>
      </c>
      <c r="C232" s="115" t="s">
        <v>63</v>
      </c>
      <c r="D232" s="115"/>
      <c r="E232" s="115"/>
      <c r="F232" s="37" t="s">
        <v>34</v>
      </c>
      <c r="G232" s="37" t="s">
        <v>34</v>
      </c>
      <c r="H232" s="37" t="s">
        <v>34</v>
      </c>
      <c r="I232" s="37" t="s">
        <v>34</v>
      </c>
      <c r="J232" s="38" t="s">
        <v>34</v>
      </c>
      <c r="K232" s="37" t="s">
        <v>34</v>
      </c>
      <c r="L232" s="38">
        <v>411.44</v>
      </c>
      <c r="M232" s="39" t="s">
        <v>34</v>
      </c>
      <c r="N232" s="40">
        <v>5929</v>
      </c>
      <c r="T232" s="2" t="s">
        <v>63</v>
      </c>
    </row>
    <row r="233" spans="1:23" s="1" customFormat="1" ht="22.5" x14ac:dyDescent="0.2">
      <c r="A233" s="35"/>
      <c r="B233" s="36" t="s">
        <v>1029</v>
      </c>
      <c r="C233" s="115" t="s">
        <v>1030</v>
      </c>
      <c r="D233" s="115"/>
      <c r="E233" s="115"/>
      <c r="F233" s="37" t="s">
        <v>66</v>
      </c>
      <c r="G233" s="37" t="s">
        <v>641</v>
      </c>
      <c r="H233" s="37" t="s">
        <v>34</v>
      </c>
      <c r="I233" s="37" t="s">
        <v>641</v>
      </c>
      <c r="J233" s="38" t="s">
        <v>34</v>
      </c>
      <c r="K233" s="37" t="s">
        <v>34</v>
      </c>
      <c r="L233" s="38">
        <v>370.3</v>
      </c>
      <c r="M233" s="39" t="s">
        <v>34</v>
      </c>
      <c r="N233" s="40">
        <v>5336</v>
      </c>
      <c r="T233" s="2" t="s">
        <v>1030</v>
      </c>
    </row>
    <row r="234" spans="1:23" s="1" customFormat="1" ht="22.5" x14ac:dyDescent="0.2">
      <c r="A234" s="35"/>
      <c r="B234" s="36" t="s">
        <v>1031</v>
      </c>
      <c r="C234" s="115" t="s">
        <v>1032</v>
      </c>
      <c r="D234" s="115"/>
      <c r="E234" s="115"/>
      <c r="F234" s="37" t="s">
        <v>66</v>
      </c>
      <c r="G234" s="37" t="s">
        <v>234</v>
      </c>
      <c r="H234" s="37" t="s">
        <v>34</v>
      </c>
      <c r="I234" s="37" t="s">
        <v>234</v>
      </c>
      <c r="J234" s="38" t="s">
        <v>34</v>
      </c>
      <c r="K234" s="37" t="s">
        <v>34</v>
      </c>
      <c r="L234" s="38">
        <v>349.72</v>
      </c>
      <c r="M234" s="39" t="s">
        <v>34</v>
      </c>
      <c r="N234" s="40">
        <v>5040</v>
      </c>
      <c r="T234" s="2" t="s">
        <v>1032</v>
      </c>
    </row>
    <row r="235" spans="1:23" s="1" customFormat="1" x14ac:dyDescent="0.2">
      <c r="A235" s="41"/>
      <c r="B235" s="42"/>
      <c r="C235" s="116" t="s">
        <v>71</v>
      </c>
      <c r="D235" s="116"/>
      <c r="E235" s="116"/>
      <c r="F235" s="43" t="s">
        <v>34</v>
      </c>
      <c r="G235" s="43" t="s">
        <v>34</v>
      </c>
      <c r="H235" s="43" t="s">
        <v>34</v>
      </c>
      <c r="I235" s="43" t="s">
        <v>34</v>
      </c>
      <c r="J235" s="44" t="s">
        <v>34</v>
      </c>
      <c r="K235" s="43" t="s">
        <v>34</v>
      </c>
      <c r="L235" s="44">
        <v>1280.1300000000001</v>
      </c>
      <c r="M235" s="32" t="s">
        <v>34</v>
      </c>
      <c r="N235" s="45">
        <v>17033</v>
      </c>
      <c r="V235" s="2" t="s">
        <v>71</v>
      </c>
    </row>
    <row r="236" spans="1:23" s="1" customFormat="1" ht="45" x14ac:dyDescent="0.2">
      <c r="A236" s="28" t="s">
        <v>245</v>
      </c>
      <c r="B236" s="29" t="s">
        <v>282</v>
      </c>
      <c r="C236" s="118" t="s">
        <v>1074</v>
      </c>
      <c r="D236" s="118"/>
      <c r="E236" s="118"/>
      <c r="F236" s="30" t="s">
        <v>173</v>
      </c>
      <c r="G236" s="30" t="s">
        <v>34</v>
      </c>
      <c r="H236" s="30" t="s">
        <v>34</v>
      </c>
      <c r="I236" s="30" t="s">
        <v>2326</v>
      </c>
      <c r="J236" s="31">
        <v>13810</v>
      </c>
      <c r="K236" s="30" t="s">
        <v>34</v>
      </c>
      <c r="L236" s="31">
        <v>5370.43</v>
      </c>
      <c r="M236" s="32">
        <v>4.22</v>
      </c>
      <c r="N236" s="33">
        <v>22663</v>
      </c>
      <c r="Q236" s="2" t="s">
        <v>1074</v>
      </c>
    </row>
    <row r="237" spans="1:23" s="1" customFormat="1" ht="33.75" x14ac:dyDescent="0.2">
      <c r="A237" s="28" t="s">
        <v>247</v>
      </c>
      <c r="B237" s="29" t="s">
        <v>1076</v>
      </c>
      <c r="C237" s="118" t="s">
        <v>1077</v>
      </c>
      <c r="D237" s="118"/>
      <c r="E237" s="118"/>
      <c r="F237" s="30" t="s">
        <v>173</v>
      </c>
      <c r="G237" s="30" t="s">
        <v>34</v>
      </c>
      <c r="H237" s="30" t="s">
        <v>34</v>
      </c>
      <c r="I237" s="30" t="s">
        <v>2326</v>
      </c>
      <c r="J237" s="31">
        <v>2170</v>
      </c>
      <c r="K237" s="30" t="s">
        <v>34</v>
      </c>
      <c r="L237" s="31">
        <v>843.87</v>
      </c>
      <c r="M237" s="32">
        <v>4.22</v>
      </c>
      <c r="N237" s="33">
        <v>3561</v>
      </c>
      <c r="Q237" s="2" t="s">
        <v>1077</v>
      </c>
    </row>
    <row r="238" spans="1:23" s="1" customFormat="1" ht="56.25" x14ac:dyDescent="0.2">
      <c r="A238" s="28" t="s">
        <v>258</v>
      </c>
      <c r="B238" s="29" t="s">
        <v>919</v>
      </c>
      <c r="C238" s="118" t="s">
        <v>1079</v>
      </c>
      <c r="D238" s="118"/>
      <c r="E238" s="118"/>
      <c r="F238" s="30" t="s">
        <v>921</v>
      </c>
      <c r="G238" s="30" t="s">
        <v>34</v>
      </c>
      <c r="H238" s="30" t="s">
        <v>34</v>
      </c>
      <c r="I238" s="30" t="s">
        <v>2330</v>
      </c>
      <c r="J238" s="31" t="s">
        <v>34</v>
      </c>
      <c r="K238" s="30" t="s">
        <v>34</v>
      </c>
      <c r="L238" s="31" t="s">
        <v>34</v>
      </c>
      <c r="M238" s="32" t="s">
        <v>34</v>
      </c>
      <c r="N238" s="33" t="s">
        <v>34</v>
      </c>
      <c r="Q238" s="2" t="s">
        <v>1079</v>
      </c>
    </row>
    <row r="239" spans="1:23" s="1" customFormat="1" x14ac:dyDescent="0.2">
      <c r="A239" s="34"/>
      <c r="B239" s="8"/>
      <c r="C239" s="115" t="s">
        <v>2331</v>
      </c>
      <c r="D239" s="115"/>
      <c r="E239" s="115"/>
      <c r="F239" s="115"/>
      <c r="G239" s="115"/>
      <c r="H239" s="115"/>
      <c r="I239" s="115"/>
      <c r="J239" s="115"/>
      <c r="K239" s="115"/>
      <c r="L239" s="115"/>
      <c r="M239" s="115"/>
      <c r="N239" s="117"/>
      <c r="R239" s="2" t="s">
        <v>2331</v>
      </c>
    </row>
    <row r="240" spans="1:23" s="1" customFormat="1" x14ac:dyDescent="0.2">
      <c r="A240" s="46"/>
      <c r="B240" s="36" t="s">
        <v>924</v>
      </c>
      <c r="C240" s="115" t="s">
        <v>925</v>
      </c>
      <c r="D240" s="115"/>
      <c r="E240" s="115"/>
      <c r="F240" s="115"/>
      <c r="G240" s="115"/>
      <c r="H240" s="115"/>
      <c r="I240" s="115"/>
      <c r="J240" s="115"/>
      <c r="K240" s="115"/>
      <c r="L240" s="115"/>
      <c r="M240" s="115"/>
      <c r="N240" s="117"/>
      <c r="W240" s="2" t="s">
        <v>925</v>
      </c>
    </row>
    <row r="241" spans="1:23" s="1" customFormat="1" x14ac:dyDescent="0.2">
      <c r="A241" s="46"/>
      <c r="B241" s="36" t="s">
        <v>34</v>
      </c>
      <c r="C241" s="115" t="s">
        <v>926</v>
      </c>
      <c r="D241" s="115"/>
      <c r="E241" s="115"/>
      <c r="F241" s="115"/>
      <c r="G241" s="115"/>
      <c r="H241" s="115"/>
      <c r="I241" s="115"/>
      <c r="J241" s="115"/>
      <c r="K241" s="115"/>
      <c r="L241" s="115"/>
      <c r="M241" s="115"/>
      <c r="N241" s="117"/>
      <c r="W241" s="2" t="s">
        <v>926</v>
      </c>
    </row>
    <row r="242" spans="1:23" s="1" customFormat="1" x14ac:dyDescent="0.2">
      <c r="A242" s="35"/>
      <c r="B242" s="36" t="s">
        <v>48</v>
      </c>
      <c r="C242" s="115" t="s">
        <v>81</v>
      </c>
      <c r="D242" s="115"/>
      <c r="E242" s="115"/>
      <c r="F242" s="37" t="s">
        <v>34</v>
      </c>
      <c r="G242" s="37" t="s">
        <v>34</v>
      </c>
      <c r="H242" s="37" t="s">
        <v>34</v>
      </c>
      <c r="I242" s="37" t="s">
        <v>34</v>
      </c>
      <c r="J242" s="38">
        <v>71.47</v>
      </c>
      <c r="K242" s="37" t="s">
        <v>927</v>
      </c>
      <c r="L242" s="38">
        <v>27.19</v>
      </c>
      <c r="M242" s="39">
        <v>14.41</v>
      </c>
      <c r="N242" s="40">
        <v>392</v>
      </c>
      <c r="S242" s="2" t="s">
        <v>81</v>
      </c>
    </row>
    <row r="243" spans="1:23" s="1" customFormat="1" x14ac:dyDescent="0.2">
      <c r="A243" s="35"/>
      <c r="B243" s="36" t="s">
        <v>54</v>
      </c>
      <c r="C243" s="115" t="s">
        <v>55</v>
      </c>
      <c r="D243" s="115"/>
      <c r="E243" s="115"/>
      <c r="F243" s="37" t="s">
        <v>34</v>
      </c>
      <c r="G243" s="37" t="s">
        <v>34</v>
      </c>
      <c r="H243" s="37" t="s">
        <v>34</v>
      </c>
      <c r="I243" s="37" t="s">
        <v>34</v>
      </c>
      <c r="J243" s="38">
        <v>10.15</v>
      </c>
      <c r="K243" s="37" t="s">
        <v>54</v>
      </c>
      <c r="L243" s="38">
        <v>3.51</v>
      </c>
      <c r="M243" s="39">
        <v>7.88</v>
      </c>
      <c r="N243" s="40">
        <v>28</v>
      </c>
      <c r="S243" s="2" t="s">
        <v>55</v>
      </c>
    </row>
    <row r="244" spans="1:23" s="1" customFormat="1" x14ac:dyDescent="0.2">
      <c r="A244" s="35"/>
      <c r="B244" s="36" t="s">
        <v>56</v>
      </c>
      <c r="C244" s="115" t="s">
        <v>57</v>
      </c>
      <c r="D244" s="115"/>
      <c r="E244" s="115"/>
      <c r="F244" s="37" t="s">
        <v>34</v>
      </c>
      <c r="G244" s="37" t="s">
        <v>34</v>
      </c>
      <c r="H244" s="37" t="s">
        <v>34</v>
      </c>
      <c r="I244" s="37" t="s">
        <v>34</v>
      </c>
      <c r="J244" s="38">
        <v>0.12</v>
      </c>
      <c r="K244" s="37" t="s">
        <v>54</v>
      </c>
      <c r="L244" s="38">
        <v>0.04</v>
      </c>
      <c r="M244" s="39">
        <v>14.41</v>
      </c>
      <c r="N244" s="40">
        <v>1</v>
      </c>
      <c r="S244" s="2" t="s">
        <v>57</v>
      </c>
    </row>
    <row r="245" spans="1:23" s="1" customFormat="1" x14ac:dyDescent="0.2">
      <c r="A245" s="35"/>
      <c r="B245" s="36" t="s">
        <v>82</v>
      </c>
      <c r="C245" s="115" t="s">
        <v>83</v>
      </c>
      <c r="D245" s="115"/>
      <c r="E245" s="115"/>
      <c r="F245" s="37" t="s">
        <v>34</v>
      </c>
      <c r="G245" s="37" t="s">
        <v>34</v>
      </c>
      <c r="H245" s="37" t="s">
        <v>34</v>
      </c>
      <c r="I245" s="37" t="s">
        <v>34</v>
      </c>
      <c r="J245" s="38">
        <v>250.36</v>
      </c>
      <c r="K245" s="37" t="s">
        <v>54</v>
      </c>
      <c r="L245" s="38">
        <v>86.58</v>
      </c>
      <c r="M245" s="39">
        <v>4.22</v>
      </c>
      <c r="N245" s="40">
        <v>365</v>
      </c>
      <c r="S245" s="2" t="s">
        <v>83</v>
      </c>
    </row>
    <row r="246" spans="1:23" s="1" customFormat="1" x14ac:dyDescent="0.2">
      <c r="A246" s="35"/>
      <c r="B246" s="36" t="s">
        <v>34</v>
      </c>
      <c r="C246" s="115" t="s">
        <v>84</v>
      </c>
      <c r="D246" s="115"/>
      <c r="E246" s="115"/>
      <c r="F246" s="37" t="s">
        <v>59</v>
      </c>
      <c r="G246" s="37" t="s">
        <v>928</v>
      </c>
      <c r="H246" s="37" t="s">
        <v>927</v>
      </c>
      <c r="I246" s="37" t="s">
        <v>2332</v>
      </c>
      <c r="J246" s="38" t="s">
        <v>34</v>
      </c>
      <c r="K246" s="37" t="s">
        <v>34</v>
      </c>
      <c r="L246" s="38" t="s">
        <v>34</v>
      </c>
      <c r="M246" s="39" t="s">
        <v>34</v>
      </c>
      <c r="N246" s="40" t="s">
        <v>34</v>
      </c>
      <c r="T246" s="2" t="s">
        <v>84</v>
      </c>
    </row>
    <row r="247" spans="1:23" s="1" customFormat="1" x14ac:dyDescent="0.2">
      <c r="A247" s="35"/>
      <c r="B247" s="36" t="s">
        <v>34</v>
      </c>
      <c r="C247" s="115" t="s">
        <v>58</v>
      </c>
      <c r="D247" s="115"/>
      <c r="E247" s="115"/>
      <c r="F247" s="37" t="s">
        <v>59</v>
      </c>
      <c r="G247" s="37" t="s">
        <v>342</v>
      </c>
      <c r="H247" s="37" t="s">
        <v>54</v>
      </c>
      <c r="I247" s="37" t="s">
        <v>2333</v>
      </c>
      <c r="J247" s="38" t="s">
        <v>34</v>
      </c>
      <c r="K247" s="37" t="s">
        <v>34</v>
      </c>
      <c r="L247" s="38" t="s">
        <v>34</v>
      </c>
      <c r="M247" s="39" t="s">
        <v>34</v>
      </c>
      <c r="N247" s="40" t="s">
        <v>34</v>
      </c>
      <c r="T247" s="2" t="s">
        <v>58</v>
      </c>
    </row>
    <row r="248" spans="1:23" s="1" customFormat="1" x14ac:dyDescent="0.2">
      <c r="A248" s="35"/>
      <c r="B248" s="36" t="s">
        <v>34</v>
      </c>
      <c r="C248" s="118" t="s">
        <v>62</v>
      </c>
      <c r="D248" s="118"/>
      <c r="E248" s="118"/>
      <c r="F248" s="30" t="s">
        <v>34</v>
      </c>
      <c r="G248" s="30" t="s">
        <v>34</v>
      </c>
      <c r="H248" s="30" t="s">
        <v>34</v>
      </c>
      <c r="I248" s="30" t="s">
        <v>34</v>
      </c>
      <c r="J248" s="31">
        <v>331.98</v>
      </c>
      <c r="K248" s="30" t="s">
        <v>34</v>
      </c>
      <c r="L248" s="31">
        <v>117.28</v>
      </c>
      <c r="M248" s="32" t="s">
        <v>34</v>
      </c>
      <c r="N248" s="33" t="s">
        <v>34</v>
      </c>
      <c r="U248" s="2" t="s">
        <v>62</v>
      </c>
    </row>
    <row r="249" spans="1:23" s="1" customFormat="1" x14ac:dyDescent="0.2">
      <c r="A249" s="35"/>
      <c r="B249" s="36" t="s">
        <v>34</v>
      </c>
      <c r="C249" s="115" t="s">
        <v>63</v>
      </c>
      <c r="D249" s="115"/>
      <c r="E249" s="115"/>
      <c r="F249" s="37" t="s">
        <v>34</v>
      </c>
      <c r="G249" s="37" t="s">
        <v>34</v>
      </c>
      <c r="H249" s="37" t="s">
        <v>34</v>
      </c>
      <c r="I249" s="37" t="s">
        <v>34</v>
      </c>
      <c r="J249" s="38" t="s">
        <v>34</v>
      </c>
      <c r="K249" s="37" t="s">
        <v>34</v>
      </c>
      <c r="L249" s="38">
        <v>27.23</v>
      </c>
      <c r="M249" s="39" t="s">
        <v>34</v>
      </c>
      <c r="N249" s="40">
        <v>393</v>
      </c>
      <c r="T249" s="2" t="s">
        <v>63</v>
      </c>
    </row>
    <row r="250" spans="1:23" s="1" customFormat="1" ht="22.5" x14ac:dyDescent="0.2">
      <c r="A250" s="35"/>
      <c r="B250" s="36" t="s">
        <v>931</v>
      </c>
      <c r="C250" s="115" t="s">
        <v>932</v>
      </c>
      <c r="D250" s="115"/>
      <c r="E250" s="115"/>
      <c r="F250" s="37" t="s">
        <v>66</v>
      </c>
      <c r="G250" s="37" t="s">
        <v>641</v>
      </c>
      <c r="H250" s="37" t="s">
        <v>34</v>
      </c>
      <c r="I250" s="37" t="s">
        <v>641</v>
      </c>
      <c r="J250" s="38" t="s">
        <v>34</v>
      </c>
      <c r="K250" s="37" t="s">
        <v>34</v>
      </c>
      <c r="L250" s="38">
        <v>24.51</v>
      </c>
      <c r="M250" s="39" t="s">
        <v>34</v>
      </c>
      <c r="N250" s="40">
        <v>354</v>
      </c>
      <c r="T250" s="2" t="s">
        <v>932</v>
      </c>
    </row>
    <row r="251" spans="1:23" s="1" customFormat="1" ht="22.5" x14ac:dyDescent="0.2">
      <c r="A251" s="35"/>
      <c r="B251" s="36" t="s">
        <v>933</v>
      </c>
      <c r="C251" s="115" t="s">
        <v>934</v>
      </c>
      <c r="D251" s="115"/>
      <c r="E251" s="115"/>
      <c r="F251" s="37" t="s">
        <v>66</v>
      </c>
      <c r="G251" s="37" t="s">
        <v>935</v>
      </c>
      <c r="H251" s="37" t="s">
        <v>34</v>
      </c>
      <c r="I251" s="37" t="s">
        <v>935</v>
      </c>
      <c r="J251" s="38" t="s">
        <v>34</v>
      </c>
      <c r="K251" s="37" t="s">
        <v>34</v>
      </c>
      <c r="L251" s="38">
        <v>19.059999999999999</v>
      </c>
      <c r="M251" s="39" t="s">
        <v>34</v>
      </c>
      <c r="N251" s="40">
        <v>275</v>
      </c>
      <c r="T251" s="2" t="s">
        <v>934</v>
      </c>
    </row>
    <row r="252" spans="1:23" s="1" customFormat="1" x14ac:dyDescent="0.2">
      <c r="A252" s="41"/>
      <c r="B252" s="42"/>
      <c r="C252" s="116" t="s">
        <v>71</v>
      </c>
      <c r="D252" s="116"/>
      <c r="E252" s="116"/>
      <c r="F252" s="43" t="s">
        <v>34</v>
      </c>
      <c r="G252" s="43" t="s">
        <v>34</v>
      </c>
      <c r="H252" s="43" t="s">
        <v>34</v>
      </c>
      <c r="I252" s="43" t="s">
        <v>34</v>
      </c>
      <c r="J252" s="44" t="s">
        <v>34</v>
      </c>
      <c r="K252" s="43" t="s">
        <v>34</v>
      </c>
      <c r="L252" s="44">
        <v>160.85</v>
      </c>
      <c r="M252" s="32" t="s">
        <v>34</v>
      </c>
      <c r="N252" s="45">
        <v>1414</v>
      </c>
      <c r="V252" s="2" t="s">
        <v>71</v>
      </c>
    </row>
    <row r="253" spans="1:23" s="1" customFormat="1" ht="56.25" x14ac:dyDescent="0.2">
      <c r="A253" s="28" t="s">
        <v>262</v>
      </c>
      <c r="B253" s="29" t="s">
        <v>936</v>
      </c>
      <c r="C253" s="118" t="s">
        <v>1418</v>
      </c>
      <c r="D253" s="118"/>
      <c r="E253" s="118"/>
      <c r="F253" s="30" t="s">
        <v>921</v>
      </c>
      <c r="G253" s="30" t="s">
        <v>34</v>
      </c>
      <c r="H253" s="30" t="s">
        <v>34</v>
      </c>
      <c r="I253" s="30" t="s">
        <v>2330</v>
      </c>
      <c r="J253" s="31" t="s">
        <v>34</v>
      </c>
      <c r="K253" s="30" t="s">
        <v>34</v>
      </c>
      <c r="L253" s="31" t="s">
        <v>34</v>
      </c>
      <c r="M253" s="32" t="s">
        <v>34</v>
      </c>
      <c r="N253" s="33" t="s">
        <v>34</v>
      </c>
      <c r="Q253" s="2" t="s">
        <v>1418</v>
      </c>
    </row>
    <row r="254" spans="1:23" s="1" customFormat="1" x14ac:dyDescent="0.2">
      <c r="A254" s="34"/>
      <c r="B254" s="8"/>
      <c r="C254" s="115" t="s">
        <v>2331</v>
      </c>
      <c r="D254" s="115"/>
      <c r="E254" s="115"/>
      <c r="F254" s="115"/>
      <c r="G254" s="115"/>
      <c r="H254" s="115"/>
      <c r="I254" s="115"/>
      <c r="J254" s="115"/>
      <c r="K254" s="115"/>
      <c r="L254" s="115"/>
      <c r="M254" s="115"/>
      <c r="N254" s="117"/>
      <c r="R254" s="2" t="s">
        <v>2331</v>
      </c>
    </row>
    <row r="255" spans="1:23" s="1" customFormat="1" x14ac:dyDescent="0.2">
      <c r="A255" s="46"/>
      <c r="B255" s="36" t="s">
        <v>924</v>
      </c>
      <c r="C255" s="115" t="s">
        <v>925</v>
      </c>
      <c r="D255" s="115"/>
      <c r="E255" s="115"/>
      <c r="F255" s="115"/>
      <c r="G255" s="115"/>
      <c r="H255" s="115"/>
      <c r="I255" s="115"/>
      <c r="J255" s="115"/>
      <c r="K255" s="115"/>
      <c r="L255" s="115"/>
      <c r="M255" s="115"/>
      <c r="N255" s="117"/>
      <c r="W255" s="2" t="s">
        <v>925</v>
      </c>
    </row>
    <row r="256" spans="1:23" s="1" customFormat="1" x14ac:dyDescent="0.2">
      <c r="A256" s="46"/>
      <c r="B256" s="36" t="s">
        <v>34</v>
      </c>
      <c r="C256" s="115" t="s">
        <v>926</v>
      </c>
      <c r="D256" s="115"/>
      <c r="E256" s="115"/>
      <c r="F256" s="115"/>
      <c r="G256" s="115"/>
      <c r="H256" s="115"/>
      <c r="I256" s="115"/>
      <c r="J256" s="115"/>
      <c r="K256" s="115"/>
      <c r="L256" s="115"/>
      <c r="M256" s="115"/>
      <c r="N256" s="117"/>
      <c r="W256" s="2" t="s">
        <v>926</v>
      </c>
    </row>
    <row r="257" spans="1:23" s="1" customFormat="1" x14ac:dyDescent="0.2">
      <c r="A257" s="35"/>
      <c r="B257" s="36" t="s">
        <v>48</v>
      </c>
      <c r="C257" s="115" t="s">
        <v>81</v>
      </c>
      <c r="D257" s="115"/>
      <c r="E257" s="115"/>
      <c r="F257" s="37" t="s">
        <v>34</v>
      </c>
      <c r="G257" s="37" t="s">
        <v>34</v>
      </c>
      <c r="H257" s="37" t="s">
        <v>34</v>
      </c>
      <c r="I257" s="37" t="s">
        <v>34</v>
      </c>
      <c r="J257" s="38">
        <v>43.93</v>
      </c>
      <c r="K257" s="37" t="s">
        <v>927</v>
      </c>
      <c r="L257" s="38">
        <v>16.71</v>
      </c>
      <c r="M257" s="39">
        <v>14.41</v>
      </c>
      <c r="N257" s="40">
        <v>241</v>
      </c>
      <c r="S257" s="2" t="s">
        <v>81</v>
      </c>
    </row>
    <row r="258" spans="1:23" s="1" customFormat="1" x14ac:dyDescent="0.2">
      <c r="A258" s="35"/>
      <c r="B258" s="36" t="s">
        <v>54</v>
      </c>
      <c r="C258" s="115" t="s">
        <v>55</v>
      </c>
      <c r="D258" s="115"/>
      <c r="E258" s="115"/>
      <c r="F258" s="37" t="s">
        <v>34</v>
      </c>
      <c r="G258" s="37" t="s">
        <v>34</v>
      </c>
      <c r="H258" s="37" t="s">
        <v>34</v>
      </c>
      <c r="I258" s="37" t="s">
        <v>34</v>
      </c>
      <c r="J258" s="38">
        <v>6.8</v>
      </c>
      <c r="K258" s="37" t="s">
        <v>54</v>
      </c>
      <c r="L258" s="38">
        <v>2.35</v>
      </c>
      <c r="M258" s="39">
        <v>7.88</v>
      </c>
      <c r="N258" s="40">
        <v>19</v>
      </c>
      <c r="S258" s="2" t="s">
        <v>55</v>
      </c>
    </row>
    <row r="259" spans="1:23" s="1" customFormat="1" x14ac:dyDescent="0.2">
      <c r="A259" s="35"/>
      <c r="B259" s="36" t="s">
        <v>56</v>
      </c>
      <c r="C259" s="115" t="s">
        <v>57</v>
      </c>
      <c r="D259" s="115"/>
      <c r="E259" s="115"/>
      <c r="F259" s="37" t="s">
        <v>34</v>
      </c>
      <c r="G259" s="37" t="s">
        <v>34</v>
      </c>
      <c r="H259" s="37" t="s">
        <v>34</v>
      </c>
      <c r="I259" s="37" t="s">
        <v>34</v>
      </c>
      <c r="J259" s="38">
        <v>0.12</v>
      </c>
      <c r="K259" s="37" t="s">
        <v>54</v>
      </c>
      <c r="L259" s="38">
        <v>0.04</v>
      </c>
      <c r="M259" s="39">
        <v>14.41</v>
      </c>
      <c r="N259" s="40">
        <v>1</v>
      </c>
      <c r="S259" s="2" t="s">
        <v>57</v>
      </c>
    </row>
    <row r="260" spans="1:23" s="1" customFormat="1" x14ac:dyDescent="0.2">
      <c r="A260" s="35"/>
      <c r="B260" s="36" t="s">
        <v>82</v>
      </c>
      <c r="C260" s="115" t="s">
        <v>83</v>
      </c>
      <c r="D260" s="115"/>
      <c r="E260" s="115"/>
      <c r="F260" s="37" t="s">
        <v>34</v>
      </c>
      <c r="G260" s="37" t="s">
        <v>34</v>
      </c>
      <c r="H260" s="37" t="s">
        <v>34</v>
      </c>
      <c r="I260" s="37" t="s">
        <v>34</v>
      </c>
      <c r="J260" s="38">
        <v>388.48</v>
      </c>
      <c r="K260" s="37" t="s">
        <v>54</v>
      </c>
      <c r="L260" s="38">
        <v>134.34</v>
      </c>
      <c r="M260" s="39">
        <v>4.22</v>
      </c>
      <c r="N260" s="40">
        <v>567</v>
      </c>
      <c r="S260" s="2" t="s">
        <v>83</v>
      </c>
    </row>
    <row r="261" spans="1:23" s="1" customFormat="1" x14ac:dyDescent="0.2">
      <c r="A261" s="35"/>
      <c r="B261" s="36" t="s">
        <v>34</v>
      </c>
      <c r="C261" s="115" t="s">
        <v>84</v>
      </c>
      <c r="D261" s="115"/>
      <c r="E261" s="115"/>
      <c r="F261" s="37" t="s">
        <v>59</v>
      </c>
      <c r="G261" s="37" t="s">
        <v>938</v>
      </c>
      <c r="H261" s="37" t="s">
        <v>927</v>
      </c>
      <c r="I261" s="37" t="s">
        <v>2334</v>
      </c>
      <c r="J261" s="38" t="s">
        <v>34</v>
      </c>
      <c r="K261" s="37" t="s">
        <v>34</v>
      </c>
      <c r="L261" s="38" t="s">
        <v>34</v>
      </c>
      <c r="M261" s="39" t="s">
        <v>34</v>
      </c>
      <c r="N261" s="40" t="s">
        <v>34</v>
      </c>
      <c r="T261" s="2" t="s">
        <v>84</v>
      </c>
    </row>
    <row r="262" spans="1:23" s="1" customFormat="1" x14ac:dyDescent="0.2">
      <c r="A262" s="35"/>
      <c r="B262" s="36" t="s">
        <v>34</v>
      </c>
      <c r="C262" s="115" t="s">
        <v>58</v>
      </c>
      <c r="D262" s="115"/>
      <c r="E262" s="115"/>
      <c r="F262" s="37" t="s">
        <v>59</v>
      </c>
      <c r="G262" s="37" t="s">
        <v>342</v>
      </c>
      <c r="H262" s="37" t="s">
        <v>54</v>
      </c>
      <c r="I262" s="37" t="s">
        <v>2333</v>
      </c>
      <c r="J262" s="38" t="s">
        <v>34</v>
      </c>
      <c r="K262" s="37" t="s">
        <v>34</v>
      </c>
      <c r="L262" s="38" t="s">
        <v>34</v>
      </c>
      <c r="M262" s="39" t="s">
        <v>34</v>
      </c>
      <c r="N262" s="40" t="s">
        <v>34</v>
      </c>
      <c r="T262" s="2" t="s">
        <v>58</v>
      </c>
    </row>
    <row r="263" spans="1:23" s="1" customFormat="1" x14ac:dyDescent="0.2">
      <c r="A263" s="35"/>
      <c r="B263" s="36" t="s">
        <v>34</v>
      </c>
      <c r="C263" s="118" t="s">
        <v>62</v>
      </c>
      <c r="D263" s="118"/>
      <c r="E263" s="118"/>
      <c r="F263" s="30" t="s">
        <v>34</v>
      </c>
      <c r="G263" s="30" t="s">
        <v>34</v>
      </c>
      <c r="H263" s="30" t="s">
        <v>34</v>
      </c>
      <c r="I263" s="30" t="s">
        <v>34</v>
      </c>
      <c r="J263" s="31">
        <v>439.21</v>
      </c>
      <c r="K263" s="30" t="s">
        <v>34</v>
      </c>
      <c r="L263" s="31">
        <v>153.4</v>
      </c>
      <c r="M263" s="32" t="s">
        <v>34</v>
      </c>
      <c r="N263" s="33" t="s">
        <v>34</v>
      </c>
      <c r="U263" s="2" t="s">
        <v>62</v>
      </c>
    </row>
    <row r="264" spans="1:23" s="1" customFormat="1" x14ac:dyDescent="0.2">
      <c r="A264" s="35"/>
      <c r="B264" s="36" t="s">
        <v>34</v>
      </c>
      <c r="C264" s="115" t="s">
        <v>63</v>
      </c>
      <c r="D264" s="115"/>
      <c r="E264" s="115"/>
      <c r="F264" s="37" t="s">
        <v>34</v>
      </c>
      <c r="G264" s="37" t="s">
        <v>34</v>
      </c>
      <c r="H264" s="37" t="s">
        <v>34</v>
      </c>
      <c r="I264" s="37" t="s">
        <v>34</v>
      </c>
      <c r="J264" s="38" t="s">
        <v>34</v>
      </c>
      <c r="K264" s="37" t="s">
        <v>34</v>
      </c>
      <c r="L264" s="38">
        <v>16.75</v>
      </c>
      <c r="M264" s="39" t="s">
        <v>34</v>
      </c>
      <c r="N264" s="40">
        <v>242</v>
      </c>
      <c r="T264" s="2" t="s">
        <v>63</v>
      </c>
    </row>
    <row r="265" spans="1:23" s="1" customFormat="1" ht="22.5" x14ac:dyDescent="0.2">
      <c r="A265" s="35"/>
      <c r="B265" s="36" t="s">
        <v>931</v>
      </c>
      <c r="C265" s="115" t="s">
        <v>932</v>
      </c>
      <c r="D265" s="115"/>
      <c r="E265" s="115"/>
      <c r="F265" s="37" t="s">
        <v>66</v>
      </c>
      <c r="G265" s="37" t="s">
        <v>641</v>
      </c>
      <c r="H265" s="37" t="s">
        <v>34</v>
      </c>
      <c r="I265" s="37" t="s">
        <v>641</v>
      </c>
      <c r="J265" s="38" t="s">
        <v>34</v>
      </c>
      <c r="K265" s="37" t="s">
        <v>34</v>
      </c>
      <c r="L265" s="38">
        <v>15.08</v>
      </c>
      <c r="M265" s="39" t="s">
        <v>34</v>
      </c>
      <c r="N265" s="40">
        <v>218</v>
      </c>
      <c r="T265" s="2" t="s">
        <v>932</v>
      </c>
    </row>
    <row r="266" spans="1:23" s="1" customFormat="1" ht="22.5" x14ac:dyDescent="0.2">
      <c r="A266" s="35"/>
      <c r="B266" s="36" t="s">
        <v>933</v>
      </c>
      <c r="C266" s="115" t="s">
        <v>934</v>
      </c>
      <c r="D266" s="115"/>
      <c r="E266" s="115"/>
      <c r="F266" s="37" t="s">
        <v>66</v>
      </c>
      <c r="G266" s="37" t="s">
        <v>935</v>
      </c>
      <c r="H266" s="37" t="s">
        <v>34</v>
      </c>
      <c r="I266" s="37" t="s">
        <v>935</v>
      </c>
      <c r="J266" s="38" t="s">
        <v>34</v>
      </c>
      <c r="K266" s="37" t="s">
        <v>34</v>
      </c>
      <c r="L266" s="38">
        <v>11.73</v>
      </c>
      <c r="M266" s="39" t="s">
        <v>34</v>
      </c>
      <c r="N266" s="40">
        <v>169</v>
      </c>
      <c r="T266" s="2" t="s">
        <v>934</v>
      </c>
    </row>
    <row r="267" spans="1:23" s="1" customFormat="1" x14ac:dyDescent="0.2">
      <c r="A267" s="41"/>
      <c r="B267" s="42"/>
      <c r="C267" s="116" t="s">
        <v>71</v>
      </c>
      <c r="D267" s="116"/>
      <c r="E267" s="116"/>
      <c r="F267" s="43" t="s">
        <v>34</v>
      </c>
      <c r="G267" s="43" t="s">
        <v>34</v>
      </c>
      <c r="H267" s="43" t="s">
        <v>34</v>
      </c>
      <c r="I267" s="43" t="s">
        <v>34</v>
      </c>
      <c r="J267" s="44" t="s">
        <v>34</v>
      </c>
      <c r="K267" s="43" t="s">
        <v>34</v>
      </c>
      <c r="L267" s="44">
        <v>180.21</v>
      </c>
      <c r="M267" s="32" t="s">
        <v>34</v>
      </c>
      <c r="N267" s="45">
        <v>1214</v>
      </c>
      <c r="V267" s="2" t="s">
        <v>71</v>
      </c>
    </row>
    <row r="268" spans="1:23" s="1" customFormat="1" ht="56.25" x14ac:dyDescent="0.2">
      <c r="A268" s="28" t="s">
        <v>267</v>
      </c>
      <c r="B268" s="29" t="s">
        <v>919</v>
      </c>
      <c r="C268" s="118" t="s">
        <v>1090</v>
      </c>
      <c r="D268" s="118"/>
      <c r="E268" s="118"/>
      <c r="F268" s="30" t="s">
        <v>921</v>
      </c>
      <c r="G268" s="30" t="s">
        <v>34</v>
      </c>
      <c r="H268" s="30" t="s">
        <v>34</v>
      </c>
      <c r="I268" s="30" t="s">
        <v>2335</v>
      </c>
      <c r="J268" s="31" t="s">
        <v>34</v>
      </c>
      <c r="K268" s="30" t="s">
        <v>34</v>
      </c>
      <c r="L268" s="31" t="s">
        <v>34</v>
      </c>
      <c r="M268" s="32" t="s">
        <v>34</v>
      </c>
      <c r="N268" s="33" t="s">
        <v>34</v>
      </c>
      <c r="Q268" s="2" t="s">
        <v>1090</v>
      </c>
    </row>
    <row r="269" spans="1:23" s="1" customFormat="1" x14ac:dyDescent="0.2">
      <c r="A269" s="34"/>
      <c r="B269" s="8"/>
      <c r="C269" s="115" t="s">
        <v>2336</v>
      </c>
      <c r="D269" s="115"/>
      <c r="E269" s="115"/>
      <c r="F269" s="115"/>
      <c r="G269" s="115"/>
      <c r="H269" s="115"/>
      <c r="I269" s="115"/>
      <c r="J269" s="115"/>
      <c r="K269" s="115"/>
      <c r="L269" s="115"/>
      <c r="M269" s="115"/>
      <c r="N269" s="117"/>
      <c r="R269" s="2" t="s">
        <v>2336</v>
      </c>
    </row>
    <row r="270" spans="1:23" s="1" customFormat="1" x14ac:dyDescent="0.2">
      <c r="A270" s="46"/>
      <c r="B270" s="36" t="s">
        <v>1093</v>
      </c>
      <c r="C270" s="115" t="s">
        <v>1094</v>
      </c>
      <c r="D270" s="115"/>
      <c r="E270" s="115"/>
      <c r="F270" s="115"/>
      <c r="G270" s="115"/>
      <c r="H270" s="115"/>
      <c r="I270" s="115"/>
      <c r="J270" s="115"/>
      <c r="K270" s="115"/>
      <c r="L270" s="115"/>
      <c r="M270" s="115"/>
      <c r="N270" s="117"/>
      <c r="W270" s="2" t="s">
        <v>1094</v>
      </c>
    </row>
    <row r="271" spans="1:23" s="1" customFormat="1" x14ac:dyDescent="0.2">
      <c r="A271" s="46"/>
      <c r="B271" s="36" t="s">
        <v>34</v>
      </c>
      <c r="C271" s="115" t="s">
        <v>926</v>
      </c>
      <c r="D271" s="115"/>
      <c r="E271" s="115"/>
      <c r="F271" s="115"/>
      <c r="G271" s="115"/>
      <c r="H271" s="115"/>
      <c r="I271" s="115"/>
      <c r="J271" s="115"/>
      <c r="K271" s="115"/>
      <c r="L271" s="115"/>
      <c r="M271" s="115"/>
      <c r="N271" s="117"/>
      <c r="W271" s="2" t="s">
        <v>926</v>
      </c>
    </row>
    <row r="272" spans="1:23" s="1" customFormat="1" x14ac:dyDescent="0.2">
      <c r="A272" s="46"/>
      <c r="B272" s="36" t="s">
        <v>924</v>
      </c>
      <c r="C272" s="115" t="s">
        <v>925</v>
      </c>
      <c r="D272" s="115"/>
      <c r="E272" s="115"/>
      <c r="F272" s="115"/>
      <c r="G272" s="115"/>
      <c r="H272" s="115"/>
      <c r="I272" s="115"/>
      <c r="J272" s="115"/>
      <c r="K272" s="115"/>
      <c r="L272" s="115"/>
      <c r="M272" s="115"/>
      <c r="N272" s="117"/>
      <c r="W272" s="2" t="s">
        <v>925</v>
      </c>
    </row>
    <row r="273" spans="1:23" s="1" customFormat="1" x14ac:dyDescent="0.2">
      <c r="A273" s="35"/>
      <c r="B273" s="36" t="s">
        <v>48</v>
      </c>
      <c r="C273" s="115" t="s">
        <v>81</v>
      </c>
      <c r="D273" s="115"/>
      <c r="E273" s="115"/>
      <c r="F273" s="37" t="s">
        <v>34</v>
      </c>
      <c r="G273" s="37" t="s">
        <v>34</v>
      </c>
      <c r="H273" s="37" t="s">
        <v>34</v>
      </c>
      <c r="I273" s="37" t="s">
        <v>34</v>
      </c>
      <c r="J273" s="38">
        <v>71.47</v>
      </c>
      <c r="K273" s="37" t="s">
        <v>1095</v>
      </c>
      <c r="L273" s="38">
        <v>38.03</v>
      </c>
      <c r="M273" s="39">
        <v>14.41</v>
      </c>
      <c r="N273" s="40">
        <v>548</v>
      </c>
      <c r="S273" s="2" t="s">
        <v>81</v>
      </c>
    </row>
    <row r="274" spans="1:23" s="1" customFormat="1" x14ac:dyDescent="0.2">
      <c r="A274" s="35"/>
      <c r="B274" s="36" t="s">
        <v>54</v>
      </c>
      <c r="C274" s="115" t="s">
        <v>55</v>
      </c>
      <c r="D274" s="115"/>
      <c r="E274" s="115"/>
      <c r="F274" s="37" t="s">
        <v>34</v>
      </c>
      <c r="G274" s="37" t="s">
        <v>34</v>
      </c>
      <c r="H274" s="37" t="s">
        <v>34</v>
      </c>
      <c r="I274" s="37" t="s">
        <v>34</v>
      </c>
      <c r="J274" s="38">
        <v>10.15</v>
      </c>
      <c r="K274" s="37" t="s">
        <v>927</v>
      </c>
      <c r="L274" s="38">
        <v>4.91</v>
      </c>
      <c r="M274" s="39">
        <v>7.88</v>
      </c>
      <c r="N274" s="40">
        <v>39</v>
      </c>
      <c r="S274" s="2" t="s">
        <v>55</v>
      </c>
    </row>
    <row r="275" spans="1:23" s="1" customFormat="1" x14ac:dyDescent="0.2">
      <c r="A275" s="35"/>
      <c r="B275" s="36" t="s">
        <v>56</v>
      </c>
      <c r="C275" s="115" t="s">
        <v>57</v>
      </c>
      <c r="D275" s="115"/>
      <c r="E275" s="115"/>
      <c r="F275" s="37" t="s">
        <v>34</v>
      </c>
      <c r="G275" s="37" t="s">
        <v>34</v>
      </c>
      <c r="H275" s="37" t="s">
        <v>34</v>
      </c>
      <c r="I275" s="37" t="s">
        <v>34</v>
      </c>
      <c r="J275" s="38">
        <v>0.12</v>
      </c>
      <c r="K275" s="37" t="s">
        <v>927</v>
      </c>
      <c r="L275" s="38">
        <v>0.06</v>
      </c>
      <c r="M275" s="39">
        <v>14.41</v>
      </c>
      <c r="N275" s="40">
        <v>1</v>
      </c>
      <c r="S275" s="2" t="s">
        <v>57</v>
      </c>
    </row>
    <row r="276" spans="1:23" s="1" customFormat="1" x14ac:dyDescent="0.2">
      <c r="A276" s="35"/>
      <c r="B276" s="36" t="s">
        <v>82</v>
      </c>
      <c r="C276" s="115" t="s">
        <v>83</v>
      </c>
      <c r="D276" s="115"/>
      <c r="E276" s="115"/>
      <c r="F276" s="37" t="s">
        <v>34</v>
      </c>
      <c r="G276" s="37" t="s">
        <v>34</v>
      </c>
      <c r="H276" s="37" t="s">
        <v>34</v>
      </c>
      <c r="I276" s="37" t="s">
        <v>34</v>
      </c>
      <c r="J276" s="38">
        <v>250.36</v>
      </c>
      <c r="K276" s="37" t="s">
        <v>927</v>
      </c>
      <c r="L276" s="38">
        <v>121.12</v>
      </c>
      <c r="M276" s="39">
        <v>4.22</v>
      </c>
      <c r="N276" s="40">
        <v>511</v>
      </c>
      <c r="S276" s="2" t="s">
        <v>83</v>
      </c>
    </row>
    <row r="277" spans="1:23" s="1" customFormat="1" x14ac:dyDescent="0.2">
      <c r="A277" s="35"/>
      <c r="B277" s="36" t="s">
        <v>34</v>
      </c>
      <c r="C277" s="115" t="s">
        <v>84</v>
      </c>
      <c r="D277" s="115"/>
      <c r="E277" s="115"/>
      <c r="F277" s="37" t="s">
        <v>59</v>
      </c>
      <c r="G277" s="37" t="s">
        <v>928</v>
      </c>
      <c r="H277" s="37" t="s">
        <v>1095</v>
      </c>
      <c r="I277" s="37" t="s">
        <v>2337</v>
      </c>
      <c r="J277" s="38" t="s">
        <v>34</v>
      </c>
      <c r="K277" s="37" t="s">
        <v>34</v>
      </c>
      <c r="L277" s="38" t="s">
        <v>34</v>
      </c>
      <c r="M277" s="39" t="s">
        <v>34</v>
      </c>
      <c r="N277" s="40" t="s">
        <v>34</v>
      </c>
      <c r="T277" s="2" t="s">
        <v>84</v>
      </c>
    </row>
    <row r="278" spans="1:23" s="1" customFormat="1" x14ac:dyDescent="0.2">
      <c r="A278" s="35"/>
      <c r="B278" s="36" t="s">
        <v>34</v>
      </c>
      <c r="C278" s="115" t="s">
        <v>58</v>
      </c>
      <c r="D278" s="115"/>
      <c r="E278" s="115"/>
      <c r="F278" s="37" t="s">
        <v>59</v>
      </c>
      <c r="G278" s="37" t="s">
        <v>342</v>
      </c>
      <c r="H278" s="37" t="s">
        <v>927</v>
      </c>
      <c r="I278" s="37" t="s">
        <v>2338</v>
      </c>
      <c r="J278" s="38" t="s">
        <v>34</v>
      </c>
      <c r="K278" s="37" t="s">
        <v>34</v>
      </c>
      <c r="L278" s="38" t="s">
        <v>34</v>
      </c>
      <c r="M278" s="39" t="s">
        <v>34</v>
      </c>
      <c r="N278" s="40" t="s">
        <v>34</v>
      </c>
      <c r="T278" s="2" t="s">
        <v>58</v>
      </c>
    </row>
    <row r="279" spans="1:23" s="1" customFormat="1" x14ac:dyDescent="0.2">
      <c r="A279" s="35"/>
      <c r="B279" s="36" t="s">
        <v>34</v>
      </c>
      <c r="C279" s="118" t="s">
        <v>62</v>
      </c>
      <c r="D279" s="118"/>
      <c r="E279" s="118"/>
      <c r="F279" s="30" t="s">
        <v>34</v>
      </c>
      <c r="G279" s="30" t="s">
        <v>34</v>
      </c>
      <c r="H279" s="30" t="s">
        <v>34</v>
      </c>
      <c r="I279" s="30" t="s">
        <v>34</v>
      </c>
      <c r="J279" s="31">
        <v>331.98</v>
      </c>
      <c r="K279" s="30" t="s">
        <v>34</v>
      </c>
      <c r="L279" s="31">
        <v>164.06</v>
      </c>
      <c r="M279" s="32" t="s">
        <v>34</v>
      </c>
      <c r="N279" s="33" t="s">
        <v>34</v>
      </c>
      <c r="U279" s="2" t="s">
        <v>62</v>
      </c>
    </row>
    <row r="280" spans="1:23" s="1" customFormat="1" x14ac:dyDescent="0.2">
      <c r="A280" s="35"/>
      <c r="B280" s="36" t="s">
        <v>34</v>
      </c>
      <c r="C280" s="115" t="s">
        <v>63</v>
      </c>
      <c r="D280" s="115"/>
      <c r="E280" s="115"/>
      <c r="F280" s="37" t="s">
        <v>34</v>
      </c>
      <c r="G280" s="37" t="s">
        <v>34</v>
      </c>
      <c r="H280" s="37" t="s">
        <v>34</v>
      </c>
      <c r="I280" s="37" t="s">
        <v>34</v>
      </c>
      <c r="J280" s="38" t="s">
        <v>34</v>
      </c>
      <c r="K280" s="37" t="s">
        <v>34</v>
      </c>
      <c r="L280" s="38">
        <v>38.090000000000003</v>
      </c>
      <c r="M280" s="39" t="s">
        <v>34</v>
      </c>
      <c r="N280" s="40">
        <v>549</v>
      </c>
      <c r="T280" s="2" t="s">
        <v>63</v>
      </c>
    </row>
    <row r="281" spans="1:23" s="1" customFormat="1" ht="22.5" x14ac:dyDescent="0.2">
      <c r="A281" s="35"/>
      <c r="B281" s="36" t="s">
        <v>931</v>
      </c>
      <c r="C281" s="115" t="s">
        <v>932</v>
      </c>
      <c r="D281" s="115"/>
      <c r="E281" s="115"/>
      <c r="F281" s="37" t="s">
        <v>66</v>
      </c>
      <c r="G281" s="37" t="s">
        <v>641</v>
      </c>
      <c r="H281" s="37" t="s">
        <v>34</v>
      </c>
      <c r="I281" s="37" t="s">
        <v>641</v>
      </c>
      <c r="J281" s="38" t="s">
        <v>34</v>
      </c>
      <c r="K281" s="37" t="s">
        <v>34</v>
      </c>
      <c r="L281" s="38">
        <v>34.28</v>
      </c>
      <c r="M281" s="39" t="s">
        <v>34</v>
      </c>
      <c r="N281" s="40">
        <v>494</v>
      </c>
      <c r="T281" s="2" t="s">
        <v>932</v>
      </c>
    </row>
    <row r="282" spans="1:23" s="1" customFormat="1" ht="22.5" x14ac:dyDescent="0.2">
      <c r="A282" s="35"/>
      <c r="B282" s="36" t="s">
        <v>933</v>
      </c>
      <c r="C282" s="115" t="s">
        <v>934</v>
      </c>
      <c r="D282" s="115"/>
      <c r="E282" s="115"/>
      <c r="F282" s="37" t="s">
        <v>66</v>
      </c>
      <c r="G282" s="37" t="s">
        <v>935</v>
      </c>
      <c r="H282" s="37" t="s">
        <v>34</v>
      </c>
      <c r="I282" s="37" t="s">
        <v>935</v>
      </c>
      <c r="J282" s="38" t="s">
        <v>34</v>
      </c>
      <c r="K282" s="37" t="s">
        <v>34</v>
      </c>
      <c r="L282" s="38">
        <v>26.66</v>
      </c>
      <c r="M282" s="39" t="s">
        <v>34</v>
      </c>
      <c r="N282" s="40">
        <v>384</v>
      </c>
      <c r="T282" s="2" t="s">
        <v>934</v>
      </c>
    </row>
    <row r="283" spans="1:23" s="1" customFormat="1" x14ac:dyDescent="0.2">
      <c r="A283" s="41"/>
      <c r="B283" s="42"/>
      <c r="C283" s="116" t="s">
        <v>71</v>
      </c>
      <c r="D283" s="116"/>
      <c r="E283" s="116"/>
      <c r="F283" s="43" t="s">
        <v>34</v>
      </c>
      <c r="G283" s="43" t="s">
        <v>34</v>
      </c>
      <c r="H283" s="43" t="s">
        <v>34</v>
      </c>
      <c r="I283" s="43" t="s">
        <v>34</v>
      </c>
      <c r="J283" s="44" t="s">
        <v>34</v>
      </c>
      <c r="K283" s="43" t="s">
        <v>34</v>
      </c>
      <c r="L283" s="44">
        <v>225</v>
      </c>
      <c r="M283" s="32" t="s">
        <v>34</v>
      </c>
      <c r="N283" s="45">
        <v>1976</v>
      </c>
      <c r="V283" s="2" t="s">
        <v>71</v>
      </c>
    </row>
    <row r="284" spans="1:23" s="1" customFormat="1" ht="56.25" x14ac:dyDescent="0.2">
      <c r="A284" s="28" t="s">
        <v>271</v>
      </c>
      <c r="B284" s="29" t="s">
        <v>936</v>
      </c>
      <c r="C284" s="118" t="s">
        <v>2339</v>
      </c>
      <c r="D284" s="118"/>
      <c r="E284" s="118"/>
      <c r="F284" s="30" t="s">
        <v>921</v>
      </c>
      <c r="G284" s="30" t="s">
        <v>34</v>
      </c>
      <c r="H284" s="30" t="s">
        <v>34</v>
      </c>
      <c r="I284" s="30" t="s">
        <v>2335</v>
      </c>
      <c r="J284" s="31" t="s">
        <v>34</v>
      </c>
      <c r="K284" s="30" t="s">
        <v>34</v>
      </c>
      <c r="L284" s="31" t="s">
        <v>34</v>
      </c>
      <c r="M284" s="32" t="s">
        <v>34</v>
      </c>
      <c r="N284" s="33" t="s">
        <v>34</v>
      </c>
      <c r="Q284" s="2" t="s">
        <v>2339</v>
      </c>
    </row>
    <row r="285" spans="1:23" s="1" customFormat="1" x14ac:dyDescent="0.2">
      <c r="A285" s="34"/>
      <c r="B285" s="8"/>
      <c r="C285" s="115" t="s">
        <v>2336</v>
      </c>
      <c r="D285" s="115"/>
      <c r="E285" s="115"/>
      <c r="F285" s="115"/>
      <c r="G285" s="115"/>
      <c r="H285" s="115"/>
      <c r="I285" s="115"/>
      <c r="J285" s="115"/>
      <c r="K285" s="115"/>
      <c r="L285" s="115"/>
      <c r="M285" s="115"/>
      <c r="N285" s="117"/>
      <c r="R285" s="2" t="s">
        <v>2336</v>
      </c>
    </row>
    <row r="286" spans="1:23" s="1" customFormat="1" x14ac:dyDescent="0.2">
      <c r="A286" s="46"/>
      <c r="B286" s="36" t="s">
        <v>1093</v>
      </c>
      <c r="C286" s="115" t="s">
        <v>1094</v>
      </c>
      <c r="D286" s="115"/>
      <c r="E286" s="115"/>
      <c r="F286" s="115"/>
      <c r="G286" s="115"/>
      <c r="H286" s="115"/>
      <c r="I286" s="115"/>
      <c r="J286" s="115"/>
      <c r="K286" s="115"/>
      <c r="L286" s="115"/>
      <c r="M286" s="115"/>
      <c r="N286" s="117"/>
      <c r="W286" s="2" t="s">
        <v>1094</v>
      </c>
    </row>
    <row r="287" spans="1:23" s="1" customFormat="1" x14ac:dyDescent="0.2">
      <c r="A287" s="46"/>
      <c r="B287" s="36" t="s">
        <v>34</v>
      </c>
      <c r="C287" s="115" t="s">
        <v>926</v>
      </c>
      <c r="D287" s="115"/>
      <c r="E287" s="115"/>
      <c r="F287" s="115"/>
      <c r="G287" s="115"/>
      <c r="H287" s="115"/>
      <c r="I287" s="115"/>
      <c r="J287" s="115"/>
      <c r="K287" s="115"/>
      <c r="L287" s="115"/>
      <c r="M287" s="115"/>
      <c r="N287" s="117"/>
      <c r="W287" s="2" t="s">
        <v>926</v>
      </c>
    </row>
    <row r="288" spans="1:23" s="1" customFormat="1" x14ac:dyDescent="0.2">
      <c r="A288" s="46"/>
      <c r="B288" s="36" t="s">
        <v>924</v>
      </c>
      <c r="C288" s="115" t="s">
        <v>925</v>
      </c>
      <c r="D288" s="115"/>
      <c r="E288" s="115"/>
      <c r="F288" s="115"/>
      <c r="G288" s="115"/>
      <c r="H288" s="115"/>
      <c r="I288" s="115"/>
      <c r="J288" s="115"/>
      <c r="K288" s="115"/>
      <c r="L288" s="115"/>
      <c r="M288" s="115"/>
      <c r="N288" s="117"/>
      <c r="W288" s="2" t="s">
        <v>925</v>
      </c>
    </row>
    <row r="289" spans="1:24" s="1" customFormat="1" x14ac:dyDescent="0.2">
      <c r="A289" s="35"/>
      <c r="B289" s="36" t="s">
        <v>48</v>
      </c>
      <c r="C289" s="115" t="s">
        <v>81</v>
      </c>
      <c r="D289" s="115"/>
      <c r="E289" s="115"/>
      <c r="F289" s="37" t="s">
        <v>34</v>
      </c>
      <c r="G289" s="37" t="s">
        <v>34</v>
      </c>
      <c r="H289" s="37" t="s">
        <v>34</v>
      </c>
      <c r="I289" s="37" t="s">
        <v>34</v>
      </c>
      <c r="J289" s="38">
        <v>43.93</v>
      </c>
      <c r="K289" s="37" t="s">
        <v>1095</v>
      </c>
      <c r="L289" s="38">
        <v>23.38</v>
      </c>
      <c r="M289" s="39">
        <v>14.41</v>
      </c>
      <c r="N289" s="40">
        <v>337</v>
      </c>
      <c r="S289" s="2" t="s">
        <v>81</v>
      </c>
    </row>
    <row r="290" spans="1:24" s="1" customFormat="1" x14ac:dyDescent="0.2">
      <c r="A290" s="35"/>
      <c r="B290" s="36" t="s">
        <v>54</v>
      </c>
      <c r="C290" s="115" t="s">
        <v>55</v>
      </c>
      <c r="D290" s="115"/>
      <c r="E290" s="115"/>
      <c r="F290" s="37" t="s">
        <v>34</v>
      </c>
      <c r="G290" s="37" t="s">
        <v>34</v>
      </c>
      <c r="H290" s="37" t="s">
        <v>34</v>
      </c>
      <c r="I290" s="37" t="s">
        <v>34</v>
      </c>
      <c r="J290" s="38">
        <v>6.8</v>
      </c>
      <c r="K290" s="37" t="s">
        <v>927</v>
      </c>
      <c r="L290" s="38">
        <v>3.29</v>
      </c>
      <c r="M290" s="39">
        <v>7.88</v>
      </c>
      <c r="N290" s="40">
        <v>26</v>
      </c>
      <c r="S290" s="2" t="s">
        <v>55</v>
      </c>
    </row>
    <row r="291" spans="1:24" s="1" customFormat="1" x14ac:dyDescent="0.2">
      <c r="A291" s="35"/>
      <c r="B291" s="36" t="s">
        <v>56</v>
      </c>
      <c r="C291" s="115" t="s">
        <v>57</v>
      </c>
      <c r="D291" s="115"/>
      <c r="E291" s="115"/>
      <c r="F291" s="37" t="s">
        <v>34</v>
      </c>
      <c r="G291" s="37" t="s">
        <v>34</v>
      </c>
      <c r="H291" s="37" t="s">
        <v>34</v>
      </c>
      <c r="I291" s="37" t="s">
        <v>34</v>
      </c>
      <c r="J291" s="38">
        <v>0.12</v>
      </c>
      <c r="K291" s="37" t="s">
        <v>927</v>
      </c>
      <c r="L291" s="38">
        <v>0.06</v>
      </c>
      <c r="M291" s="39">
        <v>14.41</v>
      </c>
      <c r="N291" s="40">
        <v>1</v>
      </c>
      <c r="S291" s="2" t="s">
        <v>57</v>
      </c>
    </row>
    <row r="292" spans="1:24" s="1" customFormat="1" x14ac:dyDescent="0.2">
      <c r="A292" s="35"/>
      <c r="B292" s="36" t="s">
        <v>82</v>
      </c>
      <c r="C292" s="115" t="s">
        <v>83</v>
      </c>
      <c r="D292" s="115"/>
      <c r="E292" s="115"/>
      <c r="F292" s="37" t="s">
        <v>34</v>
      </c>
      <c r="G292" s="37" t="s">
        <v>34</v>
      </c>
      <c r="H292" s="37" t="s">
        <v>34</v>
      </c>
      <c r="I292" s="37" t="s">
        <v>34</v>
      </c>
      <c r="J292" s="38">
        <v>388.48</v>
      </c>
      <c r="K292" s="37" t="s">
        <v>927</v>
      </c>
      <c r="L292" s="38">
        <v>187.94</v>
      </c>
      <c r="M292" s="39">
        <v>4.22</v>
      </c>
      <c r="N292" s="40">
        <v>793</v>
      </c>
      <c r="S292" s="2" t="s">
        <v>83</v>
      </c>
    </row>
    <row r="293" spans="1:24" s="1" customFormat="1" x14ac:dyDescent="0.2">
      <c r="A293" s="35"/>
      <c r="B293" s="36" t="s">
        <v>34</v>
      </c>
      <c r="C293" s="115" t="s">
        <v>84</v>
      </c>
      <c r="D293" s="115"/>
      <c r="E293" s="115"/>
      <c r="F293" s="37" t="s">
        <v>59</v>
      </c>
      <c r="G293" s="37" t="s">
        <v>938</v>
      </c>
      <c r="H293" s="37" t="s">
        <v>1095</v>
      </c>
      <c r="I293" s="37" t="s">
        <v>2340</v>
      </c>
      <c r="J293" s="38" t="s">
        <v>34</v>
      </c>
      <c r="K293" s="37" t="s">
        <v>34</v>
      </c>
      <c r="L293" s="38" t="s">
        <v>34</v>
      </c>
      <c r="M293" s="39" t="s">
        <v>34</v>
      </c>
      <c r="N293" s="40" t="s">
        <v>34</v>
      </c>
      <c r="T293" s="2" t="s">
        <v>84</v>
      </c>
    </row>
    <row r="294" spans="1:24" s="1" customFormat="1" x14ac:dyDescent="0.2">
      <c r="A294" s="35"/>
      <c r="B294" s="36" t="s">
        <v>34</v>
      </c>
      <c r="C294" s="115" t="s">
        <v>58</v>
      </c>
      <c r="D294" s="115"/>
      <c r="E294" s="115"/>
      <c r="F294" s="37" t="s">
        <v>59</v>
      </c>
      <c r="G294" s="37" t="s">
        <v>342</v>
      </c>
      <c r="H294" s="37" t="s">
        <v>927</v>
      </c>
      <c r="I294" s="37" t="s">
        <v>2338</v>
      </c>
      <c r="J294" s="38" t="s">
        <v>34</v>
      </c>
      <c r="K294" s="37" t="s">
        <v>34</v>
      </c>
      <c r="L294" s="38" t="s">
        <v>34</v>
      </c>
      <c r="M294" s="39" t="s">
        <v>34</v>
      </c>
      <c r="N294" s="40" t="s">
        <v>34</v>
      </c>
      <c r="T294" s="2" t="s">
        <v>58</v>
      </c>
    </row>
    <row r="295" spans="1:24" s="1" customFormat="1" x14ac:dyDescent="0.2">
      <c r="A295" s="35"/>
      <c r="B295" s="36" t="s">
        <v>34</v>
      </c>
      <c r="C295" s="118" t="s">
        <v>62</v>
      </c>
      <c r="D295" s="118"/>
      <c r="E295" s="118"/>
      <c r="F295" s="30" t="s">
        <v>34</v>
      </c>
      <c r="G295" s="30" t="s">
        <v>34</v>
      </c>
      <c r="H295" s="30" t="s">
        <v>34</v>
      </c>
      <c r="I295" s="30" t="s">
        <v>34</v>
      </c>
      <c r="J295" s="31">
        <v>439.21</v>
      </c>
      <c r="K295" s="30" t="s">
        <v>34</v>
      </c>
      <c r="L295" s="31">
        <v>214.61</v>
      </c>
      <c r="M295" s="32" t="s">
        <v>34</v>
      </c>
      <c r="N295" s="33" t="s">
        <v>34</v>
      </c>
      <c r="U295" s="2" t="s">
        <v>62</v>
      </c>
    </row>
    <row r="296" spans="1:24" s="1" customFormat="1" x14ac:dyDescent="0.2">
      <c r="A296" s="35"/>
      <c r="B296" s="36" t="s">
        <v>34</v>
      </c>
      <c r="C296" s="115" t="s">
        <v>63</v>
      </c>
      <c r="D296" s="115"/>
      <c r="E296" s="115"/>
      <c r="F296" s="37" t="s">
        <v>34</v>
      </c>
      <c r="G296" s="37" t="s">
        <v>34</v>
      </c>
      <c r="H296" s="37" t="s">
        <v>34</v>
      </c>
      <c r="I296" s="37" t="s">
        <v>34</v>
      </c>
      <c r="J296" s="38" t="s">
        <v>34</v>
      </c>
      <c r="K296" s="37" t="s">
        <v>34</v>
      </c>
      <c r="L296" s="38">
        <v>23.44</v>
      </c>
      <c r="M296" s="39" t="s">
        <v>34</v>
      </c>
      <c r="N296" s="40">
        <v>338</v>
      </c>
      <c r="T296" s="2" t="s">
        <v>63</v>
      </c>
    </row>
    <row r="297" spans="1:24" s="1" customFormat="1" ht="22.5" x14ac:dyDescent="0.2">
      <c r="A297" s="35"/>
      <c r="B297" s="36" t="s">
        <v>931</v>
      </c>
      <c r="C297" s="115" t="s">
        <v>932</v>
      </c>
      <c r="D297" s="115"/>
      <c r="E297" s="115"/>
      <c r="F297" s="37" t="s">
        <v>66</v>
      </c>
      <c r="G297" s="37" t="s">
        <v>641</v>
      </c>
      <c r="H297" s="37" t="s">
        <v>34</v>
      </c>
      <c r="I297" s="37" t="s">
        <v>641</v>
      </c>
      <c r="J297" s="38" t="s">
        <v>34</v>
      </c>
      <c r="K297" s="37" t="s">
        <v>34</v>
      </c>
      <c r="L297" s="38">
        <v>21.1</v>
      </c>
      <c r="M297" s="39" t="s">
        <v>34</v>
      </c>
      <c r="N297" s="40">
        <v>304</v>
      </c>
      <c r="T297" s="2" t="s">
        <v>932</v>
      </c>
    </row>
    <row r="298" spans="1:24" s="1" customFormat="1" ht="22.5" x14ac:dyDescent="0.2">
      <c r="A298" s="35"/>
      <c r="B298" s="36" t="s">
        <v>933</v>
      </c>
      <c r="C298" s="115" t="s">
        <v>934</v>
      </c>
      <c r="D298" s="115"/>
      <c r="E298" s="115"/>
      <c r="F298" s="37" t="s">
        <v>66</v>
      </c>
      <c r="G298" s="37" t="s">
        <v>935</v>
      </c>
      <c r="H298" s="37" t="s">
        <v>34</v>
      </c>
      <c r="I298" s="37" t="s">
        <v>935</v>
      </c>
      <c r="J298" s="38" t="s">
        <v>34</v>
      </c>
      <c r="K298" s="37" t="s">
        <v>34</v>
      </c>
      <c r="L298" s="38">
        <v>16.41</v>
      </c>
      <c r="M298" s="39" t="s">
        <v>34</v>
      </c>
      <c r="N298" s="40">
        <v>237</v>
      </c>
      <c r="T298" s="2" t="s">
        <v>934</v>
      </c>
    </row>
    <row r="299" spans="1:24" s="1" customFormat="1" x14ac:dyDescent="0.2">
      <c r="A299" s="41"/>
      <c r="B299" s="42"/>
      <c r="C299" s="116" t="s">
        <v>71</v>
      </c>
      <c r="D299" s="116"/>
      <c r="E299" s="116"/>
      <c r="F299" s="43" t="s">
        <v>34</v>
      </c>
      <c r="G299" s="43" t="s">
        <v>34</v>
      </c>
      <c r="H299" s="43" t="s">
        <v>34</v>
      </c>
      <c r="I299" s="43" t="s">
        <v>34</v>
      </c>
      <c r="J299" s="44" t="s">
        <v>34</v>
      </c>
      <c r="K299" s="43" t="s">
        <v>34</v>
      </c>
      <c r="L299" s="44">
        <v>252.12</v>
      </c>
      <c r="M299" s="32" t="s">
        <v>34</v>
      </c>
      <c r="N299" s="45">
        <v>1697</v>
      </c>
      <c r="V299" s="2" t="s">
        <v>71</v>
      </c>
    </row>
    <row r="300" spans="1:24" s="1" customFormat="1" x14ac:dyDescent="0.2">
      <c r="A300" s="132" t="s">
        <v>2341</v>
      </c>
      <c r="B300" s="133"/>
      <c r="C300" s="133"/>
      <c r="D300" s="133"/>
      <c r="E300" s="133"/>
      <c r="F300" s="133"/>
      <c r="G300" s="133"/>
      <c r="H300" s="133"/>
      <c r="I300" s="133"/>
      <c r="J300" s="133"/>
      <c r="K300" s="133"/>
      <c r="L300" s="133"/>
      <c r="M300" s="133"/>
      <c r="N300" s="134"/>
      <c r="X300" s="2" t="s">
        <v>2341</v>
      </c>
    </row>
    <row r="301" spans="1:24" s="1" customFormat="1" ht="33.75" x14ac:dyDescent="0.2">
      <c r="A301" s="28" t="s">
        <v>281</v>
      </c>
      <c r="B301" s="29" t="s">
        <v>1402</v>
      </c>
      <c r="C301" s="118" t="s">
        <v>1403</v>
      </c>
      <c r="D301" s="118"/>
      <c r="E301" s="118"/>
      <c r="F301" s="30" t="s">
        <v>1009</v>
      </c>
      <c r="G301" s="30" t="s">
        <v>34</v>
      </c>
      <c r="H301" s="30" t="s">
        <v>34</v>
      </c>
      <c r="I301" s="30" t="s">
        <v>982</v>
      </c>
      <c r="J301" s="31" t="s">
        <v>34</v>
      </c>
      <c r="K301" s="30" t="s">
        <v>34</v>
      </c>
      <c r="L301" s="31" t="s">
        <v>34</v>
      </c>
      <c r="M301" s="32" t="s">
        <v>34</v>
      </c>
      <c r="N301" s="33" t="s">
        <v>34</v>
      </c>
      <c r="Q301" s="2" t="s">
        <v>1403</v>
      </c>
    </row>
    <row r="302" spans="1:24" s="1" customFormat="1" x14ac:dyDescent="0.2">
      <c r="A302" s="34"/>
      <c r="B302" s="8"/>
      <c r="C302" s="115" t="s">
        <v>983</v>
      </c>
      <c r="D302" s="115"/>
      <c r="E302" s="115"/>
      <c r="F302" s="115"/>
      <c r="G302" s="115"/>
      <c r="H302" s="115"/>
      <c r="I302" s="115"/>
      <c r="J302" s="115"/>
      <c r="K302" s="115"/>
      <c r="L302" s="115"/>
      <c r="M302" s="115"/>
      <c r="N302" s="117"/>
      <c r="R302" s="2" t="s">
        <v>983</v>
      </c>
    </row>
    <row r="303" spans="1:24" s="1" customFormat="1" x14ac:dyDescent="0.2">
      <c r="A303" s="35"/>
      <c r="B303" s="36" t="s">
        <v>48</v>
      </c>
      <c r="C303" s="115" t="s">
        <v>81</v>
      </c>
      <c r="D303" s="115"/>
      <c r="E303" s="115"/>
      <c r="F303" s="37" t="s">
        <v>34</v>
      </c>
      <c r="G303" s="37" t="s">
        <v>34</v>
      </c>
      <c r="H303" s="37" t="s">
        <v>34</v>
      </c>
      <c r="I303" s="37" t="s">
        <v>34</v>
      </c>
      <c r="J303" s="38">
        <v>100.18</v>
      </c>
      <c r="K303" s="37" t="s">
        <v>34</v>
      </c>
      <c r="L303" s="38">
        <v>5.01</v>
      </c>
      <c r="M303" s="39">
        <v>14.41</v>
      </c>
      <c r="N303" s="40">
        <v>72</v>
      </c>
      <c r="S303" s="2" t="s">
        <v>81</v>
      </c>
    </row>
    <row r="304" spans="1:24" s="1" customFormat="1" x14ac:dyDescent="0.2">
      <c r="A304" s="35"/>
      <c r="B304" s="36" t="s">
        <v>54</v>
      </c>
      <c r="C304" s="115" t="s">
        <v>55</v>
      </c>
      <c r="D304" s="115"/>
      <c r="E304" s="115"/>
      <c r="F304" s="37" t="s">
        <v>34</v>
      </c>
      <c r="G304" s="37" t="s">
        <v>34</v>
      </c>
      <c r="H304" s="37" t="s">
        <v>34</v>
      </c>
      <c r="I304" s="37" t="s">
        <v>34</v>
      </c>
      <c r="J304" s="38">
        <v>1514.8</v>
      </c>
      <c r="K304" s="37" t="s">
        <v>34</v>
      </c>
      <c r="L304" s="38">
        <v>75.739999999999995</v>
      </c>
      <c r="M304" s="39">
        <v>7.88</v>
      </c>
      <c r="N304" s="40">
        <v>597</v>
      </c>
      <c r="S304" s="2" t="s">
        <v>55</v>
      </c>
    </row>
    <row r="305" spans="1:22" s="1" customFormat="1" x14ac:dyDescent="0.2">
      <c r="A305" s="35"/>
      <c r="B305" s="36" t="s">
        <v>56</v>
      </c>
      <c r="C305" s="115" t="s">
        <v>57</v>
      </c>
      <c r="D305" s="115"/>
      <c r="E305" s="115"/>
      <c r="F305" s="37" t="s">
        <v>34</v>
      </c>
      <c r="G305" s="37" t="s">
        <v>34</v>
      </c>
      <c r="H305" s="37" t="s">
        <v>34</v>
      </c>
      <c r="I305" s="37" t="s">
        <v>34</v>
      </c>
      <c r="J305" s="38">
        <v>154.78</v>
      </c>
      <c r="K305" s="37" t="s">
        <v>34</v>
      </c>
      <c r="L305" s="38">
        <v>7.74</v>
      </c>
      <c r="M305" s="39">
        <v>14.41</v>
      </c>
      <c r="N305" s="40">
        <v>112</v>
      </c>
      <c r="S305" s="2" t="s">
        <v>57</v>
      </c>
    </row>
    <row r="306" spans="1:22" s="1" customFormat="1" x14ac:dyDescent="0.2">
      <c r="A306" s="35"/>
      <c r="B306" s="36" t="s">
        <v>34</v>
      </c>
      <c r="C306" s="115" t="s">
        <v>84</v>
      </c>
      <c r="D306" s="115"/>
      <c r="E306" s="115"/>
      <c r="F306" s="37" t="s">
        <v>59</v>
      </c>
      <c r="G306" s="37" t="s">
        <v>1404</v>
      </c>
      <c r="H306" s="37" t="s">
        <v>34</v>
      </c>
      <c r="I306" s="37" t="s">
        <v>1405</v>
      </c>
      <c r="J306" s="38" t="s">
        <v>34</v>
      </c>
      <c r="K306" s="37" t="s">
        <v>34</v>
      </c>
      <c r="L306" s="38" t="s">
        <v>34</v>
      </c>
      <c r="M306" s="39" t="s">
        <v>34</v>
      </c>
      <c r="N306" s="40" t="s">
        <v>34</v>
      </c>
      <c r="T306" s="2" t="s">
        <v>84</v>
      </c>
    </row>
    <row r="307" spans="1:22" s="1" customFormat="1" x14ac:dyDescent="0.2">
      <c r="A307" s="35"/>
      <c r="B307" s="36" t="s">
        <v>34</v>
      </c>
      <c r="C307" s="115" t="s">
        <v>58</v>
      </c>
      <c r="D307" s="115"/>
      <c r="E307" s="115"/>
      <c r="F307" s="37" t="s">
        <v>59</v>
      </c>
      <c r="G307" s="37" t="s">
        <v>1406</v>
      </c>
      <c r="H307" s="37" t="s">
        <v>34</v>
      </c>
      <c r="I307" s="37" t="s">
        <v>1407</v>
      </c>
      <c r="J307" s="38" t="s">
        <v>34</v>
      </c>
      <c r="K307" s="37" t="s">
        <v>34</v>
      </c>
      <c r="L307" s="38" t="s">
        <v>34</v>
      </c>
      <c r="M307" s="39" t="s">
        <v>34</v>
      </c>
      <c r="N307" s="40" t="s">
        <v>34</v>
      </c>
      <c r="T307" s="2" t="s">
        <v>58</v>
      </c>
    </row>
    <row r="308" spans="1:22" s="1" customFormat="1" x14ac:dyDescent="0.2">
      <c r="A308" s="35"/>
      <c r="B308" s="36" t="s">
        <v>34</v>
      </c>
      <c r="C308" s="118" t="s">
        <v>62</v>
      </c>
      <c r="D308" s="118"/>
      <c r="E308" s="118"/>
      <c r="F308" s="30" t="s">
        <v>34</v>
      </c>
      <c r="G308" s="30" t="s">
        <v>34</v>
      </c>
      <c r="H308" s="30" t="s">
        <v>34</v>
      </c>
      <c r="I308" s="30" t="s">
        <v>34</v>
      </c>
      <c r="J308" s="31">
        <v>1614.98</v>
      </c>
      <c r="K308" s="30" t="s">
        <v>34</v>
      </c>
      <c r="L308" s="31">
        <v>80.75</v>
      </c>
      <c r="M308" s="32" t="s">
        <v>34</v>
      </c>
      <c r="N308" s="33" t="s">
        <v>34</v>
      </c>
      <c r="U308" s="2" t="s">
        <v>62</v>
      </c>
    </row>
    <row r="309" spans="1:22" s="1" customFormat="1" x14ac:dyDescent="0.2">
      <c r="A309" s="35"/>
      <c r="B309" s="36" t="s">
        <v>34</v>
      </c>
      <c r="C309" s="115" t="s">
        <v>63</v>
      </c>
      <c r="D309" s="115"/>
      <c r="E309" s="115"/>
      <c r="F309" s="37" t="s">
        <v>34</v>
      </c>
      <c r="G309" s="37" t="s">
        <v>34</v>
      </c>
      <c r="H309" s="37" t="s">
        <v>34</v>
      </c>
      <c r="I309" s="37" t="s">
        <v>34</v>
      </c>
      <c r="J309" s="38" t="s">
        <v>34</v>
      </c>
      <c r="K309" s="37" t="s">
        <v>34</v>
      </c>
      <c r="L309" s="38">
        <v>12.75</v>
      </c>
      <c r="M309" s="39" t="s">
        <v>34</v>
      </c>
      <c r="N309" s="40">
        <v>184</v>
      </c>
      <c r="T309" s="2" t="s">
        <v>63</v>
      </c>
    </row>
    <row r="310" spans="1:22" s="1" customFormat="1" ht="33.75" x14ac:dyDescent="0.2">
      <c r="A310" s="35"/>
      <c r="B310" s="36" t="s">
        <v>696</v>
      </c>
      <c r="C310" s="115" t="s">
        <v>697</v>
      </c>
      <c r="D310" s="115"/>
      <c r="E310" s="115"/>
      <c r="F310" s="37" t="s">
        <v>66</v>
      </c>
      <c r="G310" s="37" t="s">
        <v>108</v>
      </c>
      <c r="H310" s="37" t="s">
        <v>34</v>
      </c>
      <c r="I310" s="37" t="s">
        <v>108</v>
      </c>
      <c r="J310" s="38" t="s">
        <v>34</v>
      </c>
      <c r="K310" s="37" t="s">
        <v>34</v>
      </c>
      <c r="L310" s="38">
        <v>10.199999999999999</v>
      </c>
      <c r="M310" s="39" t="s">
        <v>34</v>
      </c>
      <c r="N310" s="40">
        <v>147</v>
      </c>
      <c r="T310" s="2" t="s">
        <v>697</v>
      </c>
    </row>
    <row r="311" spans="1:22" s="1" customFormat="1" ht="33.75" x14ac:dyDescent="0.2">
      <c r="A311" s="35"/>
      <c r="B311" s="36" t="s">
        <v>698</v>
      </c>
      <c r="C311" s="115" t="s">
        <v>699</v>
      </c>
      <c r="D311" s="115"/>
      <c r="E311" s="115"/>
      <c r="F311" s="37" t="s">
        <v>66</v>
      </c>
      <c r="G311" s="37" t="s">
        <v>111</v>
      </c>
      <c r="H311" s="37" t="s">
        <v>34</v>
      </c>
      <c r="I311" s="37" t="s">
        <v>111</v>
      </c>
      <c r="J311" s="38" t="s">
        <v>34</v>
      </c>
      <c r="K311" s="37" t="s">
        <v>34</v>
      </c>
      <c r="L311" s="38">
        <v>5.74</v>
      </c>
      <c r="M311" s="39" t="s">
        <v>34</v>
      </c>
      <c r="N311" s="40">
        <v>83</v>
      </c>
      <c r="T311" s="2" t="s">
        <v>699</v>
      </c>
    </row>
    <row r="312" spans="1:22" s="1" customFormat="1" x14ac:dyDescent="0.2">
      <c r="A312" s="41"/>
      <c r="B312" s="42"/>
      <c r="C312" s="116" t="s">
        <v>71</v>
      </c>
      <c r="D312" s="116"/>
      <c r="E312" s="116"/>
      <c r="F312" s="43" t="s">
        <v>34</v>
      </c>
      <c r="G312" s="43" t="s">
        <v>34</v>
      </c>
      <c r="H312" s="43" t="s">
        <v>34</v>
      </c>
      <c r="I312" s="43" t="s">
        <v>34</v>
      </c>
      <c r="J312" s="44" t="s">
        <v>34</v>
      </c>
      <c r="K312" s="43" t="s">
        <v>34</v>
      </c>
      <c r="L312" s="44">
        <v>96.69</v>
      </c>
      <c r="M312" s="32" t="s">
        <v>34</v>
      </c>
      <c r="N312" s="45">
        <v>899</v>
      </c>
      <c r="V312" s="2" t="s">
        <v>71</v>
      </c>
    </row>
    <row r="313" spans="1:22" s="1" customFormat="1" ht="78.75" x14ac:dyDescent="0.2">
      <c r="A313" s="28" t="s">
        <v>286</v>
      </c>
      <c r="B313" s="29" t="s">
        <v>237</v>
      </c>
      <c r="C313" s="118" t="s">
        <v>1014</v>
      </c>
      <c r="D313" s="118"/>
      <c r="E313" s="118"/>
      <c r="F313" s="30" t="s">
        <v>137</v>
      </c>
      <c r="G313" s="30" t="s">
        <v>34</v>
      </c>
      <c r="H313" s="30" t="s">
        <v>34</v>
      </c>
      <c r="I313" s="30" t="s">
        <v>1015</v>
      </c>
      <c r="J313" s="31" t="s">
        <v>34</v>
      </c>
      <c r="K313" s="30" t="s">
        <v>34</v>
      </c>
      <c r="L313" s="31" t="s">
        <v>34</v>
      </c>
      <c r="M313" s="32" t="s">
        <v>34</v>
      </c>
      <c r="N313" s="33" t="s">
        <v>34</v>
      </c>
      <c r="Q313" s="2" t="s">
        <v>1014</v>
      </c>
    </row>
    <row r="314" spans="1:22" s="1" customFormat="1" x14ac:dyDescent="0.2">
      <c r="A314" s="34"/>
      <c r="B314" s="8"/>
      <c r="C314" s="115" t="s">
        <v>1016</v>
      </c>
      <c r="D314" s="115"/>
      <c r="E314" s="115"/>
      <c r="F314" s="115"/>
      <c r="G314" s="115"/>
      <c r="H314" s="115"/>
      <c r="I314" s="115"/>
      <c r="J314" s="115"/>
      <c r="K314" s="115"/>
      <c r="L314" s="115"/>
      <c r="M314" s="115"/>
      <c r="N314" s="117"/>
      <c r="R314" s="2" t="s">
        <v>1016</v>
      </c>
    </row>
    <row r="315" spans="1:22" s="1" customFormat="1" x14ac:dyDescent="0.2">
      <c r="A315" s="35"/>
      <c r="B315" s="36" t="s">
        <v>48</v>
      </c>
      <c r="C315" s="115" t="s">
        <v>81</v>
      </c>
      <c r="D315" s="115"/>
      <c r="E315" s="115"/>
      <c r="F315" s="37" t="s">
        <v>34</v>
      </c>
      <c r="G315" s="37" t="s">
        <v>34</v>
      </c>
      <c r="H315" s="37" t="s">
        <v>34</v>
      </c>
      <c r="I315" s="37" t="s">
        <v>34</v>
      </c>
      <c r="J315" s="38">
        <v>6449.24</v>
      </c>
      <c r="K315" s="37" t="s">
        <v>34</v>
      </c>
      <c r="L315" s="38">
        <v>16.12</v>
      </c>
      <c r="M315" s="39">
        <v>14.41</v>
      </c>
      <c r="N315" s="40">
        <v>232</v>
      </c>
      <c r="S315" s="2" t="s">
        <v>81</v>
      </c>
    </row>
    <row r="316" spans="1:22" s="1" customFormat="1" x14ac:dyDescent="0.2">
      <c r="A316" s="35"/>
      <c r="B316" s="36" t="s">
        <v>54</v>
      </c>
      <c r="C316" s="115" t="s">
        <v>55</v>
      </c>
      <c r="D316" s="115"/>
      <c r="E316" s="115"/>
      <c r="F316" s="37" t="s">
        <v>34</v>
      </c>
      <c r="G316" s="37" t="s">
        <v>34</v>
      </c>
      <c r="H316" s="37" t="s">
        <v>34</v>
      </c>
      <c r="I316" s="37" t="s">
        <v>34</v>
      </c>
      <c r="J316" s="38">
        <v>1934.99</v>
      </c>
      <c r="K316" s="37" t="s">
        <v>34</v>
      </c>
      <c r="L316" s="38">
        <v>4.84</v>
      </c>
      <c r="M316" s="39">
        <v>7.88</v>
      </c>
      <c r="N316" s="40">
        <v>38</v>
      </c>
      <c r="S316" s="2" t="s">
        <v>55</v>
      </c>
    </row>
    <row r="317" spans="1:22" s="1" customFormat="1" x14ac:dyDescent="0.2">
      <c r="A317" s="35"/>
      <c r="B317" s="36" t="s">
        <v>56</v>
      </c>
      <c r="C317" s="115" t="s">
        <v>57</v>
      </c>
      <c r="D317" s="115"/>
      <c r="E317" s="115"/>
      <c r="F317" s="37" t="s">
        <v>34</v>
      </c>
      <c r="G317" s="37" t="s">
        <v>34</v>
      </c>
      <c r="H317" s="37" t="s">
        <v>34</v>
      </c>
      <c r="I317" s="37" t="s">
        <v>34</v>
      </c>
      <c r="J317" s="38">
        <v>302.95</v>
      </c>
      <c r="K317" s="37" t="s">
        <v>34</v>
      </c>
      <c r="L317" s="38">
        <v>0.76</v>
      </c>
      <c r="M317" s="39">
        <v>14.41</v>
      </c>
      <c r="N317" s="40">
        <v>11</v>
      </c>
      <c r="S317" s="2" t="s">
        <v>57</v>
      </c>
    </row>
    <row r="318" spans="1:22" s="1" customFormat="1" x14ac:dyDescent="0.2">
      <c r="A318" s="35"/>
      <c r="B318" s="36" t="s">
        <v>82</v>
      </c>
      <c r="C318" s="115" t="s">
        <v>83</v>
      </c>
      <c r="D318" s="115"/>
      <c r="E318" s="115"/>
      <c r="F318" s="37" t="s">
        <v>34</v>
      </c>
      <c r="G318" s="37" t="s">
        <v>34</v>
      </c>
      <c r="H318" s="37" t="s">
        <v>34</v>
      </c>
      <c r="I318" s="37" t="s">
        <v>34</v>
      </c>
      <c r="J318" s="38">
        <v>6374.53</v>
      </c>
      <c r="K318" s="37" t="s">
        <v>34</v>
      </c>
      <c r="L318" s="38">
        <v>15.94</v>
      </c>
      <c r="M318" s="39">
        <v>4.22</v>
      </c>
      <c r="N318" s="40">
        <v>67</v>
      </c>
      <c r="S318" s="2" t="s">
        <v>83</v>
      </c>
    </row>
    <row r="319" spans="1:22" s="1" customFormat="1" x14ac:dyDescent="0.2">
      <c r="A319" s="35"/>
      <c r="B319" s="36" t="s">
        <v>34</v>
      </c>
      <c r="C319" s="115" t="s">
        <v>84</v>
      </c>
      <c r="D319" s="115"/>
      <c r="E319" s="115"/>
      <c r="F319" s="37" t="s">
        <v>59</v>
      </c>
      <c r="G319" s="37" t="s">
        <v>241</v>
      </c>
      <c r="H319" s="37" t="s">
        <v>34</v>
      </c>
      <c r="I319" s="37" t="s">
        <v>1017</v>
      </c>
      <c r="J319" s="38" t="s">
        <v>34</v>
      </c>
      <c r="K319" s="37" t="s">
        <v>34</v>
      </c>
      <c r="L319" s="38" t="s">
        <v>34</v>
      </c>
      <c r="M319" s="39" t="s">
        <v>34</v>
      </c>
      <c r="N319" s="40" t="s">
        <v>34</v>
      </c>
      <c r="T319" s="2" t="s">
        <v>84</v>
      </c>
    </row>
    <row r="320" spans="1:22" s="1" customFormat="1" x14ac:dyDescent="0.2">
      <c r="A320" s="35"/>
      <c r="B320" s="36" t="s">
        <v>34</v>
      </c>
      <c r="C320" s="115" t="s">
        <v>58</v>
      </c>
      <c r="D320" s="115"/>
      <c r="E320" s="115"/>
      <c r="F320" s="37" t="s">
        <v>59</v>
      </c>
      <c r="G320" s="37" t="s">
        <v>243</v>
      </c>
      <c r="H320" s="37" t="s">
        <v>34</v>
      </c>
      <c r="I320" s="37" t="s">
        <v>1018</v>
      </c>
      <c r="J320" s="38" t="s">
        <v>34</v>
      </c>
      <c r="K320" s="37" t="s">
        <v>34</v>
      </c>
      <c r="L320" s="38" t="s">
        <v>34</v>
      </c>
      <c r="M320" s="39" t="s">
        <v>34</v>
      </c>
      <c r="N320" s="40" t="s">
        <v>34</v>
      </c>
      <c r="T320" s="2" t="s">
        <v>58</v>
      </c>
    </row>
    <row r="321" spans="1:22" s="1" customFormat="1" x14ac:dyDescent="0.2">
      <c r="A321" s="35"/>
      <c r="B321" s="36" t="s">
        <v>34</v>
      </c>
      <c r="C321" s="118" t="s">
        <v>62</v>
      </c>
      <c r="D321" s="118"/>
      <c r="E321" s="118"/>
      <c r="F321" s="30" t="s">
        <v>34</v>
      </c>
      <c r="G321" s="30" t="s">
        <v>34</v>
      </c>
      <c r="H321" s="30" t="s">
        <v>34</v>
      </c>
      <c r="I321" s="30" t="s">
        <v>34</v>
      </c>
      <c r="J321" s="31">
        <v>14758.76</v>
      </c>
      <c r="K321" s="30" t="s">
        <v>34</v>
      </c>
      <c r="L321" s="31">
        <v>36.9</v>
      </c>
      <c r="M321" s="32" t="s">
        <v>34</v>
      </c>
      <c r="N321" s="33" t="s">
        <v>34</v>
      </c>
      <c r="U321" s="2" t="s">
        <v>62</v>
      </c>
    </row>
    <row r="322" spans="1:22" s="1" customFormat="1" x14ac:dyDescent="0.2">
      <c r="A322" s="35"/>
      <c r="B322" s="36" t="s">
        <v>34</v>
      </c>
      <c r="C322" s="115" t="s">
        <v>63</v>
      </c>
      <c r="D322" s="115"/>
      <c r="E322" s="115"/>
      <c r="F322" s="37" t="s">
        <v>34</v>
      </c>
      <c r="G322" s="37" t="s">
        <v>34</v>
      </c>
      <c r="H322" s="37" t="s">
        <v>34</v>
      </c>
      <c r="I322" s="37" t="s">
        <v>34</v>
      </c>
      <c r="J322" s="38" t="s">
        <v>34</v>
      </c>
      <c r="K322" s="37" t="s">
        <v>34</v>
      </c>
      <c r="L322" s="38">
        <v>16.88</v>
      </c>
      <c r="M322" s="39" t="s">
        <v>34</v>
      </c>
      <c r="N322" s="40">
        <v>243</v>
      </c>
      <c r="T322" s="2" t="s">
        <v>63</v>
      </c>
    </row>
    <row r="323" spans="1:22" s="1" customFormat="1" ht="33.75" x14ac:dyDescent="0.2">
      <c r="A323" s="35"/>
      <c r="B323" s="36" t="s">
        <v>144</v>
      </c>
      <c r="C323" s="115" t="s">
        <v>145</v>
      </c>
      <c r="D323" s="115"/>
      <c r="E323" s="115"/>
      <c r="F323" s="37" t="s">
        <v>66</v>
      </c>
      <c r="G323" s="37" t="s">
        <v>146</v>
      </c>
      <c r="H323" s="37" t="s">
        <v>34</v>
      </c>
      <c r="I323" s="37" t="s">
        <v>146</v>
      </c>
      <c r="J323" s="38" t="s">
        <v>34</v>
      </c>
      <c r="K323" s="37" t="s">
        <v>34</v>
      </c>
      <c r="L323" s="38">
        <v>17.72</v>
      </c>
      <c r="M323" s="39" t="s">
        <v>34</v>
      </c>
      <c r="N323" s="40">
        <v>255</v>
      </c>
      <c r="T323" s="2" t="s">
        <v>145</v>
      </c>
    </row>
    <row r="324" spans="1:22" s="1" customFormat="1" ht="33.75" x14ac:dyDescent="0.2">
      <c r="A324" s="35"/>
      <c r="B324" s="36" t="s">
        <v>147</v>
      </c>
      <c r="C324" s="115" t="s">
        <v>148</v>
      </c>
      <c r="D324" s="115"/>
      <c r="E324" s="115"/>
      <c r="F324" s="37" t="s">
        <v>66</v>
      </c>
      <c r="G324" s="37" t="s">
        <v>149</v>
      </c>
      <c r="H324" s="37" t="s">
        <v>34</v>
      </c>
      <c r="I324" s="37" t="s">
        <v>149</v>
      </c>
      <c r="J324" s="38" t="s">
        <v>34</v>
      </c>
      <c r="K324" s="37" t="s">
        <v>34</v>
      </c>
      <c r="L324" s="38">
        <v>10.97</v>
      </c>
      <c r="M324" s="39" t="s">
        <v>34</v>
      </c>
      <c r="N324" s="40">
        <v>158</v>
      </c>
      <c r="T324" s="2" t="s">
        <v>148</v>
      </c>
    </row>
    <row r="325" spans="1:22" s="1" customFormat="1" x14ac:dyDescent="0.2">
      <c r="A325" s="41"/>
      <c r="B325" s="42"/>
      <c r="C325" s="116" t="s">
        <v>71</v>
      </c>
      <c r="D325" s="116"/>
      <c r="E325" s="116"/>
      <c r="F325" s="43" t="s">
        <v>34</v>
      </c>
      <c r="G325" s="43" t="s">
        <v>34</v>
      </c>
      <c r="H325" s="43" t="s">
        <v>34</v>
      </c>
      <c r="I325" s="43" t="s">
        <v>34</v>
      </c>
      <c r="J325" s="44" t="s">
        <v>34</v>
      </c>
      <c r="K325" s="43" t="s">
        <v>34</v>
      </c>
      <c r="L325" s="44">
        <v>65.59</v>
      </c>
      <c r="M325" s="32" t="s">
        <v>34</v>
      </c>
      <c r="N325" s="45">
        <v>750</v>
      </c>
      <c r="V325" s="2" t="s">
        <v>71</v>
      </c>
    </row>
    <row r="326" spans="1:22" s="1" customFormat="1" x14ac:dyDescent="0.2">
      <c r="A326" s="28" t="s">
        <v>618</v>
      </c>
      <c r="B326" s="29" t="s">
        <v>1019</v>
      </c>
      <c r="C326" s="118" t="s">
        <v>1020</v>
      </c>
      <c r="D326" s="118"/>
      <c r="E326" s="118"/>
      <c r="F326" s="30" t="s">
        <v>153</v>
      </c>
      <c r="G326" s="30" t="s">
        <v>34</v>
      </c>
      <c r="H326" s="30" t="s">
        <v>34</v>
      </c>
      <c r="I326" s="30" t="s">
        <v>1021</v>
      </c>
      <c r="J326" s="31">
        <v>568</v>
      </c>
      <c r="K326" s="30" t="s">
        <v>34</v>
      </c>
      <c r="L326" s="31">
        <v>144.84</v>
      </c>
      <c r="M326" s="32">
        <v>4.22</v>
      </c>
      <c r="N326" s="33">
        <v>611</v>
      </c>
      <c r="Q326" s="2" t="s">
        <v>1020</v>
      </c>
    </row>
    <row r="327" spans="1:22" s="1" customFormat="1" ht="22.5" x14ac:dyDescent="0.2">
      <c r="A327" s="28" t="s">
        <v>622</v>
      </c>
      <c r="B327" s="29" t="s">
        <v>1022</v>
      </c>
      <c r="C327" s="118" t="s">
        <v>2310</v>
      </c>
      <c r="D327" s="118"/>
      <c r="E327" s="118"/>
      <c r="F327" s="30" t="s">
        <v>1024</v>
      </c>
      <c r="G327" s="30" t="s">
        <v>34</v>
      </c>
      <c r="H327" s="30" t="s">
        <v>34</v>
      </c>
      <c r="I327" s="30" t="s">
        <v>982</v>
      </c>
      <c r="J327" s="31" t="s">
        <v>34</v>
      </c>
      <c r="K327" s="30" t="s">
        <v>34</v>
      </c>
      <c r="L327" s="31" t="s">
        <v>34</v>
      </c>
      <c r="M327" s="32" t="s">
        <v>34</v>
      </c>
      <c r="N327" s="33" t="s">
        <v>34</v>
      </c>
      <c r="Q327" s="2" t="s">
        <v>2310</v>
      </c>
    </row>
    <row r="328" spans="1:22" s="1" customFormat="1" x14ac:dyDescent="0.2">
      <c r="A328" s="34"/>
      <c r="B328" s="8"/>
      <c r="C328" s="115" t="s">
        <v>983</v>
      </c>
      <c r="D328" s="115"/>
      <c r="E328" s="115"/>
      <c r="F328" s="115"/>
      <c r="G328" s="115"/>
      <c r="H328" s="115"/>
      <c r="I328" s="115"/>
      <c r="J328" s="115"/>
      <c r="K328" s="115"/>
      <c r="L328" s="115"/>
      <c r="M328" s="115"/>
      <c r="N328" s="117"/>
      <c r="R328" s="2" t="s">
        <v>983</v>
      </c>
    </row>
    <row r="329" spans="1:22" s="1" customFormat="1" x14ac:dyDescent="0.2">
      <c r="A329" s="35"/>
      <c r="B329" s="36" t="s">
        <v>48</v>
      </c>
      <c r="C329" s="115" t="s">
        <v>81</v>
      </c>
      <c r="D329" s="115"/>
      <c r="E329" s="115"/>
      <c r="F329" s="37" t="s">
        <v>34</v>
      </c>
      <c r="G329" s="37" t="s">
        <v>34</v>
      </c>
      <c r="H329" s="37" t="s">
        <v>34</v>
      </c>
      <c r="I329" s="37" t="s">
        <v>34</v>
      </c>
      <c r="J329" s="38">
        <v>384.2</v>
      </c>
      <c r="K329" s="37" t="s">
        <v>34</v>
      </c>
      <c r="L329" s="38">
        <v>19.21</v>
      </c>
      <c r="M329" s="39">
        <v>14.41</v>
      </c>
      <c r="N329" s="40">
        <v>277</v>
      </c>
      <c r="S329" s="2" t="s">
        <v>81</v>
      </c>
    </row>
    <row r="330" spans="1:22" s="1" customFormat="1" x14ac:dyDescent="0.2">
      <c r="A330" s="35"/>
      <c r="B330" s="36" t="s">
        <v>54</v>
      </c>
      <c r="C330" s="115" t="s">
        <v>55</v>
      </c>
      <c r="D330" s="115"/>
      <c r="E330" s="115"/>
      <c r="F330" s="37" t="s">
        <v>34</v>
      </c>
      <c r="G330" s="37" t="s">
        <v>34</v>
      </c>
      <c r="H330" s="37" t="s">
        <v>34</v>
      </c>
      <c r="I330" s="37" t="s">
        <v>34</v>
      </c>
      <c r="J330" s="38">
        <v>3216.64</v>
      </c>
      <c r="K330" s="37" t="s">
        <v>34</v>
      </c>
      <c r="L330" s="38">
        <v>4.18</v>
      </c>
      <c r="M330" s="39">
        <v>7.88</v>
      </c>
      <c r="N330" s="40">
        <v>33</v>
      </c>
      <c r="S330" s="2" t="s">
        <v>55</v>
      </c>
    </row>
    <row r="331" spans="1:22" s="1" customFormat="1" x14ac:dyDescent="0.2">
      <c r="A331" s="35"/>
      <c r="B331" s="36" t="s">
        <v>56</v>
      </c>
      <c r="C331" s="115" t="s">
        <v>57</v>
      </c>
      <c r="D331" s="115"/>
      <c r="E331" s="115"/>
      <c r="F331" s="37" t="s">
        <v>34</v>
      </c>
      <c r="G331" s="37" t="s">
        <v>34</v>
      </c>
      <c r="H331" s="37" t="s">
        <v>34</v>
      </c>
      <c r="I331" s="37" t="s">
        <v>34</v>
      </c>
      <c r="J331" s="38">
        <v>328.52</v>
      </c>
      <c r="K331" s="37" t="s">
        <v>34</v>
      </c>
      <c r="L331" s="38">
        <v>-0.01</v>
      </c>
      <c r="M331" s="39">
        <v>14.41</v>
      </c>
      <c r="N331" s="40" t="s">
        <v>34</v>
      </c>
      <c r="S331" s="2" t="s">
        <v>57</v>
      </c>
    </row>
    <row r="332" spans="1:22" s="1" customFormat="1" x14ac:dyDescent="0.2">
      <c r="A332" s="35"/>
      <c r="B332" s="36" t="s">
        <v>82</v>
      </c>
      <c r="C332" s="115" t="s">
        <v>83</v>
      </c>
      <c r="D332" s="115"/>
      <c r="E332" s="115"/>
      <c r="F332" s="37" t="s">
        <v>34</v>
      </c>
      <c r="G332" s="37" t="s">
        <v>34</v>
      </c>
      <c r="H332" s="37" t="s">
        <v>34</v>
      </c>
      <c r="I332" s="37" t="s">
        <v>34</v>
      </c>
      <c r="J332" s="38">
        <v>250.99</v>
      </c>
      <c r="K332" s="37" t="s">
        <v>34</v>
      </c>
      <c r="L332" s="38">
        <v>0</v>
      </c>
      <c r="M332" s="39">
        <v>4.22</v>
      </c>
      <c r="N332" s="40" t="s">
        <v>34</v>
      </c>
      <c r="S332" s="2" t="s">
        <v>83</v>
      </c>
    </row>
    <row r="333" spans="1:22" s="1" customFormat="1" x14ac:dyDescent="0.2">
      <c r="A333" s="35"/>
      <c r="B333" s="36" t="s">
        <v>34</v>
      </c>
      <c r="C333" s="115" t="s">
        <v>84</v>
      </c>
      <c r="D333" s="115"/>
      <c r="E333" s="115"/>
      <c r="F333" s="37" t="s">
        <v>59</v>
      </c>
      <c r="G333" s="37" t="s">
        <v>1025</v>
      </c>
      <c r="H333" s="37" t="s">
        <v>34</v>
      </c>
      <c r="I333" s="37" t="s">
        <v>1026</v>
      </c>
      <c r="J333" s="38" t="s">
        <v>34</v>
      </c>
      <c r="K333" s="37" t="s">
        <v>34</v>
      </c>
      <c r="L333" s="38" t="s">
        <v>34</v>
      </c>
      <c r="M333" s="39" t="s">
        <v>34</v>
      </c>
      <c r="N333" s="40" t="s">
        <v>34</v>
      </c>
      <c r="T333" s="2" t="s">
        <v>84</v>
      </c>
    </row>
    <row r="334" spans="1:22" s="1" customFormat="1" x14ac:dyDescent="0.2">
      <c r="A334" s="35"/>
      <c r="B334" s="36" t="s">
        <v>34</v>
      </c>
      <c r="C334" s="115" t="s">
        <v>58</v>
      </c>
      <c r="D334" s="115"/>
      <c r="E334" s="115"/>
      <c r="F334" s="37" t="s">
        <v>59</v>
      </c>
      <c r="G334" s="37" t="s">
        <v>1027</v>
      </c>
      <c r="H334" s="37" t="s">
        <v>34</v>
      </c>
      <c r="I334" s="37" t="s">
        <v>1028</v>
      </c>
      <c r="J334" s="38" t="s">
        <v>34</v>
      </c>
      <c r="K334" s="37" t="s">
        <v>34</v>
      </c>
      <c r="L334" s="38" t="s">
        <v>34</v>
      </c>
      <c r="M334" s="39" t="s">
        <v>34</v>
      </c>
      <c r="N334" s="40" t="s">
        <v>34</v>
      </c>
      <c r="T334" s="2" t="s">
        <v>58</v>
      </c>
    </row>
    <row r="335" spans="1:22" s="1" customFormat="1" x14ac:dyDescent="0.2">
      <c r="A335" s="35"/>
      <c r="B335" s="36" t="s">
        <v>34</v>
      </c>
      <c r="C335" s="118" t="s">
        <v>62</v>
      </c>
      <c r="D335" s="118"/>
      <c r="E335" s="118"/>
      <c r="F335" s="30" t="s">
        <v>34</v>
      </c>
      <c r="G335" s="30" t="s">
        <v>34</v>
      </c>
      <c r="H335" s="30" t="s">
        <v>34</v>
      </c>
      <c r="I335" s="30" t="s">
        <v>34</v>
      </c>
      <c r="J335" s="31">
        <v>467.79</v>
      </c>
      <c r="K335" s="30" t="s">
        <v>34</v>
      </c>
      <c r="L335" s="31">
        <v>23.39</v>
      </c>
      <c r="M335" s="32" t="s">
        <v>34</v>
      </c>
      <c r="N335" s="33" t="s">
        <v>34</v>
      </c>
      <c r="U335" s="2" t="s">
        <v>62</v>
      </c>
    </row>
    <row r="336" spans="1:22" s="1" customFormat="1" x14ac:dyDescent="0.2">
      <c r="A336" s="35"/>
      <c r="B336" s="36" t="s">
        <v>34</v>
      </c>
      <c r="C336" s="115" t="s">
        <v>63</v>
      </c>
      <c r="D336" s="115"/>
      <c r="E336" s="115"/>
      <c r="F336" s="37" t="s">
        <v>34</v>
      </c>
      <c r="G336" s="37" t="s">
        <v>34</v>
      </c>
      <c r="H336" s="37" t="s">
        <v>34</v>
      </c>
      <c r="I336" s="37" t="s">
        <v>34</v>
      </c>
      <c r="J336" s="38" t="s">
        <v>34</v>
      </c>
      <c r="K336" s="37" t="s">
        <v>34</v>
      </c>
      <c r="L336" s="38">
        <v>19.2</v>
      </c>
      <c r="M336" s="39" t="s">
        <v>34</v>
      </c>
      <c r="N336" s="40">
        <v>277</v>
      </c>
      <c r="T336" s="2" t="s">
        <v>63</v>
      </c>
    </row>
    <row r="337" spans="1:22" s="1" customFormat="1" ht="22.5" x14ac:dyDescent="0.2">
      <c r="A337" s="35"/>
      <c r="B337" s="36" t="s">
        <v>1029</v>
      </c>
      <c r="C337" s="115" t="s">
        <v>1030</v>
      </c>
      <c r="D337" s="115"/>
      <c r="E337" s="115"/>
      <c r="F337" s="37" t="s">
        <v>66</v>
      </c>
      <c r="G337" s="37" t="s">
        <v>641</v>
      </c>
      <c r="H337" s="37" t="s">
        <v>34</v>
      </c>
      <c r="I337" s="37" t="s">
        <v>641</v>
      </c>
      <c r="J337" s="38" t="s">
        <v>34</v>
      </c>
      <c r="K337" s="37" t="s">
        <v>34</v>
      </c>
      <c r="L337" s="38">
        <v>17.28</v>
      </c>
      <c r="M337" s="39" t="s">
        <v>34</v>
      </c>
      <c r="N337" s="40">
        <v>249</v>
      </c>
      <c r="T337" s="2" t="s">
        <v>1030</v>
      </c>
    </row>
    <row r="338" spans="1:22" s="1" customFormat="1" ht="22.5" x14ac:dyDescent="0.2">
      <c r="A338" s="35"/>
      <c r="B338" s="36" t="s">
        <v>1031</v>
      </c>
      <c r="C338" s="115" t="s">
        <v>1032</v>
      </c>
      <c r="D338" s="115"/>
      <c r="E338" s="115"/>
      <c r="F338" s="37" t="s">
        <v>66</v>
      </c>
      <c r="G338" s="37" t="s">
        <v>234</v>
      </c>
      <c r="H338" s="37" t="s">
        <v>34</v>
      </c>
      <c r="I338" s="37" t="s">
        <v>234</v>
      </c>
      <c r="J338" s="38" t="s">
        <v>34</v>
      </c>
      <c r="K338" s="37" t="s">
        <v>34</v>
      </c>
      <c r="L338" s="38">
        <v>16.32</v>
      </c>
      <c r="M338" s="39" t="s">
        <v>34</v>
      </c>
      <c r="N338" s="40">
        <v>235</v>
      </c>
      <c r="T338" s="2" t="s">
        <v>1032</v>
      </c>
    </row>
    <row r="339" spans="1:22" s="1" customFormat="1" x14ac:dyDescent="0.2">
      <c r="A339" s="41"/>
      <c r="B339" s="42"/>
      <c r="C339" s="116" t="s">
        <v>71</v>
      </c>
      <c r="D339" s="116"/>
      <c r="E339" s="116"/>
      <c r="F339" s="43" t="s">
        <v>34</v>
      </c>
      <c r="G339" s="43" t="s">
        <v>34</v>
      </c>
      <c r="H339" s="43" t="s">
        <v>34</v>
      </c>
      <c r="I339" s="43" t="s">
        <v>34</v>
      </c>
      <c r="J339" s="44" t="s">
        <v>34</v>
      </c>
      <c r="K339" s="43" t="s">
        <v>34</v>
      </c>
      <c r="L339" s="44">
        <v>56.99</v>
      </c>
      <c r="M339" s="32" t="s">
        <v>34</v>
      </c>
      <c r="N339" s="45">
        <v>794</v>
      </c>
      <c r="V339" s="2" t="s">
        <v>71</v>
      </c>
    </row>
    <row r="340" spans="1:22" s="1" customFormat="1" x14ac:dyDescent="0.2">
      <c r="A340" s="28" t="s">
        <v>627</v>
      </c>
      <c r="B340" s="29" t="s">
        <v>1033</v>
      </c>
      <c r="C340" s="118" t="s">
        <v>1034</v>
      </c>
      <c r="D340" s="118"/>
      <c r="E340" s="118"/>
      <c r="F340" s="30" t="s">
        <v>173</v>
      </c>
      <c r="G340" s="30" t="s">
        <v>34</v>
      </c>
      <c r="H340" s="30" t="s">
        <v>34</v>
      </c>
      <c r="I340" s="30" t="s">
        <v>1408</v>
      </c>
      <c r="J340" s="31">
        <v>12870</v>
      </c>
      <c r="K340" s="30" t="s">
        <v>34</v>
      </c>
      <c r="L340" s="31">
        <v>684.04</v>
      </c>
      <c r="M340" s="32">
        <v>4.22</v>
      </c>
      <c r="N340" s="33">
        <v>2887</v>
      </c>
      <c r="Q340" s="2" t="s">
        <v>1034</v>
      </c>
    </row>
    <row r="341" spans="1:22" s="1" customFormat="1" x14ac:dyDescent="0.2">
      <c r="A341" s="34"/>
      <c r="B341" s="8"/>
      <c r="C341" s="115" t="s">
        <v>1409</v>
      </c>
      <c r="D341" s="115"/>
      <c r="E341" s="115"/>
      <c r="F341" s="115"/>
      <c r="G341" s="115"/>
      <c r="H341" s="115"/>
      <c r="I341" s="115"/>
      <c r="J341" s="115"/>
      <c r="K341" s="115"/>
      <c r="L341" s="115"/>
      <c r="M341" s="115"/>
      <c r="N341" s="117"/>
      <c r="R341" s="2" t="s">
        <v>1409</v>
      </c>
    </row>
    <row r="342" spans="1:22" s="1" customFormat="1" ht="33.75" x14ac:dyDescent="0.2">
      <c r="A342" s="28" t="s">
        <v>642</v>
      </c>
      <c r="B342" s="29" t="s">
        <v>1036</v>
      </c>
      <c r="C342" s="118" t="s">
        <v>1037</v>
      </c>
      <c r="D342" s="118"/>
      <c r="E342" s="118"/>
      <c r="F342" s="30" t="s">
        <v>274</v>
      </c>
      <c r="G342" s="30" t="s">
        <v>34</v>
      </c>
      <c r="H342" s="30" t="s">
        <v>34</v>
      </c>
      <c r="I342" s="30" t="s">
        <v>1038</v>
      </c>
      <c r="J342" s="31" t="s">
        <v>34</v>
      </c>
      <c r="K342" s="30" t="s">
        <v>34</v>
      </c>
      <c r="L342" s="31" t="s">
        <v>34</v>
      </c>
      <c r="M342" s="32" t="s">
        <v>34</v>
      </c>
      <c r="N342" s="33" t="s">
        <v>34</v>
      </c>
      <c r="Q342" s="2" t="s">
        <v>1037</v>
      </c>
    </row>
    <row r="343" spans="1:22" s="1" customFormat="1" x14ac:dyDescent="0.2">
      <c r="A343" s="34"/>
      <c r="B343" s="8"/>
      <c r="C343" s="115" t="s">
        <v>1039</v>
      </c>
      <c r="D343" s="115"/>
      <c r="E343" s="115"/>
      <c r="F343" s="115"/>
      <c r="G343" s="115"/>
      <c r="H343" s="115"/>
      <c r="I343" s="115"/>
      <c r="J343" s="115"/>
      <c r="K343" s="115"/>
      <c r="L343" s="115"/>
      <c r="M343" s="115"/>
      <c r="N343" s="117"/>
      <c r="R343" s="2" t="s">
        <v>1039</v>
      </c>
    </row>
    <row r="344" spans="1:22" s="1" customFormat="1" x14ac:dyDescent="0.2">
      <c r="A344" s="35"/>
      <c r="B344" s="36" t="s">
        <v>48</v>
      </c>
      <c r="C344" s="115" t="s">
        <v>81</v>
      </c>
      <c r="D344" s="115"/>
      <c r="E344" s="115"/>
      <c r="F344" s="37" t="s">
        <v>34</v>
      </c>
      <c r="G344" s="37" t="s">
        <v>34</v>
      </c>
      <c r="H344" s="37" t="s">
        <v>34</v>
      </c>
      <c r="I344" s="37" t="s">
        <v>34</v>
      </c>
      <c r="J344" s="38">
        <v>2306.66</v>
      </c>
      <c r="K344" s="37" t="s">
        <v>34</v>
      </c>
      <c r="L344" s="38">
        <v>14.19</v>
      </c>
      <c r="M344" s="39">
        <v>14.41</v>
      </c>
      <c r="N344" s="40">
        <v>204</v>
      </c>
      <c r="S344" s="2" t="s">
        <v>81</v>
      </c>
    </row>
    <row r="345" spans="1:22" s="1" customFormat="1" x14ac:dyDescent="0.2">
      <c r="A345" s="35"/>
      <c r="B345" s="36" t="s">
        <v>54</v>
      </c>
      <c r="C345" s="115" t="s">
        <v>55</v>
      </c>
      <c r="D345" s="115"/>
      <c r="E345" s="115"/>
      <c r="F345" s="37" t="s">
        <v>34</v>
      </c>
      <c r="G345" s="37" t="s">
        <v>34</v>
      </c>
      <c r="H345" s="37" t="s">
        <v>34</v>
      </c>
      <c r="I345" s="37" t="s">
        <v>34</v>
      </c>
      <c r="J345" s="38">
        <v>3049.56</v>
      </c>
      <c r="K345" s="37" t="s">
        <v>34</v>
      </c>
      <c r="L345" s="38">
        <v>18.75</v>
      </c>
      <c r="M345" s="39">
        <v>7.88</v>
      </c>
      <c r="N345" s="40">
        <v>148</v>
      </c>
      <c r="S345" s="2" t="s">
        <v>55</v>
      </c>
    </row>
    <row r="346" spans="1:22" s="1" customFormat="1" x14ac:dyDescent="0.2">
      <c r="A346" s="35"/>
      <c r="B346" s="36" t="s">
        <v>56</v>
      </c>
      <c r="C346" s="115" t="s">
        <v>57</v>
      </c>
      <c r="D346" s="115"/>
      <c r="E346" s="115"/>
      <c r="F346" s="37" t="s">
        <v>34</v>
      </c>
      <c r="G346" s="37" t="s">
        <v>34</v>
      </c>
      <c r="H346" s="37" t="s">
        <v>34</v>
      </c>
      <c r="I346" s="37" t="s">
        <v>34</v>
      </c>
      <c r="J346" s="38">
        <v>44.66</v>
      </c>
      <c r="K346" s="37" t="s">
        <v>34</v>
      </c>
      <c r="L346" s="38">
        <v>0.27</v>
      </c>
      <c r="M346" s="39">
        <v>14.41</v>
      </c>
      <c r="N346" s="40">
        <v>4</v>
      </c>
      <c r="S346" s="2" t="s">
        <v>57</v>
      </c>
    </row>
    <row r="347" spans="1:22" s="1" customFormat="1" x14ac:dyDescent="0.2">
      <c r="A347" s="35"/>
      <c r="B347" s="36" t="s">
        <v>82</v>
      </c>
      <c r="C347" s="115" t="s">
        <v>83</v>
      </c>
      <c r="D347" s="115"/>
      <c r="E347" s="115"/>
      <c r="F347" s="37" t="s">
        <v>34</v>
      </c>
      <c r="G347" s="37" t="s">
        <v>34</v>
      </c>
      <c r="H347" s="37" t="s">
        <v>34</v>
      </c>
      <c r="I347" s="37" t="s">
        <v>34</v>
      </c>
      <c r="J347" s="38">
        <v>6947.31</v>
      </c>
      <c r="K347" s="37" t="s">
        <v>34</v>
      </c>
      <c r="L347" s="38">
        <v>38.15</v>
      </c>
      <c r="M347" s="39">
        <v>4.22</v>
      </c>
      <c r="N347" s="40">
        <v>161</v>
      </c>
      <c r="S347" s="2" t="s">
        <v>83</v>
      </c>
    </row>
    <row r="348" spans="1:22" s="1" customFormat="1" x14ac:dyDescent="0.2">
      <c r="A348" s="35"/>
      <c r="B348" s="36" t="s">
        <v>34</v>
      </c>
      <c r="C348" s="115" t="s">
        <v>84</v>
      </c>
      <c r="D348" s="115"/>
      <c r="E348" s="115"/>
      <c r="F348" s="37" t="s">
        <v>59</v>
      </c>
      <c r="G348" s="37" t="s">
        <v>1040</v>
      </c>
      <c r="H348" s="37" t="s">
        <v>34</v>
      </c>
      <c r="I348" s="37" t="s">
        <v>1041</v>
      </c>
      <c r="J348" s="38" t="s">
        <v>34</v>
      </c>
      <c r="K348" s="37" t="s">
        <v>34</v>
      </c>
      <c r="L348" s="38" t="s">
        <v>34</v>
      </c>
      <c r="M348" s="39" t="s">
        <v>34</v>
      </c>
      <c r="N348" s="40" t="s">
        <v>34</v>
      </c>
      <c r="T348" s="2" t="s">
        <v>84</v>
      </c>
    </row>
    <row r="349" spans="1:22" s="1" customFormat="1" x14ac:dyDescent="0.2">
      <c r="A349" s="35"/>
      <c r="B349" s="36" t="s">
        <v>34</v>
      </c>
      <c r="C349" s="115" t="s">
        <v>58</v>
      </c>
      <c r="D349" s="115"/>
      <c r="E349" s="115"/>
      <c r="F349" s="37" t="s">
        <v>59</v>
      </c>
      <c r="G349" s="37" t="s">
        <v>1042</v>
      </c>
      <c r="H349" s="37" t="s">
        <v>34</v>
      </c>
      <c r="I349" s="37" t="s">
        <v>1043</v>
      </c>
      <c r="J349" s="38" t="s">
        <v>34</v>
      </c>
      <c r="K349" s="37" t="s">
        <v>34</v>
      </c>
      <c r="L349" s="38" t="s">
        <v>34</v>
      </c>
      <c r="M349" s="39" t="s">
        <v>34</v>
      </c>
      <c r="N349" s="40" t="s">
        <v>34</v>
      </c>
      <c r="T349" s="2" t="s">
        <v>58</v>
      </c>
    </row>
    <row r="350" spans="1:22" s="1" customFormat="1" x14ac:dyDescent="0.2">
      <c r="A350" s="35"/>
      <c r="B350" s="36" t="s">
        <v>34</v>
      </c>
      <c r="C350" s="118" t="s">
        <v>62</v>
      </c>
      <c r="D350" s="118"/>
      <c r="E350" s="118"/>
      <c r="F350" s="30" t="s">
        <v>34</v>
      </c>
      <c r="G350" s="30" t="s">
        <v>34</v>
      </c>
      <c r="H350" s="30" t="s">
        <v>34</v>
      </c>
      <c r="I350" s="30" t="s">
        <v>34</v>
      </c>
      <c r="J350" s="31">
        <v>11558.73</v>
      </c>
      <c r="K350" s="30" t="s">
        <v>34</v>
      </c>
      <c r="L350" s="31">
        <v>71.09</v>
      </c>
      <c r="M350" s="32" t="s">
        <v>34</v>
      </c>
      <c r="N350" s="33" t="s">
        <v>34</v>
      </c>
      <c r="U350" s="2" t="s">
        <v>62</v>
      </c>
    </row>
    <row r="351" spans="1:22" s="1" customFormat="1" x14ac:dyDescent="0.2">
      <c r="A351" s="35"/>
      <c r="B351" s="36" t="s">
        <v>34</v>
      </c>
      <c r="C351" s="115" t="s">
        <v>63</v>
      </c>
      <c r="D351" s="115"/>
      <c r="E351" s="115"/>
      <c r="F351" s="37" t="s">
        <v>34</v>
      </c>
      <c r="G351" s="37" t="s">
        <v>34</v>
      </c>
      <c r="H351" s="37" t="s">
        <v>34</v>
      </c>
      <c r="I351" s="37" t="s">
        <v>34</v>
      </c>
      <c r="J351" s="38" t="s">
        <v>34</v>
      </c>
      <c r="K351" s="37" t="s">
        <v>34</v>
      </c>
      <c r="L351" s="38">
        <v>14.46</v>
      </c>
      <c r="M351" s="39" t="s">
        <v>34</v>
      </c>
      <c r="N351" s="40">
        <v>208</v>
      </c>
      <c r="T351" s="2" t="s">
        <v>63</v>
      </c>
    </row>
    <row r="352" spans="1:22" s="1" customFormat="1" ht="56.25" x14ac:dyDescent="0.2">
      <c r="A352" s="35"/>
      <c r="B352" s="36" t="s">
        <v>1044</v>
      </c>
      <c r="C352" s="115" t="s">
        <v>1045</v>
      </c>
      <c r="D352" s="115"/>
      <c r="E352" s="115"/>
      <c r="F352" s="37" t="s">
        <v>66</v>
      </c>
      <c r="G352" s="37" t="s">
        <v>1046</v>
      </c>
      <c r="H352" s="37" t="s">
        <v>34</v>
      </c>
      <c r="I352" s="37" t="s">
        <v>1046</v>
      </c>
      <c r="J352" s="38" t="s">
        <v>34</v>
      </c>
      <c r="K352" s="37" t="s">
        <v>34</v>
      </c>
      <c r="L352" s="38">
        <v>9.5399999999999991</v>
      </c>
      <c r="M352" s="39" t="s">
        <v>34</v>
      </c>
      <c r="N352" s="40">
        <v>137</v>
      </c>
      <c r="T352" s="2" t="s">
        <v>1045</v>
      </c>
    </row>
    <row r="353" spans="1:22" s="1" customFormat="1" ht="56.25" x14ac:dyDescent="0.2">
      <c r="A353" s="35"/>
      <c r="B353" s="36" t="s">
        <v>34</v>
      </c>
      <c r="C353" s="115" t="s">
        <v>1047</v>
      </c>
      <c r="D353" s="115"/>
      <c r="E353" s="115"/>
      <c r="F353" s="37" t="s">
        <v>66</v>
      </c>
      <c r="G353" s="37" t="s">
        <v>754</v>
      </c>
      <c r="H353" s="37" t="s">
        <v>34</v>
      </c>
      <c r="I353" s="37" t="s">
        <v>754</v>
      </c>
      <c r="J353" s="38" t="s">
        <v>34</v>
      </c>
      <c r="K353" s="37" t="s">
        <v>34</v>
      </c>
      <c r="L353" s="38" t="s">
        <v>34</v>
      </c>
      <c r="M353" s="39" t="s">
        <v>34</v>
      </c>
      <c r="N353" s="40" t="s">
        <v>34</v>
      </c>
      <c r="T353" s="2" t="s">
        <v>1047</v>
      </c>
    </row>
    <row r="354" spans="1:22" s="1" customFormat="1" x14ac:dyDescent="0.2">
      <c r="A354" s="41"/>
      <c r="B354" s="42"/>
      <c r="C354" s="116" t="s">
        <v>71</v>
      </c>
      <c r="D354" s="116"/>
      <c r="E354" s="116"/>
      <c r="F354" s="43" t="s">
        <v>34</v>
      </c>
      <c r="G354" s="43" t="s">
        <v>34</v>
      </c>
      <c r="H354" s="43" t="s">
        <v>34</v>
      </c>
      <c r="I354" s="43" t="s">
        <v>34</v>
      </c>
      <c r="J354" s="44" t="s">
        <v>34</v>
      </c>
      <c r="K354" s="43" t="s">
        <v>34</v>
      </c>
      <c r="L354" s="44">
        <v>80.63</v>
      </c>
      <c r="M354" s="32" t="s">
        <v>34</v>
      </c>
      <c r="N354" s="45">
        <v>650</v>
      </c>
      <c r="V354" s="2" t="s">
        <v>71</v>
      </c>
    </row>
    <row r="355" spans="1:22" s="1" customFormat="1" ht="33.75" x14ac:dyDescent="0.2">
      <c r="A355" s="28" t="s">
        <v>649</v>
      </c>
      <c r="B355" s="29" t="s">
        <v>1036</v>
      </c>
      <c r="C355" s="118" t="s">
        <v>1048</v>
      </c>
      <c r="D355" s="118"/>
      <c r="E355" s="118"/>
      <c r="F355" s="30" t="s">
        <v>274</v>
      </c>
      <c r="G355" s="30" t="s">
        <v>34</v>
      </c>
      <c r="H355" s="30" t="s">
        <v>34</v>
      </c>
      <c r="I355" s="30" t="s">
        <v>891</v>
      </c>
      <c r="J355" s="31" t="s">
        <v>34</v>
      </c>
      <c r="K355" s="30" t="s">
        <v>34</v>
      </c>
      <c r="L355" s="31" t="s">
        <v>34</v>
      </c>
      <c r="M355" s="32" t="s">
        <v>34</v>
      </c>
      <c r="N355" s="33" t="s">
        <v>34</v>
      </c>
      <c r="Q355" s="2" t="s">
        <v>1048</v>
      </c>
    </row>
    <row r="356" spans="1:22" s="1" customFormat="1" x14ac:dyDescent="0.2">
      <c r="A356" s="34"/>
      <c r="B356" s="8"/>
      <c r="C356" s="115" t="s">
        <v>1049</v>
      </c>
      <c r="D356" s="115"/>
      <c r="E356" s="115"/>
      <c r="F356" s="115"/>
      <c r="G356" s="115"/>
      <c r="H356" s="115"/>
      <c r="I356" s="115"/>
      <c r="J356" s="115"/>
      <c r="K356" s="115"/>
      <c r="L356" s="115"/>
      <c r="M356" s="115"/>
      <c r="N356" s="117"/>
      <c r="R356" s="2" t="s">
        <v>1049</v>
      </c>
    </row>
    <row r="357" spans="1:22" s="1" customFormat="1" x14ac:dyDescent="0.2">
      <c r="A357" s="35"/>
      <c r="B357" s="36" t="s">
        <v>48</v>
      </c>
      <c r="C357" s="115" t="s">
        <v>81</v>
      </c>
      <c r="D357" s="115"/>
      <c r="E357" s="115"/>
      <c r="F357" s="37" t="s">
        <v>34</v>
      </c>
      <c r="G357" s="37" t="s">
        <v>34</v>
      </c>
      <c r="H357" s="37" t="s">
        <v>34</v>
      </c>
      <c r="I357" s="37" t="s">
        <v>34</v>
      </c>
      <c r="J357" s="38">
        <v>2306.66</v>
      </c>
      <c r="K357" s="37" t="s">
        <v>34</v>
      </c>
      <c r="L357" s="38">
        <v>4.1500000000000004</v>
      </c>
      <c r="M357" s="39">
        <v>14.41</v>
      </c>
      <c r="N357" s="40">
        <v>60</v>
      </c>
      <c r="S357" s="2" t="s">
        <v>81</v>
      </c>
    </row>
    <row r="358" spans="1:22" s="1" customFormat="1" x14ac:dyDescent="0.2">
      <c r="A358" s="35"/>
      <c r="B358" s="36" t="s">
        <v>54</v>
      </c>
      <c r="C358" s="115" t="s">
        <v>55</v>
      </c>
      <c r="D358" s="115"/>
      <c r="E358" s="115"/>
      <c r="F358" s="37" t="s">
        <v>34</v>
      </c>
      <c r="G358" s="37" t="s">
        <v>34</v>
      </c>
      <c r="H358" s="37" t="s">
        <v>34</v>
      </c>
      <c r="I358" s="37" t="s">
        <v>34</v>
      </c>
      <c r="J358" s="38">
        <v>3049.56</v>
      </c>
      <c r="K358" s="37" t="s">
        <v>34</v>
      </c>
      <c r="L358" s="38">
        <v>5.49</v>
      </c>
      <c r="M358" s="39">
        <v>7.88</v>
      </c>
      <c r="N358" s="40">
        <v>43</v>
      </c>
      <c r="S358" s="2" t="s">
        <v>55</v>
      </c>
    </row>
    <row r="359" spans="1:22" s="1" customFormat="1" x14ac:dyDescent="0.2">
      <c r="A359" s="35"/>
      <c r="B359" s="36" t="s">
        <v>56</v>
      </c>
      <c r="C359" s="115" t="s">
        <v>57</v>
      </c>
      <c r="D359" s="115"/>
      <c r="E359" s="115"/>
      <c r="F359" s="37" t="s">
        <v>34</v>
      </c>
      <c r="G359" s="37" t="s">
        <v>34</v>
      </c>
      <c r="H359" s="37" t="s">
        <v>34</v>
      </c>
      <c r="I359" s="37" t="s">
        <v>34</v>
      </c>
      <c r="J359" s="38">
        <v>44.66</v>
      </c>
      <c r="K359" s="37" t="s">
        <v>34</v>
      </c>
      <c r="L359" s="38">
        <v>0.08</v>
      </c>
      <c r="M359" s="39">
        <v>14.41</v>
      </c>
      <c r="N359" s="40">
        <v>1</v>
      </c>
      <c r="S359" s="2" t="s">
        <v>57</v>
      </c>
    </row>
    <row r="360" spans="1:22" s="1" customFormat="1" x14ac:dyDescent="0.2">
      <c r="A360" s="35"/>
      <c r="B360" s="36" t="s">
        <v>82</v>
      </c>
      <c r="C360" s="115" t="s">
        <v>83</v>
      </c>
      <c r="D360" s="115"/>
      <c r="E360" s="115"/>
      <c r="F360" s="37" t="s">
        <v>34</v>
      </c>
      <c r="G360" s="37" t="s">
        <v>34</v>
      </c>
      <c r="H360" s="37" t="s">
        <v>34</v>
      </c>
      <c r="I360" s="37" t="s">
        <v>34</v>
      </c>
      <c r="J360" s="38">
        <v>6947.31</v>
      </c>
      <c r="K360" s="37" t="s">
        <v>34</v>
      </c>
      <c r="L360" s="38">
        <v>11.16</v>
      </c>
      <c r="M360" s="39">
        <v>4.22</v>
      </c>
      <c r="N360" s="40">
        <v>47</v>
      </c>
      <c r="S360" s="2" t="s">
        <v>83</v>
      </c>
    </row>
    <row r="361" spans="1:22" s="1" customFormat="1" x14ac:dyDescent="0.2">
      <c r="A361" s="35"/>
      <c r="B361" s="36" t="s">
        <v>34</v>
      </c>
      <c r="C361" s="115" t="s">
        <v>84</v>
      </c>
      <c r="D361" s="115"/>
      <c r="E361" s="115"/>
      <c r="F361" s="37" t="s">
        <v>59</v>
      </c>
      <c r="G361" s="37" t="s">
        <v>1040</v>
      </c>
      <c r="H361" s="37" t="s">
        <v>34</v>
      </c>
      <c r="I361" s="37" t="s">
        <v>1050</v>
      </c>
      <c r="J361" s="38" t="s">
        <v>34</v>
      </c>
      <c r="K361" s="37" t="s">
        <v>34</v>
      </c>
      <c r="L361" s="38" t="s">
        <v>34</v>
      </c>
      <c r="M361" s="39" t="s">
        <v>34</v>
      </c>
      <c r="N361" s="40" t="s">
        <v>34</v>
      </c>
      <c r="T361" s="2" t="s">
        <v>84</v>
      </c>
    </row>
    <row r="362" spans="1:22" s="1" customFormat="1" x14ac:dyDescent="0.2">
      <c r="A362" s="35"/>
      <c r="B362" s="36" t="s">
        <v>34</v>
      </c>
      <c r="C362" s="115" t="s">
        <v>58</v>
      </c>
      <c r="D362" s="115"/>
      <c r="E362" s="115"/>
      <c r="F362" s="37" t="s">
        <v>59</v>
      </c>
      <c r="G362" s="37" t="s">
        <v>1042</v>
      </c>
      <c r="H362" s="37" t="s">
        <v>34</v>
      </c>
      <c r="I362" s="37" t="s">
        <v>1051</v>
      </c>
      <c r="J362" s="38" t="s">
        <v>34</v>
      </c>
      <c r="K362" s="37" t="s">
        <v>34</v>
      </c>
      <c r="L362" s="38" t="s">
        <v>34</v>
      </c>
      <c r="M362" s="39" t="s">
        <v>34</v>
      </c>
      <c r="N362" s="40" t="s">
        <v>34</v>
      </c>
      <c r="T362" s="2" t="s">
        <v>58</v>
      </c>
    </row>
    <row r="363" spans="1:22" s="1" customFormat="1" x14ac:dyDescent="0.2">
      <c r="A363" s="35"/>
      <c r="B363" s="36" t="s">
        <v>34</v>
      </c>
      <c r="C363" s="118" t="s">
        <v>62</v>
      </c>
      <c r="D363" s="118"/>
      <c r="E363" s="118"/>
      <c r="F363" s="30" t="s">
        <v>34</v>
      </c>
      <c r="G363" s="30" t="s">
        <v>34</v>
      </c>
      <c r="H363" s="30" t="s">
        <v>34</v>
      </c>
      <c r="I363" s="30" t="s">
        <v>34</v>
      </c>
      <c r="J363" s="31">
        <v>11558.73</v>
      </c>
      <c r="K363" s="30" t="s">
        <v>34</v>
      </c>
      <c r="L363" s="31">
        <v>20.8</v>
      </c>
      <c r="M363" s="32" t="s">
        <v>34</v>
      </c>
      <c r="N363" s="33" t="s">
        <v>34</v>
      </c>
      <c r="U363" s="2" t="s">
        <v>62</v>
      </c>
    </row>
    <row r="364" spans="1:22" s="1" customFormat="1" x14ac:dyDescent="0.2">
      <c r="A364" s="35"/>
      <c r="B364" s="36" t="s">
        <v>34</v>
      </c>
      <c r="C364" s="115" t="s">
        <v>63</v>
      </c>
      <c r="D364" s="115"/>
      <c r="E364" s="115"/>
      <c r="F364" s="37" t="s">
        <v>34</v>
      </c>
      <c r="G364" s="37" t="s">
        <v>34</v>
      </c>
      <c r="H364" s="37" t="s">
        <v>34</v>
      </c>
      <c r="I364" s="37" t="s">
        <v>34</v>
      </c>
      <c r="J364" s="38" t="s">
        <v>34</v>
      </c>
      <c r="K364" s="37" t="s">
        <v>34</v>
      </c>
      <c r="L364" s="38">
        <v>4.2300000000000004</v>
      </c>
      <c r="M364" s="39" t="s">
        <v>34</v>
      </c>
      <c r="N364" s="40">
        <v>61</v>
      </c>
      <c r="T364" s="2" t="s">
        <v>63</v>
      </c>
    </row>
    <row r="365" spans="1:22" s="1" customFormat="1" ht="56.25" x14ac:dyDescent="0.2">
      <c r="A365" s="35"/>
      <c r="B365" s="36" t="s">
        <v>1044</v>
      </c>
      <c r="C365" s="115" t="s">
        <v>1045</v>
      </c>
      <c r="D365" s="115"/>
      <c r="E365" s="115"/>
      <c r="F365" s="37" t="s">
        <v>66</v>
      </c>
      <c r="G365" s="37" t="s">
        <v>1046</v>
      </c>
      <c r="H365" s="37" t="s">
        <v>34</v>
      </c>
      <c r="I365" s="37" t="s">
        <v>1046</v>
      </c>
      <c r="J365" s="38" t="s">
        <v>34</v>
      </c>
      <c r="K365" s="37" t="s">
        <v>34</v>
      </c>
      <c r="L365" s="38">
        <v>2.79</v>
      </c>
      <c r="M365" s="39" t="s">
        <v>34</v>
      </c>
      <c r="N365" s="40">
        <v>40</v>
      </c>
      <c r="T365" s="2" t="s">
        <v>1045</v>
      </c>
    </row>
    <row r="366" spans="1:22" s="1" customFormat="1" ht="56.25" x14ac:dyDescent="0.2">
      <c r="A366" s="35"/>
      <c r="B366" s="36" t="s">
        <v>34</v>
      </c>
      <c r="C366" s="115" t="s">
        <v>1047</v>
      </c>
      <c r="D366" s="115"/>
      <c r="E366" s="115"/>
      <c r="F366" s="37" t="s">
        <v>66</v>
      </c>
      <c r="G366" s="37" t="s">
        <v>754</v>
      </c>
      <c r="H366" s="37" t="s">
        <v>34</v>
      </c>
      <c r="I366" s="37" t="s">
        <v>754</v>
      </c>
      <c r="J366" s="38" t="s">
        <v>34</v>
      </c>
      <c r="K366" s="37" t="s">
        <v>34</v>
      </c>
      <c r="L366" s="38" t="s">
        <v>34</v>
      </c>
      <c r="M366" s="39" t="s">
        <v>34</v>
      </c>
      <c r="N366" s="40" t="s">
        <v>34</v>
      </c>
      <c r="T366" s="2" t="s">
        <v>1047</v>
      </c>
    </row>
    <row r="367" spans="1:22" s="1" customFormat="1" x14ac:dyDescent="0.2">
      <c r="A367" s="41"/>
      <c r="B367" s="42"/>
      <c r="C367" s="116" t="s">
        <v>71</v>
      </c>
      <c r="D367" s="116"/>
      <c r="E367" s="116"/>
      <c r="F367" s="43" t="s">
        <v>34</v>
      </c>
      <c r="G367" s="43" t="s">
        <v>34</v>
      </c>
      <c r="H367" s="43" t="s">
        <v>34</v>
      </c>
      <c r="I367" s="43" t="s">
        <v>34</v>
      </c>
      <c r="J367" s="44" t="s">
        <v>34</v>
      </c>
      <c r="K367" s="43" t="s">
        <v>34</v>
      </c>
      <c r="L367" s="44">
        <v>23.59</v>
      </c>
      <c r="M367" s="32" t="s">
        <v>34</v>
      </c>
      <c r="N367" s="45">
        <v>190</v>
      </c>
      <c r="V367" s="2" t="s">
        <v>71</v>
      </c>
    </row>
    <row r="368" spans="1:22" s="1" customFormat="1" ht="45" x14ac:dyDescent="0.2">
      <c r="A368" s="28" t="s">
        <v>479</v>
      </c>
      <c r="B368" s="29" t="s">
        <v>1052</v>
      </c>
      <c r="C368" s="118" t="s">
        <v>1053</v>
      </c>
      <c r="D368" s="118"/>
      <c r="E368" s="118"/>
      <c r="F368" s="30" t="s">
        <v>1054</v>
      </c>
      <c r="G368" s="30" t="s">
        <v>34</v>
      </c>
      <c r="H368" s="30" t="s">
        <v>34</v>
      </c>
      <c r="I368" s="30" t="s">
        <v>1055</v>
      </c>
      <c r="J368" s="31" t="s">
        <v>34</v>
      </c>
      <c r="K368" s="30" t="s">
        <v>34</v>
      </c>
      <c r="L368" s="31" t="s">
        <v>34</v>
      </c>
      <c r="M368" s="32" t="s">
        <v>34</v>
      </c>
      <c r="N368" s="33" t="s">
        <v>34</v>
      </c>
      <c r="Q368" s="2" t="s">
        <v>1053</v>
      </c>
    </row>
    <row r="369" spans="1:22" s="1" customFormat="1" x14ac:dyDescent="0.2">
      <c r="A369" s="34"/>
      <c r="B369" s="8"/>
      <c r="C369" s="115" t="s">
        <v>1056</v>
      </c>
      <c r="D369" s="115"/>
      <c r="E369" s="115"/>
      <c r="F369" s="115"/>
      <c r="G369" s="115"/>
      <c r="H369" s="115"/>
      <c r="I369" s="115"/>
      <c r="J369" s="115"/>
      <c r="K369" s="115"/>
      <c r="L369" s="115"/>
      <c r="M369" s="115"/>
      <c r="N369" s="117"/>
      <c r="R369" s="2" t="s">
        <v>1056</v>
      </c>
    </row>
    <row r="370" spans="1:22" s="1" customFormat="1" x14ac:dyDescent="0.2">
      <c r="A370" s="35"/>
      <c r="B370" s="36" t="s">
        <v>48</v>
      </c>
      <c r="C370" s="115" t="s">
        <v>81</v>
      </c>
      <c r="D370" s="115"/>
      <c r="E370" s="115"/>
      <c r="F370" s="37" t="s">
        <v>34</v>
      </c>
      <c r="G370" s="37" t="s">
        <v>34</v>
      </c>
      <c r="H370" s="37" t="s">
        <v>34</v>
      </c>
      <c r="I370" s="37" t="s">
        <v>34</v>
      </c>
      <c r="J370" s="38">
        <v>983.25</v>
      </c>
      <c r="K370" s="37" t="s">
        <v>34</v>
      </c>
      <c r="L370" s="38">
        <v>7.82</v>
      </c>
      <c r="M370" s="39">
        <v>14.41</v>
      </c>
      <c r="N370" s="40">
        <v>113</v>
      </c>
      <c r="S370" s="2" t="s">
        <v>81</v>
      </c>
    </row>
    <row r="371" spans="1:22" s="1" customFormat="1" x14ac:dyDescent="0.2">
      <c r="A371" s="35"/>
      <c r="B371" s="36" t="s">
        <v>54</v>
      </c>
      <c r="C371" s="115" t="s">
        <v>55</v>
      </c>
      <c r="D371" s="115"/>
      <c r="E371" s="115"/>
      <c r="F371" s="37" t="s">
        <v>34</v>
      </c>
      <c r="G371" s="37" t="s">
        <v>34</v>
      </c>
      <c r="H371" s="37" t="s">
        <v>34</v>
      </c>
      <c r="I371" s="37" t="s">
        <v>34</v>
      </c>
      <c r="J371" s="38">
        <v>186.09</v>
      </c>
      <c r="K371" s="37" t="s">
        <v>34</v>
      </c>
      <c r="L371" s="38">
        <v>1.48</v>
      </c>
      <c r="M371" s="39">
        <v>7.88</v>
      </c>
      <c r="N371" s="40">
        <v>12</v>
      </c>
      <c r="S371" s="2" t="s">
        <v>55</v>
      </c>
    </row>
    <row r="372" spans="1:22" s="1" customFormat="1" x14ac:dyDescent="0.2">
      <c r="A372" s="35"/>
      <c r="B372" s="36" t="s">
        <v>82</v>
      </c>
      <c r="C372" s="115" t="s">
        <v>83</v>
      </c>
      <c r="D372" s="115"/>
      <c r="E372" s="115"/>
      <c r="F372" s="37" t="s">
        <v>34</v>
      </c>
      <c r="G372" s="37" t="s">
        <v>34</v>
      </c>
      <c r="H372" s="37" t="s">
        <v>34</v>
      </c>
      <c r="I372" s="37" t="s">
        <v>34</v>
      </c>
      <c r="J372" s="38">
        <v>93.78</v>
      </c>
      <c r="K372" s="37" t="s">
        <v>34</v>
      </c>
      <c r="L372" s="38">
        <v>0.75</v>
      </c>
      <c r="M372" s="39">
        <v>4.22</v>
      </c>
      <c r="N372" s="40">
        <v>3</v>
      </c>
      <c r="S372" s="2" t="s">
        <v>83</v>
      </c>
    </row>
    <row r="373" spans="1:22" s="1" customFormat="1" x14ac:dyDescent="0.2">
      <c r="A373" s="35"/>
      <c r="B373" s="36" t="s">
        <v>34</v>
      </c>
      <c r="C373" s="115" t="s">
        <v>84</v>
      </c>
      <c r="D373" s="115"/>
      <c r="E373" s="115"/>
      <c r="F373" s="37" t="s">
        <v>59</v>
      </c>
      <c r="G373" s="37" t="s">
        <v>1057</v>
      </c>
      <c r="H373" s="37" t="s">
        <v>34</v>
      </c>
      <c r="I373" s="37" t="s">
        <v>1058</v>
      </c>
      <c r="J373" s="38" t="s">
        <v>34</v>
      </c>
      <c r="K373" s="37" t="s">
        <v>34</v>
      </c>
      <c r="L373" s="38" t="s">
        <v>34</v>
      </c>
      <c r="M373" s="39" t="s">
        <v>34</v>
      </c>
      <c r="N373" s="40" t="s">
        <v>34</v>
      </c>
      <c r="T373" s="2" t="s">
        <v>84</v>
      </c>
    </row>
    <row r="374" spans="1:22" s="1" customFormat="1" x14ac:dyDescent="0.2">
      <c r="A374" s="35"/>
      <c r="B374" s="36" t="s">
        <v>34</v>
      </c>
      <c r="C374" s="118" t="s">
        <v>62</v>
      </c>
      <c r="D374" s="118"/>
      <c r="E374" s="118"/>
      <c r="F374" s="30" t="s">
        <v>34</v>
      </c>
      <c r="G374" s="30" t="s">
        <v>34</v>
      </c>
      <c r="H374" s="30" t="s">
        <v>34</v>
      </c>
      <c r="I374" s="30" t="s">
        <v>34</v>
      </c>
      <c r="J374" s="31">
        <v>1263.1199999999999</v>
      </c>
      <c r="K374" s="30" t="s">
        <v>34</v>
      </c>
      <c r="L374" s="31">
        <v>10.050000000000001</v>
      </c>
      <c r="M374" s="32" t="s">
        <v>34</v>
      </c>
      <c r="N374" s="33" t="s">
        <v>34</v>
      </c>
      <c r="U374" s="2" t="s">
        <v>62</v>
      </c>
    </row>
    <row r="375" spans="1:22" s="1" customFormat="1" x14ac:dyDescent="0.2">
      <c r="A375" s="35"/>
      <c r="B375" s="36" t="s">
        <v>34</v>
      </c>
      <c r="C375" s="115" t="s">
        <v>63</v>
      </c>
      <c r="D375" s="115"/>
      <c r="E375" s="115"/>
      <c r="F375" s="37" t="s">
        <v>34</v>
      </c>
      <c r="G375" s="37" t="s">
        <v>34</v>
      </c>
      <c r="H375" s="37" t="s">
        <v>34</v>
      </c>
      <c r="I375" s="37" t="s">
        <v>34</v>
      </c>
      <c r="J375" s="38" t="s">
        <v>34</v>
      </c>
      <c r="K375" s="37" t="s">
        <v>34</v>
      </c>
      <c r="L375" s="38">
        <v>7.82</v>
      </c>
      <c r="M375" s="39" t="s">
        <v>34</v>
      </c>
      <c r="N375" s="40">
        <v>113</v>
      </c>
      <c r="T375" s="2" t="s">
        <v>63</v>
      </c>
    </row>
    <row r="376" spans="1:22" s="1" customFormat="1" ht="56.25" x14ac:dyDescent="0.2">
      <c r="A376" s="35"/>
      <c r="B376" s="36" t="s">
        <v>1059</v>
      </c>
      <c r="C376" s="115" t="s">
        <v>1060</v>
      </c>
      <c r="D376" s="115"/>
      <c r="E376" s="115"/>
      <c r="F376" s="37" t="s">
        <v>66</v>
      </c>
      <c r="G376" s="37" t="s">
        <v>1061</v>
      </c>
      <c r="H376" s="37" t="s">
        <v>34</v>
      </c>
      <c r="I376" s="37" t="s">
        <v>1061</v>
      </c>
      <c r="J376" s="38" t="s">
        <v>34</v>
      </c>
      <c r="K376" s="37" t="s">
        <v>34</v>
      </c>
      <c r="L376" s="38">
        <v>8.6</v>
      </c>
      <c r="M376" s="39" t="s">
        <v>34</v>
      </c>
      <c r="N376" s="40">
        <v>124</v>
      </c>
      <c r="T376" s="2" t="s">
        <v>1060</v>
      </c>
    </row>
    <row r="377" spans="1:22" s="1" customFormat="1" ht="56.25" x14ac:dyDescent="0.2">
      <c r="A377" s="35"/>
      <c r="B377" s="36" t="s">
        <v>1062</v>
      </c>
      <c r="C377" s="115" t="s">
        <v>1063</v>
      </c>
      <c r="D377" s="115"/>
      <c r="E377" s="115"/>
      <c r="F377" s="37" t="s">
        <v>66</v>
      </c>
      <c r="G377" s="37" t="s">
        <v>935</v>
      </c>
      <c r="H377" s="37" t="s">
        <v>34</v>
      </c>
      <c r="I377" s="37" t="s">
        <v>935</v>
      </c>
      <c r="J377" s="38" t="s">
        <v>34</v>
      </c>
      <c r="K377" s="37" t="s">
        <v>34</v>
      </c>
      <c r="L377" s="38">
        <v>5.47</v>
      </c>
      <c r="M377" s="39" t="s">
        <v>34</v>
      </c>
      <c r="N377" s="40">
        <v>79</v>
      </c>
      <c r="T377" s="2" t="s">
        <v>1063</v>
      </c>
    </row>
    <row r="378" spans="1:22" s="1" customFormat="1" x14ac:dyDescent="0.2">
      <c r="A378" s="41"/>
      <c r="B378" s="42"/>
      <c r="C378" s="116" t="s">
        <v>71</v>
      </c>
      <c r="D378" s="116"/>
      <c r="E378" s="116"/>
      <c r="F378" s="43" t="s">
        <v>34</v>
      </c>
      <c r="G378" s="43" t="s">
        <v>34</v>
      </c>
      <c r="H378" s="43" t="s">
        <v>34</v>
      </c>
      <c r="I378" s="43" t="s">
        <v>34</v>
      </c>
      <c r="J378" s="44" t="s">
        <v>34</v>
      </c>
      <c r="K378" s="43" t="s">
        <v>34</v>
      </c>
      <c r="L378" s="44">
        <v>24.12</v>
      </c>
      <c r="M378" s="32" t="s">
        <v>34</v>
      </c>
      <c r="N378" s="45">
        <v>331</v>
      </c>
      <c r="V378" s="2" t="s">
        <v>71</v>
      </c>
    </row>
    <row r="379" spans="1:22" s="1" customFormat="1" ht="33.75" x14ac:dyDescent="0.2">
      <c r="A379" s="28" t="s">
        <v>662</v>
      </c>
      <c r="B379" s="29" t="s">
        <v>1065</v>
      </c>
      <c r="C379" s="118" t="s">
        <v>1066</v>
      </c>
      <c r="D379" s="118"/>
      <c r="E379" s="118"/>
      <c r="F379" s="30" t="s">
        <v>274</v>
      </c>
      <c r="G379" s="30" t="s">
        <v>34</v>
      </c>
      <c r="H379" s="30" t="s">
        <v>34</v>
      </c>
      <c r="I379" s="30" t="s">
        <v>1067</v>
      </c>
      <c r="J379" s="31" t="s">
        <v>34</v>
      </c>
      <c r="K379" s="30" t="s">
        <v>34</v>
      </c>
      <c r="L379" s="31" t="s">
        <v>34</v>
      </c>
      <c r="M379" s="32" t="s">
        <v>34</v>
      </c>
      <c r="N379" s="33" t="s">
        <v>34</v>
      </c>
      <c r="Q379" s="2" t="s">
        <v>1066</v>
      </c>
    </row>
    <row r="380" spans="1:22" s="1" customFormat="1" x14ac:dyDescent="0.2">
      <c r="A380" s="34"/>
      <c r="B380" s="8"/>
      <c r="C380" s="115" t="s">
        <v>2342</v>
      </c>
      <c r="D380" s="115"/>
      <c r="E380" s="115"/>
      <c r="F380" s="115"/>
      <c r="G380" s="115"/>
      <c r="H380" s="115"/>
      <c r="I380" s="115"/>
      <c r="J380" s="115"/>
      <c r="K380" s="115"/>
      <c r="L380" s="115"/>
      <c r="M380" s="115"/>
      <c r="N380" s="117"/>
      <c r="R380" s="2" t="s">
        <v>2342</v>
      </c>
    </row>
    <row r="381" spans="1:22" s="1" customFormat="1" x14ac:dyDescent="0.2">
      <c r="A381" s="35"/>
      <c r="B381" s="36" t="s">
        <v>48</v>
      </c>
      <c r="C381" s="115" t="s">
        <v>81</v>
      </c>
      <c r="D381" s="115"/>
      <c r="E381" s="115"/>
      <c r="F381" s="37" t="s">
        <v>34</v>
      </c>
      <c r="G381" s="37" t="s">
        <v>34</v>
      </c>
      <c r="H381" s="37" t="s">
        <v>34</v>
      </c>
      <c r="I381" s="37" t="s">
        <v>34</v>
      </c>
      <c r="J381" s="38">
        <v>1056.05</v>
      </c>
      <c r="K381" s="37" t="s">
        <v>34</v>
      </c>
      <c r="L381" s="38">
        <v>196.19</v>
      </c>
      <c r="M381" s="39">
        <v>14.41</v>
      </c>
      <c r="N381" s="40">
        <v>2827</v>
      </c>
      <c r="S381" s="2" t="s">
        <v>81</v>
      </c>
    </row>
    <row r="382" spans="1:22" s="1" customFormat="1" x14ac:dyDescent="0.2">
      <c r="A382" s="35"/>
      <c r="B382" s="36" t="s">
        <v>54</v>
      </c>
      <c r="C382" s="115" t="s">
        <v>55</v>
      </c>
      <c r="D382" s="115"/>
      <c r="E382" s="115"/>
      <c r="F382" s="37" t="s">
        <v>34</v>
      </c>
      <c r="G382" s="37" t="s">
        <v>34</v>
      </c>
      <c r="H382" s="37" t="s">
        <v>34</v>
      </c>
      <c r="I382" s="37" t="s">
        <v>34</v>
      </c>
      <c r="J382" s="38">
        <v>75.959999999999994</v>
      </c>
      <c r="K382" s="37" t="s">
        <v>34</v>
      </c>
      <c r="L382" s="38">
        <v>14.11</v>
      </c>
      <c r="M382" s="39">
        <v>7.88</v>
      </c>
      <c r="N382" s="40">
        <v>111</v>
      </c>
      <c r="S382" s="2" t="s">
        <v>55</v>
      </c>
    </row>
    <row r="383" spans="1:22" s="1" customFormat="1" x14ac:dyDescent="0.2">
      <c r="A383" s="35"/>
      <c r="B383" s="36" t="s">
        <v>56</v>
      </c>
      <c r="C383" s="115" t="s">
        <v>57</v>
      </c>
      <c r="D383" s="115"/>
      <c r="E383" s="115"/>
      <c r="F383" s="37" t="s">
        <v>34</v>
      </c>
      <c r="G383" s="37" t="s">
        <v>34</v>
      </c>
      <c r="H383" s="37" t="s">
        <v>34</v>
      </c>
      <c r="I383" s="37" t="s">
        <v>34</v>
      </c>
      <c r="J383" s="38">
        <v>1.96</v>
      </c>
      <c r="K383" s="37" t="s">
        <v>34</v>
      </c>
      <c r="L383" s="38">
        <v>0.36</v>
      </c>
      <c r="M383" s="39">
        <v>14.41</v>
      </c>
      <c r="N383" s="40">
        <v>5</v>
      </c>
      <c r="S383" s="2" t="s">
        <v>57</v>
      </c>
    </row>
    <row r="384" spans="1:22" s="1" customFormat="1" x14ac:dyDescent="0.2">
      <c r="A384" s="35"/>
      <c r="B384" s="36" t="s">
        <v>82</v>
      </c>
      <c r="C384" s="115" t="s">
        <v>83</v>
      </c>
      <c r="D384" s="115"/>
      <c r="E384" s="115"/>
      <c r="F384" s="37" t="s">
        <v>34</v>
      </c>
      <c r="G384" s="37" t="s">
        <v>34</v>
      </c>
      <c r="H384" s="37" t="s">
        <v>34</v>
      </c>
      <c r="I384" s="37" t="s">
        <v>34</v>
      </c>
      <c r="J384" s="38">
        <v>308.3</v>
      </c>
      <c r="K384" s="37" t="s">
        <v>34</v>
      </c>
      <c r="L384" s="38">
        <v>57.28</v>
      </c>
      <c r="M384" s="39">
        <v>4.22</v>
      </c>
      <c r="N384" s="40">
        <v>242</v>
      </c>
      <c r="S384" s="2" t="s">
        <v>83</v>
      </c>
    </row>
    <row r="385" spans="1:23" s="1" customFormat="1" ht="22.5" x14ac:dyDescent="0.2">
      <c r="A385" s="35"/>
      <c r="B385" s="36" t="s">
        <v>34</v>
      </c>
      <c r="C385" s="115" t="s">
        <v>84</v>
      </c>
      <c r="D385" s="115"/>
      <c r="E385" s="115"/>
      <c r="F385" s="37" t="s">
        <v>59</v>
      </c>
      <c r="G385" s="37" t="s">
        <v>1069</v>
      </c>
      <c r="H385" s="37" t="s">
        <v>34</v>
      </c>
      <c r="I385" s="37" t="s">
        <v>1070</v>
      </c>
      <c r="J385" s="38" t="s">
        <v>34</v>
      </c>
      <c r="K385" s="37" t="s">
        <v>34</v>
      </c>
      <c r="L385" s="38" t="s">
        <v>34</v>
      </c>
      <c r="M385" s="39" t="s">
        <v>34</v>
      </c>
      <c r="N385" s="40" t="s">
        <v>34</v>
      </c>
      <c r="T385" s="2" t="s">
        <v>84</v>
      </c>
    </row>
    <row r="386" spans="1:23" s="1" customFormat="1" x14ac:dyDescent="0.2">
      <c r="A386" s="35"/>
      <c r="B386" s="36" t="s">
        <v>34</v>
      </c>
      <c r="C386" s="115" t="s">
        <v>58</v>
      </c>
      <c r="D386" s="115"/>
      <c r="E386" s="115"/>
      <c r="F386" s="37" t="s">
        <v>59</v>
      </c>
      <c r="G386" s="37" t="s">
        <v>1071</v>
      </c>
      <c r="H386" s="37" t="s">
        <v>34</v>
      </c>
      <c r="I386" s="37" t="s">
        <v>1072</v>
      </c>
      <c r="J386" s="38" t="s">
        <v>34</v>
      </c>
      <c r="K386" s="37" t="s">
        <v>34</v>
      </c>
      <c r="L386" s="38" t="s">
        <v>34</v>
      </c>
      <c r="M386" s="39" t="s">
        <v>34</v>
      </c>
      <c r="N386" s="40" t="s">
        <v>34</v>
      </c>
      <c r="T386" s="2" t="s">
        <v>58</v>
      </c>
    </row>
    <row r="387" spans="1:23" s="1" customFormat="1" x14ac:dyDescent="0.2">
      <c r="A387" s="35"/>
      <c r="B387" s="36" t="s">
        <v>34</v>
      </c>
      <c r="C387" s="118" t="s">
        <v>62</v>
      </c>
      <c r="D387" s="118"/>
      <c r="E387" s="118"/>
      <c r="F387" s="30" t="s">
        <v>34</v>
      </c>
      <c r="G387" s="30" t="s">
        <v>34</v>
      </c>
      <c r="H387" s="30" t="s">
        <v>34</v>
      </c>
      <c r="I387" s="30" t="s">
        <v>34</v>
      </c>
      <c r="J387" s="31">
        <v>1440.31</v>
      </c>
      <c r="K387" s="30" t="s">
        <v>34</v>
      </c>
      <c r="L387" s="31">
        <v>267.58</v>
      </c>
      <c r="M387" s="32" t="s">
        <v>34</v>
      </c>
      <c r="N387" s="33" t="s">
        <v>34</v>
      </c>
      <c r="U387" s="2" t="s">
        <v>62</v>
      </c>
    </row>
    <row r="388" spans="1:23" s="1" customFormat="1" x14ac:dyDescent="0.2">
      <c r="A388" s="35"/>
      <c r="B388" s="36" t="s">
        <v>34</v>
      </c>
      <c r="C388" s="115" t="s">
        <v>63</v>
      </c>
      <c r="D388" s="115"/>
      <c r="E388" s="115"/>
      <c r="F388" s="37" t="s">
        <v>34</v>
      </c>
      <c r="G388" s="37" t="s">
        <v>34</v>
      </c>
      <c r="H388" s="37" t="s">
        <v>34</v>
      </c>
      <c r="I388" s="37" t="s">
        <v>34</v>
      </c>
      <c r="J388" s="38" t="s">
        <v>34</v>
      </c>
      <c r="K388" s="37" t="s">
        <v>34</v>
      </c>
      <c r="L388" s="38">
        <v>196.55</v>
      </c>
      <c r="M388" s="39" t="s">
        <v>34</v>
      </c>
      <c r="N388" s="40">
        <v>2832</v>
      </c>
      <c r="T388" s="2" t="s">
        <v>63</v>
      </c>
    </row>
    <row r="389" spans="1:23" s="1" customFormat="1" ht="22.5" x14ac:dyDescent="0.2">
      <c r="A389" s="35"/>
      <c r="B389" s="36" t="s">
        <v>1029</v>
      </c>
      <c r="C389" s="115" t="s">
        <v>1030</v>
      </c>
      <c r="D389" s="115"/>
      <c r="E389" s="115"/>
      <c r="F389" s="37" t="s">
        <v>66</v>
      </c>
      <c r="G389" s="37" t="s">
        <v>641</v>
      </c>
      <c r="H389" s="37" t="s">
        <v>34</v>
      </c>
      <c r="I389" s="37" t="s">
        <v>641</v>
      </c>
      <c r="J389" s="38" t="s">
        <v>34</v>
      </c>
      <c r="K389" s="37" t="s">
        <v>34</v>
      </c>
      <c r="L389" s="38">
        <v>176.9</v>
      </c>
      <c r="M389" s="39" t="s">
        <v>34</v>
      </c>
      <c r="N389" s="40">
        <v>2549</v>
      </c>
      <c r="T389" s="2" t="s">
        <v>1030</v>
      </c>
    </row>
    <row r="390" spans="1:23" s="1" customFormat="1" ht="22.5" x14ac:dyDescent="0.2">
      <c r="A390" s="35"/>
      <c r="B390" s="36" t="s">
        <v>1031</v>
      </c>
      <c r="C390" s="115" t="s">
        <v>1032</v>
      </c>
      <c r="D390" s="115"/>
      <c r="E390" s="115"/>
      <c r="F390" s="37" t="s">
        <v>66</v>
      </c>
      <c r="G390" s="37" t="s">
        <v>234</v>
      </c>
      <c r="H390" s="37" t="s">
        <v>34</v>
      </c>
      <c r="I390" s="37" t="s">
        <v>234</v>
      </c>
      <c r="J390" s="38" t="s">
        <v>34</v>
      </c>
      <c r="K390" s="37" t="s">
        <v>34</v>
      </c>
      <c r="L390" s="38">
        <v>167.07</v>
      </c>
      <c r="M390" s="39" t="s">
        <v>34</v>
      </c>
      <c r="N390" s="40">
        <v>2407</v>
      </c>
      <c r="T390" s="2" t="s">
        <v>1032</v>
      </c>
    </row>
    <row r="391" spans="1:23" s="1" customFormat="1" x14ac:dyDescent="0.2">
      <c r="A391" s="41"/>
      <c r="B391" s="42"/>
      <c r="C391" s="116" t="s">
        <v>71</v>
      </c>
      <c r="D391" s="116"/>
      <c r="E391" s="116"/>
      <c r="F391" s="43" t="s">
        <v>34</v>
      </c>
      <c r="G391" s="43" t="s">
        <v>34</v>
      </c>
      <c r="H391" s="43" t="s">
        <v>34</v>
      </c>
      <c r="I391" s="43" t="s">
        <v>34</v>
      </c>
      <c r="J391" s="44" t="s">
        <v>34</v>
      </c>
      <c r="K391" s="43" t="s">
        <v>34</v>
      </c>
      <c r="L391" s="44">
        <v>611.54999999999995</v>
      </c>
      <c r="M391" s="32" t="s">
        <v>34</v>
      </c>
      <c r="N391" s="45">
        <v>8136</v>
      </c>
      <c r="V391" s="2" t="s">
        <v>71</v>
      </c>
    </row>
    <row r="392" spans="1:23" s="1" customFormat="1" ht="45" x14ac:dyDescent="0.2">
      <c r="A392" s="28" t="s">
        <v>669</v>
      </c>
      <c r="B392" s="29" t="s">
        <v>282</v>
      </c>
      <c r="C392" s="118" t="s">
        <v>1074</v>
      </c>
      <c r="D392" s="118"/>
      <c r="E392" s="118"/>
      <c r="F392" s="30" t="s">
        <v>173</v>
      </c>
      <c r="G392" s="30" t="s">
        <v>34</v>
      </c>
      <c r="H392" s="30" t="s">
        <v>34</v>
      </c>
      <c r="I392" s="30" t="s">
        <v>1067</v>
      </c>
      <c r="J392" s="31">
        <v>13810</v>
      </c>
      <c r="K392" s="30" t="s">
        <v>34</v>
      </c>
      <c r="L392" s="31">
        <v>2565.62</v>
      </c>
      <c r="M392" s="32">
        <v>4.22</v>
      </c>
      <c r="N392" s="33">
        <v>10827</v>
      </c>
      <c r="Q392" s="2" t="s">
        <v>1074</v>
      </c>
    </row>
    <row r="393" spans="1:23" s="1" customFormat="1" ht="33.75" x14ac:dyDescent="0.2">
      <c r="A393" s="28" t="s">
        <v>585</v>
      </c>
      <c r="B393" s="29" t="s">
        <v>1076</v>
      </c>
      <c r="C393" s="118" t="s">
        <v>1077</v>
      </c>
      <c r="D393" s="118"/>
      <c r="E393" s="118"/>
      <c r="F393" s="30" t="s">
        <v>173</v>
      </c>
      <c r="G393" s="30" t="s">
        <v>34</v>
      </c>
      <c r="H393" s="30" t="s">
        <v>34</v>
      </c>
      <c r="I393" s="30" t="s">
        <v>1067</v>
      </c>
      <c r="J393" s="31">
        <v>2170</v>
      </c>
      <c r="K393" s="30" t="s">
        <v>34</v>
      </c>
      <c r="L393" s="31">
        <v>403.14</v>
      </c>
      <c r="M393" s="32">
        <v>4.22</v>
      </c>
      <c r="N393" s="33">
        <v>1701</v>
      </c>
      <c r="Q393" s="2" t="s">
        <v>1077</v>
      </c>
    </row>
    <row r="394" spans="1:23" s="1" customFormat="1" ht="56.25" x14ac:dyDescent="0.2">
      <c r="A394" s="28" t="s">
        <v>647</v>
      </c>
      <c r="B394" s="29" t="s">
        <v>919</v>
      </c>
      <c r="C394" s="118" t="s">
        <v>1139</v>
      </c>
      <c r="D394" s="118"/>
      <c r="E394" s="118"/>
      <c r="F394" s="30" t="s">
        <v>921</v>
      </c>
      <c r="G394" s="30" t="s">
        <v>34</v>
      </c>
      <c r="H394" s="30" t="s">
        <v>34</v>
      </c>
      <c r="I394" s="30" t="s">
        <v>1080</v>
      </c>
      <c r="J394" s="31" t="s">
        <v>34</v>
      </c>
      <c r="K394" s="30" t="s">
        <v>34</v>
      </c>
      <c r="L394" s="31" t="s">
        <v>34</v>
      </c>
      <c r="M394" s="32" t="s">
        <v>34</v>
      </c>
      <c r="N394" s="33" t="s">
        <v>34</v>
      </c>
      <c r="Q394" s="2" t="s">
        <v>1139</v>
      </c>
    </row>
    <row r="395" spans="1:23" s="1" customFormat="1" x14ac:dyDescent="0.2">
      <c r="A395" s="34"/>
      <c r="B395" s="8"/>
      <c r="C395" s="115" t="s">
        <v>2343</v>
      </c>
      <c r="D395" s="115"/>
      <c r="E395" s="115"/>
      <c r="F395" s="115"/>
      <c r="G395" s="115"/>
      <c r="H395" s="115"/>
      <c r="I395" s="115"/>
      <c r="J395" s="115"/>
      <c r="K395" s="115"/>
      <c r="L395" s="115"/>
      <c r="M395" s="115"/>
      <c r="N395" s="117"/>
      <c r="R395" s="2" t="s">
        <v>2343</v>
      </c>
    </row>
    <row r="396" spans="1:23" s="1" customFormat="1" x14ac:dyDescent="0.2">
      <c r="A396" s="46"/>
      <c r="B396" s="36" t="s">
        <v>924</v>
      </c>
      <c r="C396" s="115" t="s">
        <v>925</v>
      </c>
      <c r="D396" s="115"/>
      <c r="E396" s="115"/>
      <c r="F396" s="115"/>
      <c r="G396" s="115"/>
      <c r="H396" s="115"/>
      <c r="I396" s="115"/>
      <c r="J396" s="115"/>
      <c r="K396" s="115"/>
      <c r="L396" s="115"/>
      <c r="M396" s="115"/>
      <c r="N396" s="117"/>
      <c r="W396" s="2" t="s">
        <v>925</v>
      </c>
    </row>
    <row r="397" spans="1:23" s="1" customFormat="1" x14ac:dyDescent="0.2">
      <c r="A397" s="46"/>
      <c r="B397" s="36" t="s">
        <v>34</v>
      </c>
      <c r="C397" s="115" t="s">
        <v>926</v>
      </c>
      <c r="D397" s="115"/>
      <c r="E397" s="115"/>
      <c r="F397" s="115"/>
      <c r="G397" s="115"/>
      <c r="H397" s="115"/>
      <c r="I397" s="115"/>
      <c r="J397" s="115"/>
      <c r="K397" s="115"/>
      <c r="L397" s="115"/>
      <c r="M397" s="115"/>
      <c r="N397" s="117"/>
      <c r="W397" s="2" t="s">
        <v>926</v>
      </c>
    </row>
    <row r="398" spans="1:23" s="1" customFormat="1" x14ac:dyDescent="0.2">
      <c r="A398" s="35"/>
      <c r="B398" s="36" t="s">
        <v>48</v>
      </c>
      <c r="C398" s="115" t="s">
        <v>81</v>
      </c>
      <c r="D398" s="115"/>
      <c r="E398" s="115"/>
      <c r="F398" s="37" t="s">
        <v>34</v>
      </c>
      <c r="G398" s="37" t="s">
        <v>34</v>
      </c>
      <c r="H398" s="37" t="s">
        <v>34</v>
      </c>
      <c r="I398" s="37" t="s">
        <v>34</v>
      </c>
      <c r="J398" s="38">
        <v>71.47</v>
      </c>
      <c r="K398" s="37" t="s">
        <v>927</v>
      </c>
      <c r="L398" s="38">
        <v>13.46</v>
      </c>
      <c r="M398" s="39">
        <v>14.41</v>
      </c>
      <c r="N398" s="40">
        <v>194</v>
      </c>
      <c r="S398" s="2" t="s">
        <v>81</v>
      </c>
    </row>
    <row r="399" spans="1:23" s="1" customFormat="1" x14ac:dyDescent="0.2">
      <c r="A399" s="35"/>
      <c r="B399" s="36" t="s">
        <v>54</v>
      </c>
      <c r="C399" s="115" t="s">
        <v>55</v>
      </c>
      <c r="D399" s="115"/>
      <c r="E399" s="115"/>
      <c r="F399" s="37" t="s">
        <v>34</v>
      </c>
      <c r="G399" s="37" t="s">
        <v>34</v>
      </c>
      <c r="H399" s="37" t="s">
        <v>34</v>
      </c>
      <c r="I399" s="37" t="s">
        <v>34</v>
      </c>
      <c r="J399" s="38">
        <v>10.15</v>
      </c>
      <c r="K399" s="37" t="s">
        <v>54</v>
      </c>
      <c r="L399" s="38">
        <v>1.74</v>
      </c>
      <c r="M399" s="39">
        <v>7.88</v>
      </c>
      <c r="N399" s="40">
        <v>14</v>
      </c>
      <c r="S399" s="2" t="s">
        <v>55</v>
      </c>
    </row>
    <row r="400" spans="1:23" s="1" customFormat="1" x14ac:dyDescent="0.2">
      <c r="A400" s="35"/>
      <c r="B400" s="36" t="s">
        <v>56</v>
      </c>
      <c r="C400" s="115" t="s">
        <v>57</v>
      </c>
      <c r="D400" s="115"/>
      <c r="E400" s="115"/>
      <c r="F400" s="37" t="s">
        <v>34</v>
      </c>
      <c r="G400" s="37" t="s">
        <v>34</v>
      </c>
      <c r="H400" s="37" t="s">
        <v>34</v>
      </c>
      <c r="I400" s="37" t="s">
        <v>34</v>
      </c>
      <c r="J400" s="38">
        <v>0.12</v>
      </c>
      <c r="K400" s="37" t="s">
        <v>54</v>
      </c>
      <c r="L400" s="38">
        <v>0.02</v>
      </c>
      <c r="M400" s="39">
        <v>14.41</v>
      </c>
      <c r="N400" s="40" t="s">
        <v>34</v>
      </c>
      <c r="S400" s="2" t="s">
        <v>57</v>
      </c>
    </row>
    <row r="401" spans="1:23" s="1" customFormat="1" x14ac:dyDescent="0.2">
      <c r="A401" s="35"/>
      <c r="B401" s="36" t="s">
        <v>82</v>
      </c>
      <c r="C401" s="115" t="s">
        <v>83</v>
      </c>
      <c r="D401" s="115"/>
      <c r="E401" s="115"/>
      <c r="F401" s="37" t="s">
        <v>34</v>
      </c>
      <c r="G401" s="37" t="s">
        <v>34</v>
      </c>
      <c r="H401" s="37" t="s">
        <v>34</v>
      </c>
      <c r="I401" s="37" t="s">
        <v>34</v>
      </c>
      <c r="J401" s="38">
        <v>250.36</v>
      </c>
      <c r="K401" s="37" t="s">
        <v>54</v>
      </c>
      <c r="L401" s="38">
        <v>42.86</v>
      </c>
      <c r="M401" s="39">
        <v>4.22</v>
      </c>
      <c r="N401" s="40">
        <v>181</v>
      </c>
      <c r="S401" s="2" t="s">
        <v>83</v>
      </c>
    </row>
    <row r="402" spans="1:23" s="1" customFormat="1" x14ac:dyDescent="0.2">
      <c r="A402" s="35"/>
      <c r="B402" s="36" t="s">
        <v>34</v>
      </c>
      <c r="C402" s="115" t="s">
        <v>84</v>
      </c>
      <c r="D402" s="115"/>
      <c r="E402" s="115"/>
      <c r="F402" s="37" t="s">
        <v>59</v>
      </c>
      <c r="G402" s="37" t="s">
        <v>928</v>
      </c>
      <c r="H402" s="37" t="s">
        <v>927</v>
      </c>
      <c r="I402" s="37" t="s">
        <v>1082</v>
      </c>
      <c r="J402" s="38" t="s">
        <v>34</v>
      </c>
      <c r="K402" s="37" t="s">
        <v>34</v>
      </c>
      <c r="L402" s="38" t="s">
        <v>34</v>
      </c>
      <c r="M402" s="39" t="s">
        <v>34</v>
      </c>
      <c r="N402" s="40" t="s">
        <v>34</v>
      </c>
      <c r="T402" s="2" t="s">
        <v>84</v>
      </c>
    </row>
    <row r="403" spans="1:23" s="1" customFormat="1" x14ac:dyDescent="0.2">
      <c r="A403" s="35"/>
      <c r="B403" s="36" t="s">
        <v>34</v>
      </c>
      <c r="C403" s="115" t="s">
        <v>58</v>
      </c>
      <c r="D403" s="115"/>
      <c r="E403" s="115"/>
      <c r="F403" s="37" t="s">
        <v>59</v>
      </c>
      <c r="G403" s="37" t="s">
        <v>342</v>
      </c>
      <c r="H403" s="37" t="s">
        <v>54</v>
      </c>
      <c r="I403" s="37" t="s">
        <v>1083</v>
      </c>
      <c r="J403" s="38" t="s">
        <v>34</v>
      </c>
      <c r="K403" s="37" t="s">
        <v>34</v>
      </c>
      <c r="L403" s="38" t="s">
        <v>34</v>
      </c>
      <c r="M403" s="39" t="s">
        <v>34</v>
      </c>
      <c r="N403" s="40" t="s">
        <v>34</v>
      </c>
      <c r="T403" s="2" t="s">
        <v>58</v>
      </c>
    </row>
    <row r="404" spans="1:23" s="1" customFormat="1" x14ac:dyDescent="0.2">
      <c r="A404" s="35"/>
      <c r="B404" s="36" t="s">
        <v>34</v>
      </c>
      <c r="C404" s="118" t="s">
        <v>62</v>
      </c>
      <c r="D404" s="118"/>
      <c r="E404" s="118"/>
      <c r="F404" s="30" t="s">
        <v>34</v>
      </c>
      <c r="G404" s="30" t="s">
        <v>34</v>
      </c>
      <c r="H404" s="30" t="s">
        <v>34</v>
      </c>
      <c r="I404" s="30" t="s">
        <v>34</v>
      </c>
      <c r="J404" s="31">
        <v>331.98</v>
      </c>
      <c r="K404" s="30" t="s">
        <v>34</v>
      </c>
      <c r="L404" s="31">
        <v>58.06</v>
      </c>
      <c r="M404" s="32" t="s">
        <v>34</v>
      </c>
      <c r="N404" s="33" t="s">
        <v>34</v>
      </c>
      <c r="U404" s="2" t="s">
        <v>62</v>
      </c>
    </row>
    <row r="405" spans="1:23" s="1" customFormat="1" x14ac:dyDescent="0.2">
      <c r="A405" s="35"/>
      <c r="B405" s="36" t="s">
        <v>34</v>
      </c>
      <c r="C405" s="115" t="s">
        <v>63</v>
      </c>
      <c r="D405" s="115"/>
      <c r="E405" s="115"/>
      <c r="F405" s="37" t="s">
        <v>34</v>
      </c>
      <c r="G405" s="37" t="s">
        <v>34</v>
      </c>
      <c r="H405" s="37" t="s">
        <v>34</v>
      </c>
      <c r="I405" s="37" t="s">
        <v>34</v>
      </c>
      <c r="J405" s="38" t="s">
        <v>34</v>
      </c>
      <c r="K405" s="37" t="s">
        <v>34</v>
      </c>
      <c r="L405" s="38">
        <v>13.48</v>
      </c>
      <c r="M405" s="39" t="s">
        <v>34</v>
      </c>
      <c r="N405" s="40">
        <v>194</v>
      </c>
      <c r="T405" s="2" t="s">
        <v>63</v>
      </c>
    </row>
    <row r="406" spans="1:23" s="1" customFormat="1" ht="22.5" x14ac:dyDescent="0.2">
      <c r="A406" s="35"/>
      <c r="B406" s="36" t="s">
        <v>931</v>
      </c>
      <c r="C406" s="115" t="s">
        <v>932</v>
      </c>
      <c r="D406" s="115"/>
      <c r="E406" s="115"/>
      <c r="F406" s="37" t="s">
        <v>66</v>
      </c>
      <c r="G406" s="37" t="s">
        <v>641</v>
      </c>
      <c r="H406" s="37" t="s">
        <v>34</v>
      </c>
      <c r="I406" s="37" t="s">
        <v>641</v>
      </c>
      <c r="J406" s="38" t="s">
        <v>34</v>
      </c>
      <c r="K406" s="37" t="s">
        <v>34</v>
      </c>
      <c r="L406" s="38">
        <v>12.13</v>
      </c>
      <c r="M406" s="39" t="s">
        <v>34</v>
      </c>
      <c r="N406" s="40">
        <v>175</v>
      </c>
      <c r="T406" s="2" t="s">
        <v>932</v>
      </c>
    </row>
    <row r="407" spans="1:23" s="1" customFormat="1" ht="22.5" x14ac:dyDescent="0.2">
      <c r="A407" s="35"/>
      <c r="B407" s="36" t="s">
        <v>933</v>
      </c>
      <c r="C407" s="115" t="s">
        <v>934</v>
      </c>
      <c r="D407" s="115"/>
      <c r="E407" s="115"/>
      <c r="F407" s="37" t="s">
        <v>66</v>
      </c>
      <c r="G407" s="37" t="s">
        <v>935</v>
      </c>
      <c r="H407" s="37" t="s">
        <v>34</v>
      </c>
      <c r="I407" s="37" t="s">
        <v>935</v>
      </c>
      <c r="J407" s="38" t="s">
        <v>34</v>
      </c>
      <c r="K407" s="37" t="s">
        <v>34</v>
      </c>
      <c r="L407" s="38">
        <v>9.44</v>
      </c>
      <c r="M407" s="39" t="s">
        <v>34</v>
      </c>
      <c r="N407" s="40">
        <v>136</v>
      </c>
      <c r="T407" s="2" t="s">
        <v>934</v>
      </c>
    </row>
    <row r="408" spans="1:23" s="1" customFormat="1" x14ac:dyDescent="0.2">
      <c r="A408" s="41"/>
      <c r="B408" s="42"/>
      <c r="C408" s="116" t="s">
        <v>71</v>
      </c>
      <c r="D408" s="116"/>
      <c r="E408" s="116"/>
      <c r="F408" s="43" t="s">
        <v>34</v>
      </c>
      <c r="G408" s="43" t="s">
        <v>34</v>
      </c>
      <c r="H408" s="43" t="s">
        <v>34</v>
      </c>
      <c r="I408" s="43" t="s">
        <v>34</v>
      </c>
      <c r="J408" s="44" t="s">
        <v>34</v>
      </c>
      <c r="K408" s="43" t="s">
        <v>34</v>
      </c>
      <c r="L408" s="44">
        <v>79.63</v>
      </c>
      <c r="M408" s="32" t="s">
        <v>34</v>
      </c>
      <c r="N408" s="45">
        <v>700</v>
      </c>
      <c r="V408" s="2" t="s">
        <v>71</v>
      </c>
    </row>
    <row r="409" spans="1:23" s="1" customFormat="1" ht="56.25" x14ac:dyDescent="0.2">
      <c r="A409" s="28" t="s">
        <v>686</v>
      </c>
      <c r="B409" s="29" t="s">
        <v>936</v>
      </c>
      <c r="C409" s="118" t="s">
        <v>1418</v>
      </c>
      <c r="D409" s="118"/>
      <c r="E409" s="118"/>
      <c r="F409" s="30" t="s">
        <v>921</v>
      </c>
      <c r="G409" s="30" t="s">
        <v>34</v>
      </c>
      <c r="H409" s="30" t="s">
        <v>34</v>
      </c>
      <c r="I409" s="30" t="s">
        <v>1080</v>
      </c>
      <c r="J409" s="31" t="s">
        <v>34</v>
      </c>
      <c r="K409" s="30" t="s">
        <v>34</v>
      </c>
      <c r="L409" s="31" t="s">
        <v>34</v>
      </c>
      <c r="M409" s="32" t="s">
        <v>34</v>
      </c>
      <c r="N409" s="33" t="s">
        <v>34</v>
      </c>
      <c r="Q409" s="2" t="s">
        <v>1418</v>
      </c>
    </row>
    <row r="410" spans="1:23" s="1" customFormat="1" x14ac:dyDescent="0.2">
      <c r="A410" s="34"/>
      <c r="B410" s="8"/>
      <c r="C410" s="115" t="s">
        <v>2343</v>
      </c>
      <c r="D410" s="115"/>
      <c r="E410" s="115"/>
      <c r="F410" s="115"/>
      <c r="G410" s="115"/>
      <c r="H410" s="115"/>
      <c r="I410" s="115"/>
      <c r="J410" s="115"/>
      <c r="K410" s="115"/>
      <c r="L410" s="115"/>
      <c r="M410" s="115"/>
      <c r="N410" s="117"/>
      <c r="R410" s="2" t="s">
        <v>2343</v>
      </c>
    </row>
    <row r="411" spans="1:23" s="1" customFormat="1" x14ac:dyDescent="0.2">
      <c r="A411" s="46"/>
      <c r="B411" s="36" t="s">
        <v>924</v>
      </c>
      <c r="C411" s="115" t="s">
        <v>925</v>
      </c>
      <c r="D411" s="115"/>
      <c r="E411" s="115"/>
      <c r="F411" s="115"/>
      <c r="G411" s="115"/>
      <c r="H411" s="115"/>
      <c r="I411" s="115"/>
      <c r="J411" s="115"/>
      <c r="K411" s="115"/>
      <c r="L411" s="115"/>
      <c r="M411" s="115"/>
      <c r="N411" s="117"/>
      <c r="W411" s="2" t="s">
        <v>925</v>
      </c>
    </row>
    <row r="412" spans="1:23" s="1" customFormat="1" x14ac:dyDescent="0.2">
      <c r="A412" s="46"/>
      <c r="B412" s="36" t="s">
        <v>34</v>
      </c>
      <c r="C412" s="115" t="s">
        <v>926</v>
      </c>
      <c r="D412" s="115"/>
      <c r="E412" s="115"/>
      <c r="F412" s="115"/>
      <c r="G412" s="115"/>
      <c r="H412" s="115"/>
      <c r="I412" s="115"/>
      <c r="J412" s="115"/>
      <c r="K412" s="115"/>
      <c r="L412" s="115"/>
      <c r="M412" s="115"/>
      <c r="N412" s="117"/>
      <c r="W412" s="2" t="s">
        <v>926</v>
      </c>
    </row>
    <row r="413" spans="1:23" s="1" customFormat="1" x14ac:dyDescent="0.2">
      <c r="A413" s="35"/>
      <c r="B413" s="36" t="s">
        <v>48</v>
      </c>
      <c r="C413" s="115" t="s">
        <v>81</v>
      </c>
      <c r="D413" s="115"/>
      <c r="E413" s="115"/>
      <c r="F413" s="37" t="s">
        <v>34</v>
      </c>
      <c r="G413" s="37" t="s">
        <v>34</v>
      </c>
      <c r="H413" s="37" t="s">
        <v>34</v>
      </c>
      <c r="I413" s="37" t="s">
        <v>34</v>
      </c>
      <c r="J413" s="38">
        <v>43.93</v>
      </c>
      <c r="K413" s="37" t="s">
        <v>927</v>
      </c>
      <c r="L413" s="38">
        <v>8.27</v>
      </c>
      <c r="M413" s="39">
        <v>14.41</v>
      </c>
      <c r="N413" s="40">
        <v>119</v>
      </c>
      <c r="S413" s="2" t="s">
        <v>81</v>
      </c>
    </row>
    <row r="414" spans="1:23" s="1" customFormat="1" x14ac:dyDescent="0.2">
      <c r="A414" s="35"/>
      <c r="B414" s="36" t="s">
        <v>54</v>
      </c>
      <c r="C414" s="115" t="s">
        <v>55</v>
      </c>
      <c r="D414" s="115"/>
      <c r="E414" s="115"/>
      <c r="F414" s="37" t="s">
        <v>34</v>
      </c>
      <c r="G414" s="37" t="s">
        <v>34</v>
      </c>
      <c r="H414" s="37" t="s">
        <v>34</v>
      </c>
      <c r="I414" s="37" t="s">
        <v>34</v>
      </c>
      <c r="J414" s="38">
        <v>6.8</v>
      </c>
      <c r="K414" s="37" t="s">
        <v>54</v>
      </c>
      <c r="L414" s="38">
        <v>1.1599999999999999</v>
      </c>
      <c r="M414" s="39">
        <v>7.88</v>
      </c>
      <c r="N414" s="40">
        <v>9</v>
      </c>
      <c r="S414" s="2" t="s">
        <v>55</v>
      </c>
    </row>
    <row r="415" spans="1:23" s="1" customFormat="1" x14ac:dyDescent="0.2">
      <c r="A415" s="35"/>
      <c r="B415" s="36" t="s">
        <v>56</v>
      </c>
      <c r="C415" s="115" t="s">
        <v>57</v>
      </c>
      <c r="D415" s="115"/>
      <c r="E415" s="115"/>
      <c r="F415" s="37" t="s">
        <v>34</v>
      </c>
      <c r="G415" s="37" t="s">
        <v>34</v>
      </c>
      <c r="H415" s="37" t="s">
        <v>34</v>
      </c>
      <c r="I415" s="37" t="s">
        <v>34</v>
      </c>
      <c r="J415" s="38">
        <v>0.12</v>
      </c>
      <c r="K415" s="37" t="s">
        <v>54</v>
      </c>
      <c r="L415" s="38">
        <v>0.02</v>
      </c>
      <c r="M415" s="39">
        <v>14.41</v>
      </c>
      <c r="N415" s="40" t="s">
        <v>34</v>
      </c>
      <c r="S415" s="2" t="s">
        <v>57</v>
      </c>
    </row>
    <row r="416" spans="1:23" s="1" customFormat="1" x14ac:dyDescent="0.2">
      <c r="A416" s="35"/>
      <c r="B416" s="36" t="s">
        <v>82</v>
      </c>
      <c r="C416" s="115" t="s">
        <v>83</v>
      </c>
      <c r="D416" s="115"/>
      <c r="E416" s="115"/>
      <c r="F416" s="37" t="s">
        <v>34</v>
      </c>
      <c r="G416" s="37" t="s">
        <v>34</v>
      </c>
      <c r="H416" s="37" t="s">
        <v>34</v>
      </c>
      <c r="I416" s="37" t="s">
        <v>34</v>
      </c>
      <c r="J416" s="38">
        <v>388.48</v>
      </c>
      <c r="K416" s="37" t="s">
        <v>54</v>
      </c>
      <c r="L416" s="38">
        <v>66.5</v>
      </c>
      <c r="M416" s="39">
        <v>4.22</v>
      </c>
      <c r="N416" s="40">
        <v>281</v>
      </c>
      <c r="S416" s="2" t="s">
        <v>83</v>
      </c>
    </row>
    <row r="417" spans="1:23" s="1" customFormat="1" x14ac:dyDescent="0.2">
      <c r="A417" s="35"/>
      <c r="B417" s="36" t="s">
        <v>34</v>
      </c>
      <c r="C417" s="115" t="s">
        <v>84</v>
      </c>
      <c r="D417" s="115"/>
      <c r="E417" s="115"/>
      <c r="F417" s="37" t="s">
        <v>59</v>
      </c>
      <c r="G417" s="37" t="s">
        <v>938</v>
      </c>
      <c r="H417" s="37" t="s">
        <v>927</v>
      </c>
      <c r="I417" s="37" t="s">
        <v>2344</v>
      </c>
      <c r="J417" s="38" t="s">
        <v>34</v>
      </c>
      <c r="K417" s="37" t="s">
        <v>34</v>
      </c>
      <c r="L417" s="38" t="s">
        <v>34</v>
      </c>
      <c r="M417" s="39" t="s">
        <v>34</v>
      </c>
      <c r="N417" s="40" t="s">
        <v>34</v>
      </c>
      <c r="T417" s="2" t="s">
        <v>84</v>
      </c>
    </row>
    <row r="418" spans="1:23" s="1" customFormat="1" x14ac:dyDescent="0.2">
      <c r="A418" s="35"/>
      <c r="B418" s="36" t="s">
        <v>34</v>
      </c>
      <c r="C418" s="115" t="s">
        <v>58</v>
      </c>
      <c r="D418" s="115"/>
      <c r="E418" s="115"/>
      <c r="F418" s="37" t="s">
        <v>59</v>
      </c>
      <c r="G418" s="37" t="s">
        <v>342</v>
      </c>
      <c r="H418" s="37" t="s">
        <v>54</v>
      </c>
      <c r="I418" s="37" t="s">
        <v>1083</v>
      </c>
      <c r="J418" s="38" t="s">
        <v>34</v>
      </c>
      <c r="K418" s="37" t="s">
        <v>34</v>
      </c>
      <c r="L418" s="38" t="s">
        <v>34</v>
      </c>
      <c r="M418" s="39" t="s">
        <v>34</v>
      </c>
      <c r="N418" s="40" t="s">
        <v>34</v>
      </c>
      <c r="T418" s="2" t="s">
        <v>58</v>
      </c>
    </row>
    <row r="419" spans="1:23" s="1" customFormat="1" x14ac:dyDescent="0.2">
      <c r="A419" s="35"/>
      <c r="B419" s="36" t="s">
        <v>34</v>
      </c>
      <c r="C419" s="118" t="s">
        <v>62</v>
      </c>
      <c r="D419" s="118"/>
      <c r="E419" s="118"/>
      <c r="F419" s="30" t="s">
        <v>34</v>
      </c>
      <c r="G419" s="30" t="s">
        <v>34</v>
      </c>
      <c r="H419" s="30" t="s">
        <v>34</v>
      </c>
      <c r="I419" s="30" t="s">
        <v>34</v>
      </c>
      <c r="J419" s="31">
        <v>439.21</v>
      </c>
      <c r="K419" s="30" t="s">
        <v>34</v>
      </c>
      <c r="L419" s="31">
        <v>75.930000000000007</v>
      </c>
      <c r="M419" s="32" t="s">
        <v>34</v>
      </c>
      <c r="N419" s="33" t="s">
        <v>34</v>
      </c>
      <c r="U419" s="2" t="s">
        <v>62</v>
      </c>
    </row>
    <row r="420" spans="1:23" s="1" customFormat="1" x14ac:dyDescent="0.2">
      <c r="A420" s="35"/>
      <c r="B420" s="36" t="s">
        <v>34</v>
      </c>
      <c r="C420" s="115" t="s">
        <v>63</v>
      </c>
      <c r="D420" s="115"/>
      <c r="E420" s="115"/>
      <c r="F420" s="37" t="s">
        <v>34</v>
      </c>
      <c r="G420" s="37" t="s">
        <v>34</v>
      </c>
      <c r="H420" s="37" t="s">
        <v>34</v>
      </c>
      <c r="I420" s="37" t="s">
        <v>34</v>
      </c>
      <c r="J420" s="38" t="s">
        <v>34</v>
      </c>
      <c r="K420" s="37" t="s">
        <v>34</v>
      </c>
      <c r="L420" s="38">
        <v>8.2899999999999991</v>
      </c>
      <c r="M420" s="39" t="s">
        <v>34</v>
      </c>
      <c r="N420" s="40">
        <v>119</v>
      </c>
      <c r="T420" s="2" t="s">
        <v>63</v>
      </c>
    </row>
    <row r="421" spans="1:23" s="1" customFormat="1" ht="22.5" x14ac:dyDescent="0.2">
      <c r="A421" s="35"/>
      <c r="B421" s="36" t="s">
        <v>931</v>
      </c>
      <c r="C421" s="115" t="s">
        <v>932</v>
      </c>
      <c r="D421" s="115"/>
      <c r="E421" s="115"/>
      <c r="F421" s="37" t="s">
        <v>66</v>
      </c>
      <c r="G421" s="37" t="s">
        <v>641</v>
      </c>
      <c r="H421" s="37" t="s">
        <v>34</v>
      </c>
      <c r="I421" s="37" t="s">
        <v>641</v>
      </c>
      <c r="J421" s="38" t="s">
        <v>34</v>
      </c>
      <c r="K421" s="37" t="s">
        <v>34</v>
      </c>
      <c r="L421" s="38">
        <v>7.46</v>
      </c>
      <c r="M421" s="39" t="s">
        <v>34</v>
      </c>
      <c r="N421" s="40">
        <v>107</v>
      </c>
      <c r="T421" s="2" t="s">
        <v>932</v>
      </c>
    </row>
    <row r="422" spans="1:23" s="1" customFormat="1" ht="22.5" x14ac:dyDescent="0.2">
      <c r="A422" s="35"/>
      <c r="B422" s="36" t="s">
        <v>933</v>
      </c>
      <c r="C422" s="115" t="s">
        <v>934</v>
      </c>
      <c r="D422" s="115"/>
      <c r="E422" s="115"/>
      <c r="F422" s="37" t="s">
        <v>66</v>
      </c>
      <c r="G422" s="37" t="s">
        <v>935</v>
      </c>
      <c r="H422" s="37" t="s">
        <v>34</v>
      </c>
      <c r="I422" s="37" t="s">
        <v>935</v>
      </c>
      <c r="J422" s="38" t="s">
        <v>34</v>
      </c>
      <c r="K422" s="37" t="s">
        <v>34</v>
      </c>
      <c r="L422" s="38">
        <v>5.8</v>
      </c>
      <c r="M422" s="39" t="s">
        <v>34</v>
      </c>
      <c r="N422" s="40">
        <v>83</v>
      </c>
      <c r="T422" s="2" t="s">
        <v>934</v>
      </c>
    </row>
    <row r="423" spans="1:23" s="1" customFormat="1" x14ac:dyDescent="0.2">
      <c r="A423" s="41"/>
      <c r="B423" s="42"/>
      <c r="C423" s="116" t="s">
        <v>71</v>
      </c>
      <c r="D423" s="116"/>
      <c r="E423" s="116"/>
      <c r="F423" s="43" t="s">
        <v>34</v>
      </c>
      <c r="G423" s="43" t="s">
        <v>34</v>
      </c>
      <c r="H423" s="43" t="s">
        <v>34</v>
      </c>
      <c r="I423" s="43" t="s">
        <v>34</v>
      </c>
      <c r="J423" s="44" t="s">
        <v>34</v>
      </c>
      <c r="K423" s="43" t="s">
        <v>34</v>
      </c>
      <c r="L423" s="44">
        <v>89.19</v>
      </c>
      <c r="M423" s="32" t="s">
        <v>34</v>
      </c>
      <c r="N423" s="45">
        <v>599</v>
      </c>
      <c r="V423" s="2" t="s">
        <v>71</v>
      </c>
    </row>
    <row r="424" spans="1:23" s="1" customFormat="1" ht="56.25" x14ac:dyDescent="0.2">
      <c r="A424" s="28" t="s">
        <v>701</v>
      </c>
      <c r="B424" s="29" t="s">
        <v>919</v>
      </c>
      <c r="C424" s="118" t="s">
        <v>2345</v>
      </c>
      <c r="D424" s="118"/>
      <c r="E424" s="118"/>
      <c r="F424" s="30" t="s">
        <v>921</v>
      </c>
      <c r="G424" s="30" t="s">
        <v>34</v>
      </c>
      <c r="H424" s="30" t="s">
        <v>34</v>
      </c>
      <c r="I424" s="30" t="s">
        <v>1091</v>
      </c>
      <c r="J424" s="31" t="s">
        <v>34</v>
      </c>
      <c r="K424" s="30" t="s">
        <v>34</v>
      </c>
      <c r="L424" s="31" t="s">
        <v>34</v>
      </c>
      <c r="M424" s="32" t="s">
        <v>34</v>
      </c>
      <c r="N424" s="33" t="s">
        <v>34</v>
      </c>
      <c r="Q424" s="2" t="s">
        <v>2345</v>
      </c>
    </row>
    <row r="425" spans="1:23" s="1" customFormat="1" x14ac:dyDescent="0.2">
      <c r="A425" s="34"/>
      <c r="B425" s="8"/>
      <c r="C425" s="115" t="s">
        <v>2346</v>
      </c>
      <c r="D425" s="115"/>
      <c r="E425" s="115"/>
      <c r="F425" s="115"/>
      <c r="G425" s="115"/>
      <c r="H425" s="115"/>
      <c r="I425" s="115"/>
      <c r="J425" s="115"/>
      <c r="K425" s="115"/>
      <c r="L425" s="115"/>
      <c r="M425" s="115"/>
      <c r="N425" s="117"/>
      <c r="R425" s="2" t="s">
        <v>2346</v>
      </c>
    </row>
    <row r="426" spans="1:23" s="1" customFormat="1" x14ac:dyDescent="0.2">
      <c r="A426" s="46"/>
      <c r="B426" s="36" t="s">
        <v>1093</v>
      </c>
      <c r="C426" s="115" t="s">
        <v>1094</v>
      </c>
      <c r="D426" s="115"/>
      <c r="E426" s="115"/>
      <c r="F426" s="115"/>
      <c r="G426" s="115"/>
      <c r="H426" s="115"/>
      <c r="I426" s="115"/>
      <c r="J426" s="115"/>
      <c r="K426" s="115"/>
      <c r="L426" s="115"/>
      <c r="M426" s="115"/>
      <c r="N426" s="117"/>
      <c r="W426" s="2" t="s">
        <v>1094</v>
      </c>
    </row>
    <row r="427" spans="1:23" s="1" customFormat="1" x14ac:dyDescent="0.2">
      <c r="A427" s="46"/>
      <c r="B427" s="36" t="s">
        <v>34</v>
      </c>
      <c r="C427" s="115" t="s">
        <v>926</v>
      </c>
      <c r="D427" s="115"/>
      <c r="E427" s="115"/>
      <c r="F427" s="115"/>
      <c r="G427" s="115"/>
      <c r="H427" s="115"/>
      <c r="I427" s="115"/>
      <c r="J427" s="115"/>
      <c r="K427" s="115"/>
      <c r="L427" s="115"/>
      <c r="M427" s="115"/>
      <c r="N427" s="117"/>
      <c r="W427" s="2" t="s">
        <v>926</v>
      </c>
    </row>
    <row r="428" spans="1:23" s="1" customFormat="1" x14ac:dyDescent="0.2">
      <c r="A428" s="46"/>
      <c r="B428" s="36" t="s">
        <v>924</v>
      </c>
      <c r="C428" s="115" t="s">
        <v>925</v>
      </c>
      <c r="D428" s="115"/>
      <c r="E428" s="115"/>
      <c r="F428" s="115"/>
      <c r="G428" s="115"/>
      <c r="H428" s="115"/>
      <c r="I428" s="115"/>
      <c r="J428" s="115"/>
      <c r="K428" s="115"/>
      <c r="L428" s="115"/>
      <c r="M428" s="115"/>
      <c r="N428" s="117"/>
      <c r="W428" s="2" t="s">
        <v>925</v>
      </c>
    </row>
    <row r="429" spans="1:23" s="1" customFormat="1" x14ac:dyDescent="0.2">
      <c r="A429" s="35"/>
      <c r="B429" s="36" t="s">
        <v>48</v>
      </c>
      <c r="C429" s="115" t="s">
        <v>81</v>
      </c>
      <c r="D429" s="115"/>
      <c r="E429" s="115"/>
      <c r="F429" s="37" t="s">
        <v>34</v>
      </c>
      <c r="G429" s="37" t="s">
        <v>34</v>
      </c>
      <c r="H429" s="37" t="s">
        <v>34</v>
      </c>
      <c r="I429" s="37" t="s">
        <v>34</v>
      </c>
      <c r="J429" s="38">
        <v>71.47</v>
      </c>
      <c r="K429" s="37" t="s">
        <v>1095</v>
      </c>
      <c r="L429" s="38">
        <v>15.1</v>
      </c>
      <c r="M429" s="39">
        <v>14.41</v>
      </c>
      <c r="N429" s="40">
        <v>218</v>
      </c>
      <c r="S429" s="2" t="s">
        <v>81</v>
      </c>
    </row>
    <row r="430" spans="1:23" s="1" customFormat="1" x14ac:dyDescent="0.2">
      <c r="A430" s="35"/>
      <c r="B430" s="36" t="s">
        <v>54</v>
      </c>
      <c r="C430" s="115" t="s">
        <v>55</v>
      </c>
      <c r="D430" s="115"/>
      <c r="E430" s="115"/>
      <c r="F430" s="37" t="s">
        <v>34</v>
      </c>
      <c r="G430" s="37" t="s">
        <v>34</v>
      </c>
      <c r="H430" s="37" t="s">
        <v>34</v>
      </c>
      <c r="I430" s="37" t="s">
        <v>34</v>
      </c>
      <c r="J430" s="38">
        <v>10.15</v>
      </c>
      <c r="K430" s="37" t="s">
        <v>927</v>
      </c>
      <c r="L430" s="38">
        <v>1.95</v>
      </c>
      <c r="M430" s="39">
        <v>7.88</v>
      </c>
      <c r="N430" s="40">
        <v>15</v>
      </c>
      <c r="S430" s="2" t="s">
        <v>55</v>
      </c>
    </row>
    <row r="431" spans="1:23" s="1" customFormat="1" x14ac:dyDescent="0.2">
      <c r="A431" s="35"/>
      <c r="B431" s="36" t="s">
        <v>56</v>
      </c>
      <c r="C431" s="115" t="s">
        <v>57</v>
      </c>
      <c r="D431" s="115"/>
      <c r="E431" s="115"/>
      <c r="F431" s="37" t="s">
        <v>34</v>
      </c>
      <c r="G431" s="37" t="s">
        <v>34</v>
      </c>
      <c r="H431" s="37" t="s">
        <v>34</v>
      </c>
      <c r="I431" s="37" t="s">
        <v>34</v>
      </c>
      <c r="J431" s="38">
        <v>0.12</v>
      </c>
      <c r="K431" s="37" t="s">
        <v>927</v>
      </c>
      <c r="L431" s="38">
        <v>0.02</v>
      </c>
      <c r="M431" s="39">
        <v>14.41</v>
      </c>
      <c r="N431" s="40" t="s">
        <v>34</v>
      </c>
      <c r="S431" s="2" t="s">
        <v>57</v>
      </c>
    </row>
    <row r="432" spans="1:23" s="1" customFormat="1" x14ac:dyDescent="0.2">
      <c r="A432" s="35"/>
      <c r="B432" s="36" t="s">
        <v>82</v>
      </c>
      <c r="C432" s="115" t="s">
        <v>83</v>
      </c>
      <c r="D432" s="115"/>
      <c r="E432" s="115"/>
      <c r="F432" s="37" t="s">
        <v>34</v>
      </c>
      <c r="G432" s="37" t="s">
        <v>34</v>
      </c>
      <c r="H432" s="37" t="s">
        <v>34</v>
      </c>
      <c r="I432" s="37" t="s">
        <v>34</v>
      </c>
      <c r="J432" s="38">
        <v>250.36</v>
      </c>
      <c r="K432" s="37" t="s">
        <v>927</v>
      </c>
      <c r="L432" s="38">
        <v>48.08</v>
      </c>
      <c r="M432" s="39">
        <v>4.22</v>
      </c>
      <c r="N432" s="40">
        <v>203</v>
      </c>
      <c r="S432" s="2" t="s">
        <v>83</v>
      </c>
    </row>
    <row r="433" spans="1:23" s="1" customFormat="1" x14ac:dyDescent="0.2">
      <c r="A433" s="35"/>
      <c r="B433" s="36" t="s">
        <v>34</v>
      </c>
      <c r="C433" s="115" t="s">
        <v>84</v>
      </c>
      <c r="D433" s="115"/>
      <c r="E433" s="115"/>
      <c r="F433" s="37" t="s">
        <v>59</v>
      </c>
      <c r="G433" s="37" t="s">
        <v>928</v>
      </c>
      <c r="H433" s="37" t="s">
        <v>1095</v>
      </c>
      <c r="I433" s="37" t="s">
        <v>1096</v>
      </c>
      <c r="J433" s="38" t="s">
        <v>34</v>
      </c>
      <c r="K433" s="37" t="s">
        <v>34</v>
      </c>
      <c r="L433" s="38" t="s">
        <v>34</v>
      </c>
      <c r="M433" s="39" t="s">
        <v>34</v>
      </c>
      <c r="N433" s="40" t="s">
        <v>34</v>
      </c>
      <c r="T433" s="2" t="s">
        <v>84</v>
      </c>
    </row>
    <row r="434" spans="1:23" s="1" customFormat="1" x14ac:dyDescent="0.2">
      <c r="A434" s="35"/>
      <c r="B434" s="36" t="s">
        <v>34</v>
      </c>
      <c r="C434" s="115" t="s">
        <v>58</v>
      </c>
      <c r="D434" s="115"/>
      <c r="E434" s="115"/>
      <c r="F434" s="37" t="s">
        <v>59</v>
      </c>
      <c r="G434" s="37" t="s">
        <v>342</v>
      </c>
      <c r="H434" s="37" t="s">
        <v>927</v>
      </c>
      <c r="I434" s="37" t="s">
        <v>1097</v>
      </c>
      <c r="J434" s="38" t="s">
        <v>34</v>
      </c>
      <c r="K434" s="37" t="s">
        <v>34</v>
      </c>
      <c r="L434" s="38" t="s">
        <v>34</v>
      </c>
      <c r="M434" s="39" t="s">
        <v>34</v>
      </c>
      <c r="N434" s="40" t="s">
        <v>34</v>
      </c>
      <c r="T434" s="2" t="s">
        <v>58</v>
      </c>
    </row>
    <row r="435" spans="1:23" s="1" customFormat="1" x14ac:dyDescent="0.2">
      <c r="A435" s="35"/>
      <c r="B435" s="36" t="s">
        <v>34</v>
      </c>
      <c r="C435" s="118" t="s">
        <v>62</v>
      </c>
      <c r="D435" s="118"/>
      <c r="E435" s="118"/>
      <c r="F435" s="30" t="s">
        <v>34</v>
      </c>
      <c r="G435" s="30" t="s">
        <v>34</v>
      </c>
      <c r="H435" s="30" t="s">
        <v>34</v>
      </c>
      <c r="I435" s="30" t="s">
        <v>34</v>
      </c>
      <c r="J435" s="31">
        <v>331.98</v>
      </c>
      <c r="K435" s="30" t="s">
        <v>34</v>
      </c>
      <c r="L435" s="31">
        <v>65.13</v>
      </c>
      <c r="M435" s="32" t="s">
        <v>34</v>
      </c>
      <c r="N435" s="33" t="s">
        <v>34</v>
      </c>
      <c r="U435" s="2" t="s">
        <v>62</v>
      </c>
    </row>
    <row r="436" spans="1:23" s="1" customFormat="1" x14ac:dyDescent="0.2">
      <c r="A436" s="35"/>
      <c r="B436" s="36" t="s">
        <v>34</v>
      </c>
      <c r="C436" s="115" t="s">
        <v>63</v>
      </c>
      <c r="D436" s="115"/>
      <c r="E436" s="115"/>
      <c r="F436" s="37" t="s">
        <v>34</v>
      </c>
      <c r="G436" s="37" t="s">
        <v>34</v>
      </c>
      <c r="H436" s="37" t="s">
        <v>34</v>
      </c>
      <c r="I436" s="37" t="s">
        <v>34</v>
      </c>
      <c r="J436" s="38" t="s">
        <v>34</v>
      </c>
      <c r="K436" s="37" t="s">
        <v>34</v>
      </c>
      <c r="L436" s="38">
        <v>15.12</v>
      </c>
      <c r="M436" s="39" t="s">
        <v>34</v>
      </c>
      <c r="N436" s="40">
        <v>218</v>
      </c>
      <c r="T436" s="2" t="s">
        <v>63</v>
      </c>
    </row>
    <row r="437" spans="1:23" s="1" customFormat="1" ht="22.5" x14ac:dyDescent="0.2">
      <c r="A437" s="35"/>
      <c r="B437" s="36" t="s">
        <v>931</v>
      </c>
      <c r="C437" s="115" t="s">
        <v>932</v>
      </c>
      <c r="D437" s="115"/>
      <c r="E437" s="115"/>
      <c r="F437" s="37" t="s">
        <v>66</v>
      </c>
      <c r="G437" s="37" t="s">
        <v>641</v>
      </c>
      <c r="H437" s="37" t="s">
        <v>34</v>
      </c>
      <c r="I437" s="37" t="s">
        <v>641</v>
      </c>
      <c r="J437" s="38" t="s">
        <v>34</v>
      </c>
      <c r="K437" s="37" t="s">
        <v>34</v>
      </c>
      <c r="L437" s="38">
        <v>13.61</v>
      </c>
      <c r="M437" s="39" t="s">
        <v>34</v>
      </c>
      <c r="N437" s="40">
        <v>196</v>
      </c>
      <c r="T437" s="2" t="s">
        <v>932</v>
      </c>
    </row>
    <row r="438" spans="1:23" s="1" customFormat="1" ht="22.5" x14ac:dyDescent="0.2">
      <c r="A438" s="35"/>
      <c r="B438" s="36" t="s">
        <v>933</v>
      </c>
      <c r="C438" s="115" t="s">
        <v>934</v>
      </c>
      <c r="D438" s="115"/>
      <c r="E438" s="115"/>
      <c r="F438" s="37" t="s">
        <v>66</v>
      </c>
      <c r="G438" s="37" t="s">
        <v>935</v>
      </c>
      <c r="H438" s="37" t="s">
        <v>34</v>
      </c>
      <c r="I438" s="37" t="s">
        <v>935</v>
      </c>
      <c r="J438" s="38" t="s">
        <v>34</v>
      </c>
      <c r="K438" s="37" t="s">
        <v>34</v>
      </c>
      <c r="L438" s="38">
        <v>10.58</v>
      </c>
      <c r="M438" s="39" t="s">
        <v>34</v>
      </c>
      <c r="N438" s="40">
        <v>153</v>
      </c>
      <c r="T438" s="2" t="s">
        <v>934</v>
      </c>
    </row>
    <row r="439" spans="1:23" s="1" customFormat="1" x14ac:dyDescent="0.2">
      <c r="A439" s="41"/>
      <c r="B439" s="42"/>
      <c r="C439" s="116" t="s">
        <v>71</v>
      </c>
      <c r="D439" s="116"/>
      <c r="E439" s="116"/>
      <c r="F439" s="43" t="s">
        <v>34</v>
      </c>
      <c r="G439" s="43" t="s">
        <v>34</v>
      </c>
      <c r="H439" s="43" t="s">
        <v>34</v>
      </c>
      <c r="I439" s="43" t="s">
        <v>34</v>
      </c>
      <c r="J439" s="44" t="s">
        <v>34</v>
      </c>
      <c r="K439" s="43" t="s">
        <v>34</v>
      </c>
      <c r="L439" s="44">
        <v>89.32</v>
      </c>
      <c r="M439" s="32" t="s">
        <v>34</v>
      </c>
      <c r="N439" s="45">
        <v>785</v>
      </c>
      <c r="V439" s="2" t="s">
        <v>71</v>
      </c>
    </row>
    <row r="440" spans="1:23" s="1" customFormat="1" ht="56.25" x14ac:dyDescent="0.2">
      <c r="A440" s="28" t="s">
        <v>706</v>
      </c>
      <c r="B440" s="29" t="s">
        <v>936</v>
      </c>
      <c r="C440" s="118" t="s">
        <v>937</v>
      </c>
      <c r="D440" s="118"/>
      <c r="E440" s="118"/>
      <c r="F440" s="30" t="s">
        <v>921</v>
      </c>
      <c r="G440" s="30" t="s">
        <v>34</v>
      </c>
      <c r="H440" s="30" t="s">
        <v>34</v>
      </c>
      <c r="I440" s="30" t="s">
        <v>1091</v>
      </c>
      <c r="J440" s="31" t="s">
        <v>34</v>
      </c>
      <c r="K440" s="30" t="s">
        <v>34</v>
      </c>
      <c r="L440" s="31" t="s">
        <v>34</v>
      </c>
      <c r="M440" s="32" t="s">
        <v>34</v>
      </c>
      <c r="N440" s="33" t="s">
        <v>34</v>
      </c>
      <c r="Q440" s="2" t="s">
        <v>937</v>
      </c>
    </row>
    <row r="441" spans="1:23" s="1" customFormat="1" x14ac:dyDescent="0.2">
      <c r="A441" s="34"/>
      <c r="B441" s="8"/>
      <c r="C441" s="115" t="s">
        <v>2346</v>
      </c>
      <c r="D441" s="115"/>
      <c r="E441" s="115"/>
      <c r="F441" s="115"/>
      <c r="G441" s="115"/>
      <c r="H441" s="115"/>
      <c r="I441" s="115"/>
      <c r="J441" s="115"/>
      <c r="K441" s="115"/>
      <c r="L441" s="115"/>
      <c r="M441" s="115"/>
      <c r="N441" s="117"/>
      <c r="R441" s="2" t="s">
        <v>2346</v>
      </c>
    </row>
    <row r="442" spans="1:23" s="1" customFormat="1" x14ac:dyDescent="0.2">
      <c r="A442" s="46"/>
      <c r="B442" s="36" t="s">
        <v>1093</v>
      </c>
      <c r="C442" s="115" t="s">
        <v>1094</v>
      </c>
      <c r="D442" s="115"/>
      <c r="E442" s="115"/>
      <c r="F442" s="115"/>
      <c r="G442" s="115"/>
      <c r="H442" s="115"/>
      <c r="I442" s="115"/>
      <c r="J442" s="115"/>
      <c r="K442" s="115"/>
      <c r="L442" s="115"/>
      <c r="M442" s="115"/>
      <c r="N442" s="117"/>
      <c r="W442" s="2" t="s">
        <v>1094</v>
      </c>
    </row>
    <row r="443" spans="1:23" s="1" customFormat="1" x14ac:dyDescent="0.2">
      <c r="A443" s="46"/>
      <c r="B443" s="36" t="s">
        <v>34</v>
      </c>
      <c r="C443" s="115" t="s">
        <v>926</v>
      </c>
      <c r="D443" s="115"/>
      <c r="E443" s="115"/>
      <c r="F443" s="115"/>
      <c r="G443" s="115"/>
      <c r="H443" s="115"/>
      <c r="I443" s="115"/>
      <c r="J443" s="115"/>
      <c r="K443" s="115"/>
      <c r="L443" s="115"/>
      <c r="M443" s="115"/>
      <c r="N443" s="117"/>
      <c r="W443" s="2" t="s">
        <v>926</v>
      </c>
    </row>
    <row r="444" spans="1:23" s="1" customFormat="1" x14ac:dyDescent="0.2">
      <c r="A444" s="46"/>
      <c r="B444" s="36" t="s">
        <v>924</v>
      </c>
      <c r="C444" s="115" t="s">
        <v>925</v>
      </c>
      <c r="D444" s="115"/>
      <c r="E444" s="115"/>
      <c r="F444" s="115"/>
      <c r="G444" s="115"/>
      <c r="H444" s="115"/>
      <c r="I444" s="115"/>
      <c r="J444" s="115"/>
      <c r="K444" s="115"/>
      <c r="L444" s="115"/>
      <c r="M444" s="115"/>
      <c r="N444" s="117"/>
      <c r="W444" s="2" t="s">
        <v>925</v>
      </c>
    </row>
    <row r="445" spans="1:23" s="1" customFormat="1" x14ac:dyDescent="0.2">
      <c r="A445" s="35"/>
      <c r="B445" s="36" t="s">
        <v>48</v>
      </c>
      <c r="C445" s="115" t="s">
        <v>81</v>
      </c>
      <c r="D445" s="115"/>
      <c r="E445" s="115"/>
      <c r="F445" s="37" t="s">
        <v>34</v>
      </c>
      <c r="G445" s="37" t="s">
        <v>34</v>
      </c>
      <c r="H445" s="37" t="s">
        <v>34</v>
      </c>
      <c r="I445" s="37" t="s">
        <v>34</v>
      </c>
      <c r="J445" s="38">
        <v>43.93</v>
      </c>
      <c r="K445" s="37" t="s">
        <v>1095</v>
      </c>
      <c r="L445" s="38">
        <v>9.2799999999999994</v>
      </c>
      <c r="M445" s="39">
        <v>14.41</v>
      </c>
      <c r="N445" s="40">
        <v>134</v>
      </c>
      <c r="S445" s="2" t="s">
        <v>81</v>
      </c>
    </row>
    <row r="446" spans="1:23" s="1" customFormat="1" x14ac:dyDescent="0.2">
      <c r="A446" s="35"/>
      <c r="B446" s="36" t="s">
        <v>54</v>
      </c>
      <c r="C446" s="115" t="s">
        <v>55</v>
      </c>
      <c r="D446" s="115"/>
      <c r="E446" s="115"/>
      <c r="F446" s="37" t="s">
        <v>34</v>
      </c>
      <c r="G446" s="37" t="s">
        <v>34</v>
      </c>
      <c r="H446" s="37" t="s">
        <v>34</v>
      </c>
      <c r="I446" s="37" t="s">
        <v>34</v>
      </c>
      <c r="J446" s="38">
        <v>6.8</v>
      </c>
      <c r="K446" s="37" t="s">
        <v>927</v>
      </c>
      <c r="L446" s="38">
        <v>1.31</v>
      </c>
      <c r="M446" s="39">
        <v>7.88</v>
      </c>
      <c r="N446" s="40">
        <v>10</v>
      </c>
      <c r="S446" s="2" t="s">
        <v>55</v>
      </c>
    </row>
    <row r="447" spans="1:23" s="1" customFormat="1" x14ac:dyDescent="0.2">
      <c r="A447" s="35"/>
      <c r="B447" s="36" t="s">
        <v>56</v>
      </c>
      <c r="C447" s="115" t="s">
        <v>57</v>
      </c>
      <c r="D447" s="115"/>
      <c r="E447" s="115"/>
      <c r="F447" s="37" t="s">
        <v>34</v>
      </c>
      <c r="G447" s="37" t="s">
        <v>34</v>
      </c>
      <c r="H447" s="37" t="s">
        <v>34</v>
      </c>
      <c r="I447" s="37" t="s">
        <v>34</v>
      </c>
      <c r="J447" s="38">
        <v>0.12</v>
      </c>
      <c r="K447" s="37" t="s">
        <v>927</v>
      </c>
      <c r="L447" s="38">
        <v>0.02</v>
      </c>
      <c r="M447" s="39">
        <v>14.41</v>
      </c>
      <c r="N447" s="40" t="s">
        <v>34</v>
      </c>
      <c r="S447" s="2" t="s">
        <v>57</v>
      </c>
    </row>
    <row r="448" spans="1:23" s="1" customFormat="1" x14ac:dyDescent="0.2">
      <c r="A448" s="35"/>
      <c r="B448" s="36" t="s">
        <v>82</v>
      </c>
      <c r="C448" s="115" t="s">
        <v>83</v>
      </c>
      <c r="D448" s="115"/>
      <c r="E448" s="115"/>
      <c r="F448" s="37" t="s">
        <v>34</v>
      </c>
      <c r="G448" s="37" t="s">
        <v>34</v>
      </c>
      <c r="H448" s="37" t="s">
        <v>34</v>
      </c>
      <c r="I448" s="37" t="s">
        <v>34</v>
      </c>
      <c r="J448" s="38">
        <v>388.48</v>
      </c>
      <c r="K448" s="37" t="s">
        <v>927</v>
      </c>
      <c r="L448" s="38">
        <v>74.61</v>
      </c>
      <c r="M448" s="39">
        <v>4.22</v>
      </c>
      <c r="N448" s="40">
        <v>315</v>
      </c>
      <c r="S448" s="2" t="s">
        <v>83</v>
      </c>
    </row>
    <row r="449" spans="1:24" s="1" customFormat="1" x14ac:dyDescent="0.2">
      <c r="A449" s="35"/>
      <c r="B449" s="36" t="s">
        <v>34</v>
      </c>
      <c r="C449" s="115" t="s">
        <v>84</v>
      </c>
      <c r="D449" s="115"/>
      <c r="E449" s="115"/>
      <c r="F449" s="37" t="s">
        <v>59</v>
      </c>
      <c r="G449" s="37" t="s">
        <v>938</v>
      </c>
      <c r="H449" s="37" t="s">
        <v>1095</v>
      </c>
      <c r="I449" s="37" t="s">
        <v>1100</v>
      </c>
      <c r="J449" s="38" t="s">
        <v>34</v>
      </c>
      <c r="K449" s="37" t="s">
        <v>34</v>
      </c>
      <c r="L449" s="38" t="s">
        <v>34</v>
      </c>
      <c r="M449" s="39" t="s">
        <v>34</v>
      </c>
      <c r="N449" s="40" t="s">
        <v>34</v>
      </c>
      <c r="T449" s="2" t="s">
        <v>84</v>
      </c>
    </row>
    <row r="450" spans="1:24" s="1" customFormat="1" x14ac:dyDescent="0.2">
      <c r="A450" s="35"/>
      <c r="B450" s="36" t="s">
        <v>34</v>
      </c>
      <c r="C450" s="115" t="s">
        <v>58</v>
      </c>
      <c r="D450" s="115"/>
      <c r="E450" s="115"/>
      <c r="F450" s="37" t="s">
        <v>59</v>
      </c>
      <c r="G450" s="37" t="s">
        <v>342</v>
      </c>
      <c r="H450" s="37" t="s">
        <v>927</v>
      </c>
      <c r="I450" s="37" t="s">
        <v>1097</v>
      </c>
      <c r="J450" s="38" t="s">
        <v>34</v>
      </c>
      <c r="K450" s="37" t="s">
        <v>34</v>
      </c>
      <c r="L450" s="38" t="s">
        <v>34</v>
      </c>
      <c r="M450" s="39" t="s">
        <v>34</v>
      </c>
      <c r="N450" s="40" t="s">
        <v>34</v>
      </c>
      <c r="T450" s="2" t="s">
        <v>58</v>
      </c>
    </row>
    <row r="451" spans="1:24" s="1" customFormat="1" x14ac:dyDescent="0.2">
      <c r="A451" s="35"/>
      <c r="B451" s="36" t="s">
        <v>34</v>
      </c>
      <c r="C451" s="118" t="s">
        <v>62</v>
      </c>
      <c r="D451" s="118"/>
      <c r="E451" s="118"/>
      <c r="F451" s="30" t="s">
        <v>34</v>
      </c>
      <c r="G451" s="30" t="s">
        <v>34</v>
      </c>
      <c r="H451" s="30" t="s">
        <v>34</v>
      </c>
      <c r="I451" s="30" t="s">
        <v>34</v>
      </c>
      <c r="J451" s="31">
        <v>439.21</v>
      </c>
      <c r="K451" s="30" t="s">
        <v>34</v>
      </c>
      <c r="L451" s="31">
        <v>85.2</v>
      </c>
      <c r="M451" s="32" t="s">
        <v>34</v>
      </c>
      <c r="N451" s="33" t="s">
        <v>34</v>
      </c>
      <c r="U451" s="2" t="s">
        <v>62</v>
      </c>
    </row>
    <row r="452" spans="1:24" s="1" customFormat="1" x14ac:dyDescent="0.2">
      <c r="A452" s="35"/>
      <c r="B452" s="36" t="s">
        <v>34</v>
      </c>
      <c r="C452" s="115" t="s">
        <v>63</v>
      </c>
      <c r="D452" s="115"/>
      <c r="E452" s="115"/>
      <c r="F452" s="37" t="s">
        <v>34</v>
      </c>
      <c r="G452" s="37" t="s">
        <v>34</v>
      </c>
      <c r="H452" s="37" t="s">
        <v>34</v>
      </c>
      <c r="I452" s="37" t="s">
        <v>34</v>
      </c>
      <c r="J452" s="38" t="s">
        <v>34</v>
      </c>
      <c r="K452" s="37" t="s">
        <v>34</v>
      </c>
      <c r="L452" s="38">
        <v>9.3000000000000007</v>
      </c>
      <c r="M452" s="39" t="s">
        <v>34</v>
      </c>
      <c r="N452" s="40">
        <v>134</v>
      </c>
      <c r="T452" s="2" t="s">
        <v>63</v>
      </c>
    </row>
    <row r="453" spans="1:24" s="1" customFormat="1" ht="22.5" x14ac:dyDescent="0.2">
      <c r="A453" s="35"/>
      <c r="B453" s="36" t="s">
        <v>931</v>
      </c>
      <c r="C453" s="115" t="s">
        <v>932</v>
      </c>
      <c r="D453" s="115"/>
      <c r="E453" s="115"/>
      <c r="F453" s="37" t="s">
        <v>66</v>
      </c>
      <c r="G453" s="37" t="s">
        <v>641</v>
      </c>
      <c r="H453" s="37" t="s">
        <v>34</v>
      </c>
      <c r="I453" s="37" t="s">
        <v>641</v>
      </c>
      <c r="J453" s="38" t="s">
        <v>34</v>
      </c>
      <c r="K453" s="37" t="s">
        <v>34</v>
      </c>
      <c r="L453" s="38">
        <v>8.3699999999999992</v>
      </c>
      <c r="M453" s="39" t="s">
        <v>34</v>
      </c>
      <c r="N453" s="40">
        <v>121</v>
      </c>
      <c r="T453" s="2" t="s">
        <v>932</v>
      </c>
    </row>
    <row r="454" spans="1:24" s="1" customFormat="1" ht="22.5" x14ac:dyDescent="0.2">
      <c r="A454" s="35"/>
      <c r="B454" s="36" t="s">
        <v>933</v>
      </c>
      <c r="C454" s="115" t="s">
        <v>934</v>
      </c>
      <c r="D454" s="115"/>
      <c r="E454" s="115"/>
      <c r="F454" s="37" t="s">
        <v>66</v>
      </c>
      <c r="G454" s="37" t="s">
        <v>935</v>
      </c>
      <c r="H454" s="37" t="s">
        <v>34</v>
      </c>
      <c r="I454" s="37" t="s">
        <v>935</v>
      </c>
      <c r="J454" s="38" t="s">
        <v>34</v>
      </c>
      <c r="K454" s="37" t="s">
        <v>34</v>
      </c>
      <c r="L454" s="38">
        <v>6.51</v>
      </c>
      <c r="M454" s="39" t="s">
        <v>34</v>
      </c>
      <c r="N454" s="40">
        <v>94</v>
      </c>
      <c r="T454" s="2" t="s">
        <v>934</v>
      </c>
    </row>
    <row r="455" spans="1:24" s="1" customFormat="1" x14ac:dyDescent="0.2">
      <c r="A455" s="41"/>
      <c r="B455" s="42"/>
      <c r="C455" s="116" t="s">
        <v>71</v>
      </c>
      <c r="D455" s="116"/>
      <c r="E455" s="116"/>
      <c r="F455" s="43" t="s">
        <v>34</v>
      </c>
      <c r="G455" s="43" t="s">
        <v>34</v>
      </c>
      <c r="H455" s="43" t="s">
        <v>34</v>
      </c>
      <c r="I455" s="43" t="s">
        <v>34</v>
      </c>
      <c r="J455" s="44" t="s">
        <v>34</v>
      </c>
      <c r="K455" s="43" t="s">
        <v>34</v>
      </c>
      <c r="L455" s="44">
        <v>100.08</v>
      </c>
      <c r="M455" s="32" t="s">
        <v>34</v>
      </c>
      <c r="N455" s="45">
        <v>674</v>
      </c>
      <c r="V455" s="2" t="s">
        <v>71</v>
      </c>
    </row>
    <row r="456" spans="1:24" s="1" customFormat="1" ht="1.5" customHeight="1" x14ac:dyDescent="0.2">
      <c r="A456" s="47"/>
      <c r="B456" s="42"/>
      <c r="C456" s="42"/>
      <c r="D456" s="42"/>
      <c r="E456" s="42"/>
      <c r="F456" s="47"/>
      <c r="G456" s="47"/>
      <c r="H456" s="47"/>
      <c r="I456" s="47"/>
      <c r="J456" s="48"/>
      <c r="K456" s="47"/>
      <c r="L456" s="48"/>
      <c r="M456" s="37"/>
      <c r="N456" s="48"/>
    </row>
    <row r="457" spans="1:24" s="1" customFormat="1" x14ac:dyDescent="0.2">
      <c r="A457" s="119" t="s">
        <v>2347</v>
      </c>
      <c r="B457" s="120"/>
      <c r="C457" s="120"/>
      <c r="D457" s="120"/>
      <c r="E457" s="120"/>
      <c r="F457" s="120"/>
      <c r="G457" s="120"/>
      <c r="H457" s="120"/>
      <c r="I457" s="120"/>
      <c r="J457" s="120"/>
      <c r="K457" s="120"/>
      <c r="L457" s="120"/>
      <c r="M457" s="120"/>
      <c r="N457" s="121"/>
      <c r="P457" s="2" t="s">
        <v>2347</v>
      </c>
    </row>
    <row r="458" spans="1:24" s="1" customFormat="1" x14ac:dyDescent="0.2">
      <c r="A458" s="132" t="s">
        <v>2348</v>
      </c>
      <c r="B458" s="133"/>
      <c r="C458" s="133"/>
      <c r="D458" s="133"/>
      <c r="E458" s="133"/>
      <c r="F458" s="133"/>
      <c r="G458" s="133"/>
      <c r="H458" s="133"/>
      <c r="I458" s="133"/>
      <c r="J458" s="133"/>
      <c r="K458" s="133"/>
      <c r="L458" s="133"/>
      <c r="M458" s="133"/>
      <c r="N458" s="134"/>
      <c r="X458" s="2" t="s">
        <v>2348</v>
      </c>
    </row>
    <row r="459" spans="1:24" s="1" customFormat="1" ht="33.75" x14ac:dyDescent="0.2">
      <c r="A459" s="28" t="s">
        <v>710</v>
      </c>
      <c r="B459" s="29" t="s">
        <v>1402</v>
      </c>
      <c r="C459" s="118" t="s">
        <v>1403</v>
      </c>
      <c r="D459" s="118"/>
      <c r="E459" s="118"/>
      <c r="F459" s="30" t="s">
        <v>1009</v>
      </c>
      <c r="G459" s="30" t="s">
        <v>34</v>
      </c>
      <c r="H459" s="30" t="s">
        <v>34</v>
      </c>
      <c r="I459" s="30" t="s">
        <v>342</v>
      </c>
      <c r="J459" s="31" t="s">
        <v>34</v>
      </c>
      <c r="K459" s="30" t="s">
        <v>34</v>
      </c>
      <c r="L459" s="31" t="s">
        <v>34</v>
      </c>
      <c r="M459" s="32" t="s">
        <v>34</v>
      </c>
      <c r="N459" s="33" t="s">
        <v>34</v>
      </c>
      <c r="Q459" s="2" t="s">
        <v>1403</v>
      </c>
    </row>
    <row r="460" spans="1:24" s="1" customFormat="1" x14ac:dyDescent="0.2">
      <c r="A460" s="34"/>
      <c r="B460" s="8"/>
      <c r="C460" s="115" t="s">
        <v>1184</v>
      </c>
      <c r="D460" s="115"/>
      <c r="E460" s="115"/>
      <c r="F460" s="115"/>
      <c r="G460" s="115"/>
      <c r="H460" s="115"/>
      <c r="I460" s="115"/>
      <c r="J460" s="115"/>
      <c r="K460" s="115"/>
      <c r="L460" s="115"/>
      <c r="M460" s="115"/>
      <c r="N460" s="117"/>
      <c r="R460" s="2" t="s">
        <v>1184</v>
      </c>
    </row>
    <row r="461" spans="1:24" s="1" customFormat="1" x14ac:dyDescent="0.2">
      <c r="A461" s="35"/>
      <c r="B461" s="36" t="s">
        <v>48</v>
      </c>
      <c r="C461" s="115" t="s">
        <v>81</v>
      </c>
      <c r="D461" s="115"/>
      <c r="E461" s="115"/>
      <c r="F461" s="37" t="s">
        <v>34</v>
      </c>
      <c r="G461" s="37" t="s">
        <v>34</v>
      </c>
      <c r="H461" s="37" t="s">
        <v>34</v>
      </c>
      <c r="I461" s="37" t="s">
        <v>34</v>
      </c>
      <c r="J461" s="38">
        <v>100.18</v>
      </c>
      <c r="K461" s="37" t="s">
        <v>34</v>
      </c>
      <c r="L461" s="38">
        <v>1</v>
      </c>
      <c r="M461" s="39">
        <v>14.41</v>
      </c>
      <c r="N461" s="40">
        <v>14</v>
      </c>
      <c r="S461" s="2" t="s">
        <v>81</v>
      </c>
    </row>
    <row r="462" spans="1:24" s="1" customFormat="1" x14ac:dyDescent="0.2">
      <c r="A462" s="35"/>
      <c r="B462" s="36" t="s">
        <v>54</v>
      </c>
      <c r="C462" s="115" t="s">
        <v>55</v>
      </c>
      <c r="D462" s="115"/>
      <c r="E462" s="115"/>
      <c r="F462" s="37" t="s">
        <v>34</v>
      </c>
      <c r="G462" s="37" t="s">
        <v>34</v>
      </c>
      <c r="H462" s="37" t="s">
        <v>34</v>
      </c>
      <c r="I462" s="37" t="s">
        <v>34</v>
      </c>
      <c r="J462" s="38">
        <v>1514.8</v>
      </c>
      <c r="K462" s="37" t="s">
        <v>34</v>
      </c>
      <c r="L462" s="38">
        <v>15.15</v>
      </c>
      <c r="M462" s="39">
        <v>7.88</v>
      </c>
      <c r="N462" s="40">
        <v>119</v>
      </c>
      <c r="S462" s="2" t="s">
        <v>55</v>
      </c>
    </row>
    <row r="463" spans="1:24" s="1" customFormat="1" x14ac:dyDescent="0.2">
      <c r="A463" s="35"/>
      <c r="B463" s="36" t="s">
        <v>56</v>
      </c>
      <c r="C463" s="115" t="s">
        <v>57</v>
      </c>
      <c r="D463" s="115"/>
      <c r="E463" s="115"/>
      <c r="F463" s="37" t="s">
        <v>34</v>
      </c>
      <c r="G463" s="37" t="s">
        <v>34</v>
      </c>
      <c r="H463" s="37" t="s">
        <v>34</v>
      </c>
      <c r="I463" s="37" t="s">
        <v>34</v>
      </c>
      <c r="J463" s="38">
        <v>154.78</v>
      </c>
      <c r="K463" s="37" t="s">
        <v>34</v>
      </c>
      <c r="L463" s="38">
        <v>1.55</v>
      </c>
      <c r="M463" s="39">
        <v>14.41</v>
      </c>
      <c r="N463" s="40">
        <v>22</v>
      </c>
      <c r="S463" s="2" t="s">
        <v>57</v>
      </c>
    </row>
    <row r="464" spans="1:24" s="1" customFormat="1" x14ac:dyDescent="0.2">
      <c r="A464" s="35"/>
      <c r="B464" s="36" t="s">
        <v>34</v>
      </c>
      <c r="C464" s="115" t="s">
        <v>84</v>
      </c>
      <c r="D464" s="115"/>
      <c r="E464" s="115"/>
      <c r="F464" s="37" t="s">
        <v>59</v>
      </c>
      <c r="G464" s="37" t="s">
        <v>1404</v>
      </c>
      <c r="H464" s="37" t="s">
        <v>34</v>
      </c>
      <c r="I464" s="37" t="s">
        <v>2048</v>
      </c>
      <c r="J464" s="38" t="s">
        <v>34</v>
      </c>
      <c r="K464" s="37" t="s">
        <v>34</v>
      </c>
      <c r="L464" s="38" t="s">
        <v>34</v>
      </c>
      <c r="M464" s="39" t="s">
        <v>34</v>
      </c>
      <c r="N464" s="40" t="s">
        <v>34</v>
      </c>
      <c r="T464" s="2" t="s">
        <v>84</v>
      </c>
    </row>
    <row r="465" spans="1:22" s="1" customFormat="1" x14ac:dyDescent="0.2">
      <c r="A465" s="35"/>
      <c r="B465" s="36" t="s">
        <v>34</v>
      </c>
      <c r="C465" s="115" t="s">
        <v>58</v>
      </c>
      <c r="D465" s="115"/>
      <c r="E465" s="115"/>
      <c r="F465" s="37" t="s">
        <v>59</v>
      </c>
      <c r="G465" s="37" t="s">
        <v>1406</v>
      </c>
      <c r="H465" s="37" t="s">
        <v>34</v>
      </c>
      <c r="I465" s="37" t="s">
        <v>2049</v>
      </c>
      <c r="J465" s="38" t="s">
        <v>34</v>
      </c>
      <c r="K465" s="37" t="s">
        <v>34</v>
      </c>
      <c r="L465" s="38" t="s">
        <v>34</v>
      </c>
      <c r="M465" s="39" t="s">
        <v>34</v>
      </c>
      <c r="N465" s="40" t="s">
        <v>34</v>
      </c>
      <c r="T465" s="2" t="s">
        <v>58</v>
      </c>
    </row>
    <row r="466" spans="1:22" s="1" customFormat="1" x14ac:dyDescent="0.2">
      <c r="A466" s="35"/>
      <c r="B466" s="36" t="s">
        <v>34</v>
      </c>
      <c r="C466" s="118" t="s">
        <v>62</v>
      </c>
      <c r="D466" s="118"/>
      <c r="E466" s="118"/>
      <c r="F466" s="30" t="s">
        <v>34</v>
      </c>
      <c r="G466" s="30" t="s">
        <v>34</v>
      </c>
      <c r="H466" s="30" t="s">
        <v>34</v>
      </c>
      <c r="I466" s="30" t="s">
        <v>34</v>
      </c>
      <c r="J466" s="31">
        <v>1614.98</v>
      </c>
      <c r="K466" s="30" t="s">
        <v>34</v>
      </c>
      <c r="L466" s="31">
        <v>16.149999999999999</v>
      </c>
      <c r="M466" s="32" t="s">
        <v>34</v>
      </c>
      <c r="N466" s="33" t="s">
        <v>34</v>
      </c>
      <c r="U466" s="2" t="s">
        <v>62</v>
      </c>
    </row>
    <row r="467" spans="1:22" s="1" customFormat="1" x14ac:dyDescent="0.2">
      <c r="A467" s="35"/>
      <c r="B467" s="36" t="s">
        <v>34</v>
      </c>
      <c r="C467" s="115" t="s">
        <v>63</v>
      </c>
      <c r="D467" s="115"/>
      <c r="E467" s="115"/>
      <c r="F467" s="37" t="s">
        <v>34</v>
      </c>
      <c r="G467" s="37" t="s">
        <v>34</v>
      </c>
      <c r="H467" s="37" t="s">
        <v>34</v>
      </c>
      <c r="I467" s="37" t="s">
        <v>34</v>
      </c>
      <c r="J467" s="38" t="s">
        <v>34</v>
      </c>
      <c r="K467" s="37" t="s">
        <v>34</v>
      </c>
      <c r="L467" s="38">
        <v>2.5499999999999998</v>
      </c>
      <c r="M467" s="39" t="s">
        <v>34</v>
      </c>
      <c r="N467" s="40">
        <v>36</v>
      </c>
      <c r="T467" s="2" t="s">
        <v>63</v>
      </c>
    </row>
    <row r="468" spans="1:22" s="1" customFormat="1" ht="33.75" x14ac:dyDescent="0.2">
      <c r="A468" s="35"/>
      <c r="B468" s="36" t="s">
        <v>696</v>
      </c>
      <c r="C468" s="115" t="s">
        <v>697</v>
      </c>
      <c r="D468" s="115"/>
      <c r="E468" s="115"/>
      <c r="F468" s="37" t="s">
        <v>66</v>
      </c>
      <c r="G468" s="37" t="s">
        <v>108</v>
      </c>
      <c r="H468" s="37" t="s">
        <v>34</v>
      </c>
      <c r="I468" s="37" t="s">
        <v>108</v>
      </c>
      <c r="J468" s="38" t="s">
        <v>34</v>
      </c>
      <c r="K468" s="37" t="s">
        <v>34</v>
      </c>
      <c r="L468" s="38">
        <v>2.04</v>
      </c>
      <c r="M468" s="39" t="s">
        <v>34</v>
      </c>
      <c r="N468" s="40">
        <v>29</v>
      </c>
      <c r="T468" s="2" t="s">
        <v>697</v>
      </c>
    </row>
    <row r="469" spans="1:22" s="1" customFormat="1" ht="33.75" x14ac:dyDescent="0.2">
      <c r="A469" s="35"/>
      <c r="B469" s="36" t="s">
        <v>698</v>
      </c>
      <c r="C469" s="115" t="s">
        <v>699</v>
      </c>
      <c r="D469" s="115"/>
      <c r="E469" s="115"/>
      <c r="F469" s="37" t="s">
        <v>66</v>
      </c>
      <c r="G469" s="37" t="s">
        <v>111</v>
      </c>
      <c r="H469" s="37" t="s">
        <v>34</v>
      </c>
      <c r="I469" s="37" t="s">
        <v>111</v>
      </c>
      <c r="J469" s="38" t="s">
        <v>34</v>
      </c>
      <c r="K469" s="37" t="s">
        <v>34</v>
      </c>
      <c r="L469" s="38">
        <v>1.1499999999999999</v>
      </c>
      <c r="M469" s="39" t="s">
        <v>34</v>
      </c>
      <c r="N469" s="40">
        <v>16</v>
      </c>
      <c r="T469" s="2" t="s">
        <v>699</v>
      </c>
    </row>
    <row r="470" spans="1:22" s="1" customFormat="1" x14ac:dyDescent="0.2">
      <c r="A470" s="41"/>
      <c r="B470" s="42"/>
      <c r="C470" s="116" t="s">
        <v>71</v>
      </c>
      <c r="D470" s="116"/>
      <c r="E470" s="116"/>
      <c r="F470" s="43" t="s">
        <v>34</v>
      </c>
      <c r="G470" s="43" t="s">
        <v>34</v>
      </c>
      <c r="H470" s="43" t="s">
        <v>34</v>
      </c>
      <c r="I470" s="43" t="s">
        <v>34</v>
      </c>
      <c r="J470" s="44" t="s">
        <v>34</v>
      </c>
      <c r="K470" s="43" t="s">
        <v>34</v>
      </c>
      <c r="L470" s="44">
        <v>19.34</v>
      </c>
      <c r="M470" s="32" t="s">
        <v>34</v>
      </c>
      <c r="N470" s="45">
        <v>178</v>
      </c>
      <c r="V470" s="2" t="s">
        <v>71</v>
      </c>
    </row>
    <row r="471" spans="1:22" s="1" customFormat="1" ht="78.75" x14ac:dyDescent="0.2">
      <c r="A471" s="28" t="s">
        <v>111</v>
      </c>
      <c r="B471" s="29" t="s">
        <v>237</v>
      </c>
      <c r="C471" s="118" t="s">
        <v>1014</v>
      </c>
      <c r="D471" s="118"/>
      <c r="E471" s="118"/>
      <c r="F471" s="30" t="s">
        <v>137</v>
      </c>
      <c r="G471" s="30" t="s">
        <v>34</v>
      </c>
      <c r="H471" s="30" t="s">
        <v>34</v>
      </c>
      <c r="I471" s="30" t="s">
        <v>2349</v>
      </c>
      <c r="J471" s="31" t="s">
        <v>34</v>
      </c>
      <c r="K471" s="30" t="s">
        <v>34</v>
      </c>
      <c r="L471" s="31" t="s">
        <v>34</v>
      </c>
      <c r="M471" s="32" t="s">
        <v>34</v>
      </c>
      <c r="N471" s="33" t="s">
        <v>34</v>
      </c>
      <c r="Q471" s="2" t="s">
        <v>1014</v>
      </c>
    </row>
    <row r="472" spans="1:22" s="1" customFormat="1" x14ac:dyDescent="0.2">
      <c r="A472" s="34"/>
      <c r="B472" s="8"/>
      <c r="C472" s="115" t="s">
        <v>2350</v>
      </c>
      <c r="D472" s="115"/>
      <c r="E472" s="115"/>
      <c r="F472" s="115"/>
      <c r="G472" s="115"/>
      <c r="H472" s="115"/>
      <c r="I472" s="115"/>
      <c r="J472" s="115"/>
      <c r="K472" s="115"/>
      <c r="L472" s="115"/>
      <c r="M472" s="115"/>
      <c r="N472" s="117"/>
      <c r="R472" s="2" t="s">
        <v>2350</v>
      </c>
    </row>
    <row r="473" spans="1:22" s="1" customFormat="1" x14ac:dyDescent="0.2">
      <c r="A473" s="35"/>
      <c r="B473" s="36" t="s">
        <v>48</v>
      </c>
      <c r="C473" s="115" t="s">
        <v>81</v>
      </c>
      <c r="D473" s="115"/>
      <c r="E473" s="115"/>
      <c r="F473" s="37" t="s">
        <v>34</v>
      </c>
      <c r="G473" s="37" t="s">
        <v>34</v>
      </c>
      <c r="H473" s="37" t="s">
        <v>34</v>
      </c>
      <c r="I473" s="37" t="s">
        <v>34</v>
      </c>
      <c r="J473" s="38">
        <v>6449.24</v>
      </c>
      <c r="K473" s="37" t="s">
        <v>34</v>
      </c>
      <c r="L473" s="38">
        <v>26.44</v>
      </c>
      <c r="M473" s="39">
        <v>14.41</v>
      </c>
      <c r="N473" s="40">
        <v>381</v>
      </c>
      <c r="S473" s="2" t="s">
        <v>81</v>
      </c>
    </row>
    <row r="474" spans="1:22" s="1" customFormat="1" x14ac:dyDescent="0.2">
      <c r="A474" s="35"/>
      <c r="B474" s="36" t="s">
        <v>54</v>
      </c>
      <c r="C474" s="115" t="s">
        <v>55</v>
      </c>
      <c r="D474" s="115"/>
      <c r="E474" s="115"/>
      <c r="F474" s="37" t="s">
        <v>34</v>
      </c>
      <c r="G474" s="37" t="s">
        <v>34</v>
      </c>
      <c r="H474" s="37" t="s">
        <v>34</v>
      </c>
      <c r="I474" s="37" t="s">
        <v>34</v>
      </c>
      <c r="J474" s="38">
        <v>1934.99</v>
      </c>
      <c r="K474" s="37" t="s">
        <v>34</v>
      </c>
      <c r="L474" s="38">
        <v>7.93</v>
      </c>
      <c r="M474" s="39">
        <v>7.88</v>
      </c>
      <c r="N474" s="40">
        <v>62</v>
      </c>
      <c r="S474" s="2" t="s">
        <v>55</v>
      </c>
    </row>
    <row r="475" spans="1:22" s="1" customFormat="1" x14ac:dyDescent="0.2">
      <c r="A475" s="35"/>
      <c r="B475" s="36" t="s">
        <v>56</v>
      </c>
      <c r="C475" s="115" t="s">
        <v>57</v>
      </c>
      <c r="D475" s="115"/>
      <c r="E475" s="115"/>
      <c r="F475" s="37" t="s">
        <v>34</v>
      </c>
      <c r="G475" s="37" t="s">
        <v>34</v>
      </c>
      <c r="H475" s="37" t="s">
        <v>34</v>
      </c>
      <c r="I475" s="37" t="s">
        <v>34</v>
      </c>
      <c r="J475" s="38">
        <v>302.95</v>
      </c>
      <c r="K475" s="37" t="s">
        <v>34</v>
      </c>
      <c r="L475" s="38">
        <v>1.24</v>
      </c>
      <c r="M475" s="39">
        <v>14.41</v>
      </c>
      <c r="N475" s="40">
        <v>18</v>
      </c>
      <c r="S475" s="2" t="s">
        <v>57</v>
      </c>
    </row>
    <row r="476" spans="1:22" s="1" customFormat="1" x14ac:dyDescent="0.2">
      <c r="A476" s="35"/>
      <c r="B476" s="36" t="s">
        <v>82</v>
      </c>
      <c r="C476" s="115" t="s">
        <v>83</v>
      </c>
      <c r="D476" s="115"/>
      <c r="E476" s="115"/>
      <c r="F476" s="37" t="s">
        <v>34</v>
      </c>
      <c r="G476" s="37" t="s">
        <v>34</v>
      </c>
      <c r="H476" s="37" t="s">
        <v>34</v>
      </c>
      <c r="I476" s="37" t="s">
        <v>34</v>
      </c>
      <c r="J476" s="38">
        <v>6374.53</v>
      </c>
      <c r="K476" s="37" t="s">
        <v>34</v>
      </c>
      <c r="L476" s="38">
        <v>26.14</v>
      </c>
      <c r="M476" s="39">
        <v>4.22</v>
      </c>
      <c r="N476" s="40">
        <v>110</v>
      </c>
      <c r="S476" s="2" t="s">
        <v>83</v>
      </c>
    </row>
    <row r="477" spans="1:22" s="1" customFormat="1" x14ac:dyDescent="0.2">
      <c r="A477" s="35"/>
      <c r="B477" s="36" t="s">
        <v>34</v>
      </c>
      <c r="C477" s="115" t="s">
        <v>84</v>
      </c>
      <c r="D477" s="115"/>
      <c r="E477" s="115"/>
      <c r="F477" s="37" t="s">
        <v>59</v>
      </c>
      <c r="G477" s="37" t="s">
        <v>241</v>
      </c>
      <c r="H477" s="37" t="s">
        <v>34</v>
      </c>
      <c r="I477" s="37" t="s">
        <v>2351</v>
      </c>
      <c r="J477" s="38" t="s">
        <v>34</v>
      </c>
      <c r="K477" s="37" t="s">
        <v>34</v>
      </c>
      <c r="L477" s="38" t="s">
        <v>34</v>
      </c>
      <c r="M477" s="39" t="s">
        <v>34</v>
      </c>
      <c r="N477" s="40" t="s">
        <v>34</v>
      </c>
      <c r="T477" s="2" t="s">
        <v>84</v>
      </c>
    </row>
    <row r="478" spans="1:22" s="1" customFormat="1" x14ac:dyDescent="0.2">
      <c r="A478" s="35"/>
      <c r="B478" s="36" t="s">
        <v>34</v>
      </c>
      <c r="C478" s="115" t="s">
        <v>58</v>
      </c>
      <c r="D478" s="115"/>
      <c r="E478" s="115"/>
      <c r="F478" s="37" t="s">
        <v>59</v>
      </c>
      <c r="G478" s="37" t="s">
        <v>243</v>
      </c>
      <c r="H478" s="37" t="s">
        <v>34</v>
      </c>
      <c r="I478" s="37" t="s">
        <v>2352</v>
      </c>
      <c r="J478" s="38" t="s">
        <v>34</v>
      </c>
      <c r="K478" s="37" t="s">
        <v>34</v>
      </c>
      <c r="L478" s="38" t="s">
        <v>34</v>
      </c>
      <c r="M478" s="39" t="s">
        <v>34</v>
      </c>
      <c r="N478" s="40" t="s">
        <v>34</v>
      </c>
      <c r="T478" s="2" t="s">
        <v>58</v>
      </c>
    </row>
    <row r="479" spans="1:22" s="1" customFormat="1" x14ac:dyDescent="0.2">
      <c r="A479" s="35"/>
      <c r="B479" s="36" t="s">
        <v>34</v>
      </c>
      <c r="C479" s="118" t="s">
        <v>62</v>
      </c>
      <c r="D479" s="118"/>
      <c r="E479" s="118"/>
      <c r="F479" s="30" t="s">
        <v>34</v>
      </c>
      <c r="G479" s="30" t="s">
        <v>34</v>
      </c>
      <c r="H479" s="30" t="s">
        <v>34</v>
      </c>
      <c r="I479" s="30" t="s">
        <v>34</v>
      </c>
      <c r="J479" s="31">
        <v>14758.76</v>
      </c>
      <c r="K479" s="30" t="s">
        <v>34</v>
      </c>
      <c r="L479" s="31">
        <v>60.51</v>
      </c>
      <c r="M479" s="32" t="s">
        <v>34</v>
      </c>
      <c r="N479" s="33" t="s">
        <v>34</v>
      </c>
      <c r="U479" s="2" t="s">
        <v>62</v>
      </c>
    </row>
    <row r="480" spans="1:22" s="1" customFormat="1" x14ac:dyDescent="0.2">
      <c r="A480" s="35"/>
      <c r="B480" s="36" t="s">
        <v>34</v>
      </c>
      <c r="C480" s="115" t="s">
        <v>63</v>
      </c>
      <c r="D480" s="115"/>
      <c r="E480" s="115"/>
      <c r="F480" s="37" t="s">
        <v>34</v>
      </c>
      <c r="G480" s="37" t="s">
        <v>34</v>
      </c>
      <c r="H480" s="37" t="s">
        <v>34</v>
      </c>
      <c r="I480" s="37" t="s">
        <v>34</v>
      </c>
      <c r="J480" s="38" t="s">
        <v>34</v>
      </c>
      <c r="K480" s="37" t="s">
        <v>34</v>
      </c>
      <c r="L480" s="38">
        <v>27.68</v>
      </c>
      <c r="M480" s="39" t="s">
        <v>34</v>
      </c>
      <c r="N480" s="40">
        <v>399</v>
      </c>
      <c r="T480" s="2" t="s">
        <v>63</v>
      </c>
    </row>
    <row r="481" spans="1:22" s="1" customFormat="1" ht="33.75" x14ac:dyDescent="0.2">
      <c r="A481" s="35"/>
      <c r="B481" s="36" t="s">
        <v>144</v>
      </c>
      <c r="C481" s="115" t="s">
        <v>145</v>
      </c>
      <c r="D481" s="115"/>
      <c r="E481" s="115"/>
      <c r="F481" s="37" t="s">
        <v>66</v>
      </c>
      <c r="G481" s="37" t="s">
        <v>146</v>
      </c>
      <c r="H481" s="37" t="s">
        <v>34</v>
      </c>
      <c r="I481" s="37" t="s">
        <v>146</v>
      </c>
      <c r="J481" s="38" t="s">
        <v>34</v>
      </c>
      <c r="K481" s="37" t="s">
        <v>34</v>
      </c>
      <c r="L481" s="38">
        <v>29.06</v>
      </c>
      <c r="M481" s="39" t="s">
        <v>34</v>
      </c>
      <c r="N481" s="40">
        <v>419</v>
      </c>
      <c r="T481" s="2" t="s">
        <v>145</v>
      </c>
    </row>
    <row r="482" spans="1:22" s="1" customFormat="1" ht="33.75" x14ac:dyDescent="0.2">
      <c r="A482" s="35"/>
      <c r="B482" s="36" t="s">
        <v>147</v>
      </c>
      <c r="C482" s="115" t="s">
        <v>148</v>
      </c>
      <c r="D482" s="115"/>
      <c r="E482" s="115"/>
      <c r="F482" s="37" t="s">
        <v>66</v>
      </c>
      <c r="G482" s="37" t="s">
        <v>149</v>
      </c>
      <c r="H482" s="37" t="s">
        <v>34</v>
      </c>
      <c r="I482" s="37" t="s">
        <v>149</v>
      </c>
      <c r="J482" s="38" t="s">
        <v>34</v>
      </c>
      <c r="K482" s="37" t="s">
        <v>34</v>
      </c>
      <c r="L482" s="38">
        <v>17.989999999999998</v>
      </c>
      <c r="M482" s="39" t="s">
        <v>34</v>
      </c>
      <c r="N482" s="40">
        <v>259</v>
      </c>
      <c r="T482" s="2" t="s">
        <v>148</v>
      </c>
    </row>
    <row r="483" spans="1:22" s="1" customFormat="1" x14ac:dyDescent="0.2">
      <c r="A483" s="41"/>
      <c r="B483" s="42"/>
      <c r="C483" s="116" t="s">
        <v>71</v>
      </c>
      <c r="D483" s="116"/>
      <c r="E483" s="116"/>
      <c r="F483" s="43" t="s">
        <v>34</v>
      </c>
      <c r="G483" s="43" t="s">
        <v>34</v>
      </c>
      <c r="H483" s="43" t="s">
        <v>34</v>
      </c>
      <c r="I483" s="43" t="s">
        <v>34</v>
      </c>
      <c r="J483" s="44" t="s">
        <v>34</v>
      </c>
      <c r="K483" s="43" t="s">
        <v>34</v>
      </c>
      <c r="L483" s="44">
        <v>107.56</v>
      </c>
      <c r="M483" s="32" t="s">
        <v>34</v>
      </c>
      <c r="N483" s="45">
        <v>1231</v>
      </c>
      <c r="V483" s="2" t="s">
        <v>71</v>
      </c>
    </row>
    <row r="484" spans="1:22" s="1" customFormat="1" x14ac:dyDescent="0.2">
      <c r="A484" s="28" t="s">
        <v>1064</v>
      </c>
      <c r="B484" s="29" t="s">
        <v>1910</v>
      </c>
      <c r="C484" s="118" t="s">
        <v>1911</v>
      </c>
      <c r="D484" s="118"/>
      <c r="E484" s="118"/>
      <c r="F484" s="30" t="s">
        <v>153</v>
      </c>
      <c r="G484" s="30" t="s">
        <v>34</v>
      </c>
      <c r="H484" s="30" t="s">
        <v>34</v>
      </c>
      <c r="I484" s="30" t="s">
        <v>2353</v>
      </c>
      <c r="J484" s="31">
        <v>610</v>
      </c>
      <c r="K484" s="30" t="s">
        <v>34</v>
      </c>
      <c r="L484" s="31">
        <v>255.1</v>
      </c>
      <c r="M484" s="32">
        <v>4.22</v>
      </c>
      <c r="N484" s="33">
        <v>1077</v>
      </c>
      <c r="Q484" s="2" t="s">
        <v>1911</v>
      </c>
    </row>
    <row r="485" spans="1:22" s="1" customFormat="1" ht="22.5" x14ac:dyDescent="0.2">
      <c r="A485" s="28" t="s">
        <v>1073</v>
      </c>
      <c r="B485" s="29" t="s">
        <v>248</v>
      </c>
      <c r="C485" s="118" t="s">
        <v>2354</v>
      </c>
      <c r="D485" s="118"/>
      <c r="E485" s="118"/>
      <c r="F485" s="30" t="s">
        <v>250</v>
      </c>
      <c r="G485" s="30" t="s">
        <v>34</v>
      </c>
      <c r="H485" s="30" t="s">
        <v>34</v>
      </c>
      <c r="I485" s="30" t="s">
        <v>48</v>
      </c>
      <c r="J485" s="31" t="s">
        <v>34</v>
      </c>
      <c r="K485" s="30" t="s">
        <v>34</v>
      </c>
      <c r="L485" s="31" t="s">
        <v>34</v>
      </c>
      <c r="M485" s="32" t="s">
        <v>34</v>
      </c>
      <c r="N485" s="33" t="s">
        <v>34</v>
      </c>
      <c r="Q485" s="2" t="s">
        <v>2354</v>
      </c>
    </row>
    <row r="486" spans="1:22" s="1" customFormat="1" x14ac:dyDescent="0.2">
      <c r="A486" s="35"/>
      <c r="B486" s="36" t="s">
        <v>48</v>
      </c>
      <c r="C486" s="115" t="s">
        <v>81</v>
      </c>
      <c r="D486" s="115"/>
      <c r="E486" s="115"/>
      <c r="F486" s="37" t="s">
        <v>34</v>
      </c>
      <c r="G486" s="37" t="s">
        <v>34</v>
      </c>
      <c r="H486" s="37" t="s">
        <v>34</v>
      </c>
      <c r="I486" s="37" t="s">
        <v>34</v>
      </c>
      <c r="J486" s="38">
        <v>42.56</v>
      </c>
      <c r="K486" s="37" t="s">
        <v>34</v>
      </c>
      <c r="L486" s="38">
        <v>42.56</v>
      </c>
      <c r="M486" s="39">
        <v>14.41</v>
      </c>
      <c r="N486" s="40">
        <v>613</v>
      </c>
      <c r="S486" s="2" t="s">
        <v>81</v>
      </c>
    </row>
    <row r="487" spans="1:22" s="1" customFormat="1" x14ac:dyDescent="0.2">
      <c r="A487" s="35"/>
      <c r="B487" s="36" t="s">
        <v>54</v>
      </c>
      <c r="C487" s="115" t="s">
        <v>55</v>
      </c>
      <c r="D487" s="115"/>
      <c r="E487" s="115"/>
      <c r="F487" s="37" t="s">
        <v>34</v>
      </c>
      <c r="G487" s="37" t="s">
        <v>34</v>
      </c>
      <c r="H487" s="37" t="s">
        <v>34</v>
      </c>
      <c r="I487" s="37" t="s">
        <v>34</v>
      </c>
      <c r="J487" s="38">
        <v>126.63</v>
      </c>
      <c r="K487" s="37" t="s">
        <v>34</v>
      </c>
      <c r="L487" s="38">
        <v>19.61</v>
      </c>
      <c r="M487" s="39">
        <v>7.88</v>
      </c>
      <c r="N487" s="40">
        <v>155</v>
      </c>
      <c r="S487" s="2" t="s">
        <v>55</v>
      </c>
    </row>
    <row r="488" spans="1:22" s="1" customFormat="1" x14ac:dyDescent="0.2">
      <c r="A488" s="35"/>
      <c r="B488" s="36" t="s">
        <v>56</v>
      </c>
      <c r="C488" s="115" t="s">
        <v>57</v>
      </c>
      <c r="D488" s="115"/>
      <c r="E488" s="115"/>
      <c r="F488" s="37" t="s">
        <v>34</v>
      </c>
      <c r="G488" s="37" t="s">
        <v>34</v>
      </c>
      <c r="H488" s="37" t="s">
        <v>34</v>
      </c>
      <c r="I488" s="37" t="s">
        <v>34</v>
      </c>
      <c r="J488" s="38">
        <v>10.94</v>
      </c>
      <c r="K488" s="37" t="s">
        <v>34</v>
      </c>
      <c r="L488" s="38">
        <v>0</v>
      </c>
      <c r="M488" s="39">
        <v>14.41</v>
      </c>
      <c r="N488" s="40" t="s">
        <v>34</v>
      </c>
      <c r="S488" s="2" t="s">
        <v>57</v>
      </c>
    </row>
    <row r="489" spans="1:22" s="1" customFormat="1" x14ac:dyDescent="0.2">
      <c r="A489" s="35"/>
      <c r="B489" s="36" t="s">
        <v>82</v>
      </c>
      <c r="C489" s="115" t="s">
        <v>83</v>
      </c>
      <c r="D489" s="115"/>
      <c r="E489" s="115"/>
      <c r="F489" s="37" t="s">
        <v>34</v>
      </c>
      <c r="G489" s="37" t="s">
        <v>34</v>
      </c>
      <c r="H489" s="37" t="s">
        <v>34</v>
      </c>
      <c r="I489" s="37" t="s">
        <v>34</v>
      </c>
      <c r="J489" s="38">
        <v>23.39</v>
      </c>
      <c r="K489" s="37" t="s">
        <v>34</v>
      </c>
      <c r="L489" s="38">
        <v>23.39</v>
      </c>
      <c r="M489" s="39">
        <v>4.22</v>
      </c>
      <c r="N489" s="40">
        <v>99</v>
      </c>
      <c r="S489" s="2" t="s">
        <v>83</v>
      </c>
    </row>
    <row r="490" spans="1:22" s="1" customFormat="1" x14ac:dyDescent="0.2">
      <c r="A490" s="35"/>
      <c r="B490" s="36" t="s">
        <v>34</v>
      </c>
      <c r="C490" s="115" t="s">
        <v>84</v>
      </c>
      <c r="D490" s="115"/>
      <c r="E490" s="115"/>
      <c r="F490" s="37" t="s">
        <v>59</v>
      </c>
      <c r="G490" s="37" t="s">
        <v>251</v>
      </c>
      <c r="H490" s="37" t="s">
        <v>34</v>
      </c>
      <c r="I490" s="37" t="s">
        <v>251</v>
      </c>
      <c r="J490" s="38" t="s">
        <v>34</v>
      </c>
      <c r="K490" s="37" t="s">
        <v>34</v>
      </c>
      <c r="L490" s="38" t="s">
        <v>34</v>
      </c>
      <c r="M490" s="39" t="s">
        <v>34</v>
      </c>
      <c r="N490" s="40" t="s">
        <v>34</v>
      </c>
      <c r="T490" s="2" t="s">
        <v>84</v>
      </c>
    </row>
    <row r="491" spans="1:22" s="1" customFormat="1" x14ac:dyDescent="0.2">
      <c r="A491" s="35"/>
      <c r="B491" s="36" t="s">
        <v>34</v>
      </c>
      <c r="C491" s="115" t="s">
        <v>58</v>
      </c>
      <c r="D491" s="115"/>
      <c r="E491" s="115"/>
      <c r="F491" s="37" t="s">
        <v>59</v>
      </c>
      <c r="G491" s="37" t="s">
        <v>252</v>
      </c>
      <c r="H491" s="37" t="s">
        <v>34</v>
      </c>
      <c r="I491" s="37" t="s">
        <v>252</v>
      </c>
      <c r="J491" s="38" t="s">
        <v>34</v>
      </c>
      <c r="K491" s="37" t="s">
        <v>34</v>
      </c>
      <c r="L491" s="38" t="s">
        <v>34</v>
      </c>
      <c r="M491" s="39" t="s">
        <v>34</v>
      </c>
      <c r="N491" s="40" t="s">
        <v>34</v>
      </c>
      <c r="T491" s="2" t="s">
        <v>58</v>
      </c>
    </row>
    <row r="492" spans="1:22" s="1" customFormat="1" x14ac:dyDescent="0.2">
      <c r="A492" s="35"/>
      <c r="B492" s="36" t="s">
        <v>34</v>
      </c>
      <c r="C492" s="118" t="s">
        <v>62</v>
      </c>
      <c r="D492" s="118"/>
      <c r="E492" s="118"/>
      <c r="F492" s="30" t="s">
        <v>34</v>
      </c>
      <c r="G492" s="30" t="s">
        <v>34</v>
      </c>
      <c r="H492" s="30" t="s">
        <v>34</v>
      </c>
      <c r="I492" s="30" t="s">
        <v>34</v>
      </c>
      <c r="J492" s="31">
        <v>85.56</v>
      </c>
      <c r="K492" s="30" t="s">
        <v>34</v>
      </c>
      <c r="L492" s="31">
        <v>85.56</v>
      </c>
      <c r="M492" s="32" t="s">
        <v>34</v>
      </c>
      <c r="N492" s="33" t="s">
        <v>34</v>
      </c>
      <c r="U492" s="2" t="s">
        <v>62</v>
      </c>
    </row>
    <row r="493" spans="1:22" s="1" customFormat="1" x14ac:dyDescent="0.2">
      <c r="A493" s="35"/>
      <c r="B493" s="36" t="s">
        <v>34</v>
      </c>
      <c r="C493" s="115" t="s">
        <v>63</v>
      </c>
      <c r="D493" s="115"/>
      <c r="E493" s="115"/>
      <c r="F493" s="37" t="s">
        <v>34</v>
      </c>
      <c r="G493" s="37" t="s">
        <v>34</v>
      </c>
      <c r="H493" s="37" t="s">
        <v>34</v>
      </c>
      <c r="I493" s="37" t="s">
        <v>34</v>
      </c>
      <c r="J493" s="38" t="s">
        <v>34</v>
      </c>
      <c r="K493" s="37" t="s">
        <v>34</v>
      </c>
      <c r="L493" s="38">
        <v>42.56</v>
      </c>
      <c r="M493" s="39" t="s">
        <v>34</v>
      </c>
      <c r="N493" s="40">
        <v>613</v>
      </c>
      <c r="T493" s="2" t="s">
        <v>63</v>
      </c>
    </row>
    <row r="494" spans="1:22" s="1" customFormat="1" ht="22.5" x14ac:dyDescent="0.2">
      <c r="A494" s="35"/>
      <c r="B494" s="36" t="s">
        <v>253</v>
      </c>
      <c r="C494" s="115" t="s">
        <v>254</v>
      </c>
      <c r="D494" s="115"/>
      <c r="E494" s="115"/>
      <c r="F494" s="37" t="s">
        <v>66</v>
      </c>
      <c r="G494" s="37" t="s">
        <v>146</v>
      </c>
      <c r="H494" s="37" t="s">
        <v>34</v>
      </c>
      <c r="I494" s="37" t="s">
        <v>146</v>
      </c>
      <c r="J494" s="38" t="s">
        <v>34</v>
      </c>
      <c r="K494" s="37" t="s">
        <v>34</v>
      </c>
      <c r="L494" s="38">
        <v>44.69</v>
      </c>
      <c r="M494" s="39" t="s">
        <v>34</v>
      </c>
      <c r="N494" s="40">
        <v>644</v>
      </c>
      <c r="T494" s="2" t="s">
        <v>254</v>
      </c>
    </row>
    <row r="495" spans="1:22" s="1" customFormat="1" ht="22.5" x14ac:dyDescent="0.2">
      <c r="A495" s="35"/>
      <c r="B495" s="36" t="s">
        <v>255</v>
      </c>
      <c r="C495" s="115" t="s">
        <v>256</v>
      </c>
      <c r="D495" s="115"/>
      <c r="E495" s="115"/>
      <c r="F495" s="37" t="s">
        <v>66</v>
      </c>
      <c r="G495" s="37" t="s">
        <v>257</v>
      </c>
      <c r="H495" s="37" t="s">
        <v>34</v>
      </c>
      <c r="I495" s="37" t="s">
        <v>257</v>
      </c>
      <c r="J495" s="38" t="s">
        <v>34</v>
      </c>
      <c r="K495" s="37" t="s">
        <v>34</v>
      </c>
      <c r="L495" s="38">
        <v>25.54</v>
      </c>
      <c r="M495" s="39" t="s">
        <v>34</v>
      </c>
      <c r="N495" s="40">
        <v>368</v>
      </c>
      <c r="T495" s="2" t="s">
        <v>256</v>
      </c>
    </row>
    <row r="496" spans="1:22" s="1" customFormat="1" x14ac:dyDescent="0.2">
      <c r="A496" s="41"/>
      <c r="B496" s="42"/>
      <c r="C496" s="116" t="s">
        <v>71</v>
      </c>
      <c r="D496" s="116"/>
      <c r="E496" s="116"/>
      <c r="F496" s="43" t="s">
        <v>34</v>
      </c>
      <c r="G496" s="43" t="s">
        <v>34</v>
      </c>
      <c r="H496" s="43" t="s">
        <v>34</v>
      </c>
      <c r="I496" s="43" t="s">
        <v>34</v>
      </c>
      <c r="J496" s="44" t="s">
        <v>34</v>
      </c>
      <c r="K496" s="43" t="s">
        <v>34</v>
      </c>
      <c r="L496" s="44">
        <v>155.79</v>
      </c>
      <c r="M496" s="32" t="s">
        <v>34</v>
      </c>
      <c r="N496" s="45">
        <v>1879</v>
      </c>
      <c r="V496" s="2" t="s">
        <v>71</v>
      </c>
    </row>
    <row r="497" spans="1:22" s="1" customFormat="1" ht="56.25" x14ac:dyDescent="0.2">
      <c r="A497" s="28" t="s">
        <v>1075</v>
      </c>
      <c r="B497" s="29" t="s">
        <v>958</v>
      </c>
      <c r="C497" s="118" t="s">
        <v>959</v>
      </c>
      <c r="D497" s="118"/>
      <c r="E497" s="118"/>
      <c r="F497" s="30" t="s">
        <v>421</v>
      </c>
      <c r="G497" s="30" t="s">
        <v>34</v>
      </c>
      <c r="H497" s="30" t="s">
        <v>34</v>
      </c>
      <c r="I497" s="30" t="s">
        <v>211</v>
      </c>
      <c r="J497" s="31">
        <v>67.3</v>
      </c>
      <c r="K497" s="30" t="s">
        <v>34</v>
      </c>
      <c r="L497" s="31">
        <v>222.09</v>
      </c>
      <c r="M497" s="32">
        <v>4.22</v>
      </c>
      <c r="N497" s="33">
        <v>937</v>
      </c>
      <c r="Q497" s="2" t="s">
        <v>959</v>
      </c>
    </row>
    <row r="498" spans="1:22" s="1" customFormat="1" ht="45" x14ac:dyDescent="0.2">
      <c r="A498" s="28" t="s">
        <v>1078</v>
      </c>
      <c r="B498" s="29" t="s">
        <v>1052</v>
      </c>
      <c r="C498" s="118" t="s">
        <v>2355</v>
      </c>
      <c r="D498" s="118"/>
      <c r="E498" s="118"/>
      <c r="F498" s="30" t="s">
        <v>1054</v>
      </c>
      <c r="G498" s="30" t="s">
        <v>34</v>
      </c>
      <c r="H498" s="30" t="s">
        <v>34</v>
      </c>
      <c r="I498" s="30" t="s">
        <v>2356</v>
      </c>
      <c r="J498" s="31" t="s">
        <v>34</v>
      </c>
      <c r="K498" s="30" t="s">
        <v>34</v>
      </c>
      <c r="L498" s="31" t="s">
        <v>34</v>
      </c>
      <c r="M498" s="32" t="s">
        <v>34</v>
      </c>
      <c r="N498" s="33" t="s">
        <v>34</v>
      </c>
      <c r="Q498" s="2" t="s">
        <v>2355</v>
      </c>
    </row>
    <row r="499" spans="1:22" s="1" customFormat="1" x14ac:dyDescent="0.2">
      <c r="A499" s="34"/>
      <c r="B499" s="8"/>
      <c r="C499" s="115" t="s">
        <v>2357</v>
      </c>
      <c r="D499" s="115"/>
      <c r="E499" s="115"/>
      <c r="F499" s="115"/>
      <c r="G499" s="115"/>
      <c r="H499" s="115"/>
      <c r="I499" s="115"/>
      <c r="J499" s="115"/>
      <c r="K499" s="115"/>
      <c r="L499" s="115"/>
      <c r="M499" s="115"/>
      <c r="N499" s="117"/>
      <c r="R499" s="2" t="s">
        <v>2357</v>
      </c>
    </row>
    <row r="500" spans="1:22" s="1" customFormat="1" x14ac:dyDescent="0.2">
      <c r="A500" s="35"/>
      <c r="B500" s="36" t="s">
        <v>48</v>
      </c>
      <c r="C500" s="115" t="s">
        <v>81</v>
      </c>
      <c r="D500" s="115"/>
      <c r="E500" s="115"/>
      <c r="F500" s="37" t="s">
        <v>34</v>
      </c>
      <c r="G500" s="37" t="s">
        <v>34</v>
      </c>
      <c r="H500" s="37" t="s">
        <v>34</v>
      </c>
      <c r="I500" s="37" t="s">
        <v>34</v>
      </c>
      <c r="J500" s="38">
        <v>983.25</v>
      </c>
      <c r="K500" s="37" t="s">
        <v>34</v>
      </c>
      <c r="L500" s="38">
        <v>0.59</v>
      </c>
      <c r="M500" s="39">
        <v>14.41</v>
      </c>
      <c r="N500" s="40">
        <v>9</v>
      </c>
      <c r="S500" s="2" t="s">
        <v>81</v>
      </c>
    </row>
    <row r="501" spans="1:22" s="1" customFormat="1" x14ac:dyDescent="0.2">
      <c r="A501" s="35"/>
      <c r="B501" s="36" t="s">
        <v>54</v>
      </c>
      <c r="C501" s="115" t="s">
        <v>55</v>
      </c>
      <c r="D501" s="115"/>
      <c r="E501" s="115"/>
      <c r="F501" s="37" t="s">
        <v>34</v>
      </c>
      <c r="G501" s="37" t="s">
        <v>34</v>
      </c>
      <c r="H501" s="37" t="s">
        <v>34</v>
      </c>
      <c r="I501" s="37" t="s">
        <v>34</v>
      </c>
      <c r="J501" s="38">
        <v>186.09</v>
      </c>
      <c r="K501" s="37" t="s">
        <v>34</v>
      </c>
      <c r="L501" s="38">
        <v>0.11</v>
      </c>
      <c r="M501" s="39">
        <v>7.88</v>
      </c>
      <c r="N501" s="40">
        <v>1</v>
      </c>
      <c r="S501" s="2" t="s">
        <v>55</v>
      </c>
    </row>
    <row r="502" spans="1:22" s="1" customFormat="1" x14ac:dyDescent="0.2">
      <c r="A502" s="35"/>
      <c r="B502" s="36" t="s">
        <v>82</v>
      </c>
      <c r="C502" s="115" t="s">
        <v>83</v>
      </c>
      <c r="D502" s="115"/>
      <c r="E502" s="115"/>
      <c r="F502" s="37" t="s">
        <v>34</v>
      </c>
      <c r="G502" s="37" t="s">
        <v>34</v>
      </c>
      <c r="H502" s="37" t="s">
        <v>34</v>
      </c>
      <c r="I502" s="37" t="s">
        <v>34</v>
      </c>
      <c r="J502" s="38">
        <v>93.78</v>
      </c>
      <c r="K502" s="37" t="s">
        <v>34</v>
      </c>
      <c r="L502" s="38">
        <v>0.06</v>
      </c>
      <c r="M502" s="39">
        <v>4.22</v>
      </c>
      <c r="N502" s="40" t="s">
        <v>34</v>
      </c>
      <c r="S502" s="2" t="s">
        <v>83</v>
      </c>
    </row>
    <row r="503" spans="1:22" s="1" customFormat="1" x14ac:dyDescent="0.2">
      <c r="A503" s="35"/>
      <c r="B503" s="36" t="s">
        <v>34</v>
      </c>
      <c r="C503" s="115" t="s">
        <v>84</v>
      </c>
      <c r="D503" s="115"/>
      <c r="E503" s="115"/>
      <c r="F503" s="37" t="s">
        <v>59</v>
      </c>
      <c r="G503" s="37" t="s">
        <v>1057</v>
      </c>
      <c r="H503" s="37" t="s">
        <v>34</v>
      </c>
      <c r="I503" s="37" t="s">
        <v>2358</v>
      </c>
      <c r="J503" s="38" t="s">
        <v>34</v>
      </c>
      <c r="K503" s="37" t="s">
        <v>34</v>
      </c>
      <c r="L503" s="38" t="s">
        <v>34</v>
      </c>
      <c r="M503" s="39" t="s">
        <v>34</v>
      </c>
      <c r="N503" s="40" t="s">
        <v>34</v>
      </c>
      <c r="T503" s="2" t="s">
        <v>84</v>
      </c>
    </row>
    <row r="504" spans="1:22" s="1" customFormat="1" x14ac:dyDescent="0.2">
      <c r="A504" s="35"/>
      <c r="B504" s="36" t="s">
        <v>34</v>
      </c>
      <c r="C504" s="118" t="s">
        <v>62</v>
      </c>
      <c r="D504" s="118"/>
      <c r="E504" s="118"/>
      <c r="F504" s="30" t="s">
        <v>34</v>
      </c>
      <c r="G504" s="30" t="s">
        <v>34</v>
      </c>
      <c r="H504" s="30" t="s">
        <v>34</v>
      </c>
      <c r="I504" s="30" t="s">
        <v>34</v>
      </c>
      <c r="J504" s="31">
        <v>1263.1199999999999</v>
      </c>
      <c r="K504" s="30" t="s">
        <v>34</v>
      </c>
      <c r="L504" s="31">
        <v>0.76</v>
      </c>
      <c r="M504" s="32" t="s">
        <v>34</v>
      </c>
      <c r="N504" s="33" t="s">
        <v>34</v>
      </c>
      <c r="U504" s="2" t="s">
        <v>62</v>
      </c>
    </row>
    <row r="505" spans="1:22" s="1" customFormat="1" x14ac:dyDescent="0.2">
      <c r="A505" s="35"/>
      <c r="B505" s="36" t="s">
        <v>34</v>
      </c>
      <c r="C505" s="115" t="s">
        <v>63</v>
      </c>
      <c r="D505" s="115"/>
      <c r="E505" s="115"/>
      <c r="F505" s="37" t="s">
        <v>34</v>
      </c>
      <c r="G505" s="37" t="s">
        <v>34</v>
      </c>
      <c r="H505" s="37" t="s">
        <v>34</v>
      </c>
      <c r="I505" s="37" t="s">
        <v>34</v>
      </c>
      <c r="J505" s="38" t="s">
        <v>34</v>
      </c>
      <c r="K505" s="37" t="s">
        <v>34</v>
      </c>
      <c r="L505" s="38">
        <v>0.59</v>
      </c>
      <c r="M505" s="39" t="s">
        <v>34</v>
      </c>
      <c r="N505" s="40">
        <v>9</v>
      </c>
      <c r="T505" s="2" t="s">
        <v>63</v>
      </c>
    </row>
    <row r="506" spans="1:22" s="1" customFormat="1" ht="56.25" x14ac:dyDescent="0.2">
      <c r="A506" s="35"/>
      <c r="B506" s="36" t="s">
        <v>1059</v>
      </c>
      <c r="C506" s="115" t="s">
        <v>1060</v>
      </c>
      <c r="D506" s="115"/>
      <c r="E506" s="115"/>
      <c r="F506" s="37" t="s">
        <v>66</v>
      </c>
      <c r="G506" s="37" t="s">
        <v>1061</v>
      </c>
      <c r="H506" s="37" t="s">
        <v>34</v>
      </c>
      <c r="I506" s="37" t="s">
        <v>1061</v>
      </c>
      <c r="J506" s="38" t="s">
        <v>34</v>
      </c>
      <c r="K506" s="37" t="s">
        <v>34</v>
      </c>
      <c r="L506" s="38">
        <v>0.65</v>
      </c>
      <c r="M506" s="39" t="s">
        <v>34</v>
      </c>
      <c r="N506" s="40">
        <v>10</v>
      </c>
      <c r="T506" s="2" t="s">
        <v>1060</v>
      </c>
    </row>
    <row r="507" spans="1:22" s="1" customFormat="1" ht="56.25" x14ac:dyDescent="0.2">
      <c r="A507" s="35"/>
      <c r="B507" s="36" t="s">
        <v>1062</v>
      </c>
      <c r="C507" s="115" t="s">
        <v>1063</v>
      </c>
      <c r="D507" s="115"/>
      <c r="E507" s="115"/>
      <c r="F507" s="37" t="s">
        <v>66</v>
      </c>
      <c r="G507" s="37" t="s">
        <v>935</v>
      </c>
      <c r="H507" s="37" t="s">
        <v>34</v>
      </c>
      <c r="I507" s="37" t="s">
        <v>935</v>
      </c>
      <c r="J507" s="38" t="s">
        <v>34</v>
      </c>
      <c r="K507" s="37" t="s">
        <v>34</v>
      </c>
      <c r="L507" s="38">
        <v>0.41</v>
      </c>
      <c r="M507" s="39" t="s">
        <v>34</v>
      </c>
      <c r="N507" s="40">
        <v>6</v>
      </c>
      <c r="T507" s="2" t="s">
        <v>1063</v>
      </c>
    </row>
    <row r="508" spans="1:22" s="1" customFormat="1" x14ac:dyDescent="0.2">
      <c r="A508" s="41"/>
      <c r="B508" s="42"/>
      <c r="C508" s="116" t="s">
        <v>71</v>
      </c>
      <c r="D508" s="116"/>
      <c r="E508" s="116"/>
      <c r="F508" s="43" t="s">
        <v>34</v>
      </c>
      <c r="G508" s="43" t="s">
        <v>34</v>
      </c>
      <c r="H508" s="43" t="s">
        <v>34</v>
      </c>
      <c r="I508" s="43" t="s">
        <v>34</v>
      </c>
      <c r="J508" s="44" t="s">
        <v>34</v>
      </c>
      <c r="K508" s="43" t="s">
        <v>34</v>
      </c>
      <c r="L508" s="44">
        <v>1.82</v>
      </c>
      <c r="M508" s="32" t="s">
        <v>34</v>
      </c>
      <c r="N508" s="45">
        <v>26</v>
      </c>
      <c r="V508" s="2" t="s">
        <v>71</v>
      </c>
    </row>
    <row r="509" spans="1:22" s="1" customFormat="1" ht="22.5" x14ac:dyDescent="0.2">
      <c r="A509" s="28" t="s">
        <v>70</v>
      </c>
      <c r="B509" s="29" t="s">
        <v>2359</v>
      </c>
      <c r="C509" s="118" t="s">
        <v>2360</v>
      </c>
      <c r="D509" s="118"/>
      <c r="E509" s="118"/>
      <c r="F509" s="30" t="s">
        <v>173</v>
      </c>
      <c r="G509" s="30" t="s">
        <v>34</v>
      </c>
      <c r="H509" s="30" t="s">
        <v>34</v>
      </c>
      <c r="I509" s="30" t="s">
        <v>2356</v>
      </c>
      <c r="J509" s="31">
        <v>9410</v>
      </c>
      <c r="K509" s="30" t="s">
        <v>34</v>
      </c>
      <c r="L509" s="31">
        <v>5.65</v>
      </c>
      <c r="M509" s="32">
        <v>4.22</v>
      </c>
      <c r="N509" s="33">
        <v>24</v>
      </c>
      <c r="Q509" s="2" t="s">
        <v>2360</v>
      </c>
    </row>
    <row r="510" spans="1:22" s="1" customFormat="1" ht="33.75" x14ac:dyDescent="0.2">
      <c r="A510" s="28" t="s">
        <v>1089</v>
      </c>
      <c r="B510" s="29" t="s">
        <v>272</v>
      </c>
      <c r="C510" s="118" t="s">
        <v>2361</v>
      </c>
      <c r="D510" s="118"/>
      <c r="E510" s="118"/>
      <c r="F510" s="30" t="s">
        <v>274</v>
      </c>
      <c r="G510" s="30" t="s">
        <v>34</v>
      </c>
      <c r="H510" s="30" t="s">
        <v>34</v>
      </c>
      <c r="I510" s="30" t="s">
        <v>2362</v>
      </c>
      <c r="J510" s="31" t="s">
        <v>34</v>
      </c>
      <c r="K510" s="30" t="s">
        <v>34</v>
      </c>
      <c r="L510" s="31" t="s">
        <v>34</v>
      </c>
      <c r="M510" s="32" t="s">
        <v>34</v>
      </c>
      <c r="N510" s="33" t="s">
        <v>34</v>
      </c>
      <c r="Q510" s="2" t="s">
        <v>2361</v>
      </c>
    </row>
    <row r="511" spans="1:22" s="1" customFormat="1" x14ac:dyDescent="0.2">
      <c r="A511" s="34"/>
      <c r="B511" s="8"/>
      <c r="C511" s="115" t="s">
        <v>2363</v>
      </c>
      <c r="D511" s="115"/>
      <c r="E511" s="115"/>
      <c r="F511" s="115"/>
      <c r="G511" s="115"/>
      <c r="H511" s="115"/>
      <c r="I511" s="115"/>
      <c r="J511" s="115"/>
      <c r="K511" s="115"/>
      <c r="L511" s="115"/>
      <c r="M511" s="115"/>
      <c r="N511" s="117"/>
      <c r="R511" s="2" t="s">
        <v>2363</v>
      </c>
    </row>
    <row r="512" spans="1:22" s="1" customFormat="1" x14ac:dyDescent="0.2">
      <c r="A512" s="35"/>
      <c r="B512" s="36" t="s">
        <v>48</v>
      </c>
      <c r="C512" s="115" t="s">
        <v>81</v>
      </c>
      <c r="D512" s="115"/>
      <c r="E512" s="115"/>
      <c r="F512" s="37" t="s">
        <v>34</v>
      </c>
      <c r="G512" s="37" t="s">
        <v>34</v>
      </c>
      <c r="H512" s="37" t="s">
        <v>34</v>
      </c>
      <c r="I512" s="37" t="s">
        <v>34</v>
      </c>
      <c r="J512" s="38">
        <v>444.42</v>
      </c>
      <c r="K512" s="37" t="s">
        <v>34</v>
      </c>
      <c r="L512" s="38">
        <v>12.16</v>
      </c>
      <c r="M512" s="39">
        <v>14.41</v>
      </c>
      <c r="N512" s="40">
        <v>175</v>
      </c>
      <c r="S512" s="2" t="s">
        <v>81</v>
      </c>
    </row>
    <row r="513" spans="1:22" s="1" customFormat="1" x14ac:dyDescent="0.2">
      <c r="A513" s="35"/>
      <c r="B513" s="36" t="s">
        <v>54</v>
      </c>
      <c r="C513" s="115" t="s">
        <v>55</v>
      </c>
      <c r="D513" s="115"/>
      <c r="E513" s="115"/>
      <c r="F513" s="37" t="s">
        <v>34</v>
      </c>
      <c r="G513" s="37" t="s">
        <v>34</v>
      </c>
      <c r="H513" s="37" t="s">
        <v>34</v>
      </c>
      <c r="I513" s="37" t="s">
        <v>34</v>
      </c>
      <c r="J513" s="38">
        <v>1536.94</v>
      </c>
      <c r="K513" s="37" t="s">
        <v>34</v>
      </c>
      <c r="L513" s="38">
        <v>42.06</v>
      </c>
      <c r="M513" s="39">
        <v>7.88</v>
      </c>
      <c r="N513" s="40">
        <v>331</v>
      </c>
      <c r="S513" s="2" t="s">
        <v>55</v>
      </c>
    </row>
    <row r="514" spans="1:22" s="1" customFormat="1" x14ac:dyDescent="0.2">
      <c r="A514" s="35"/>
      <c r="B514" s="36" t="s">
        <v>56</v>
      </c>
      <c r="C514" s="115" t="s">
        <v>57</v>
      </c>
      <c r="D514" s="115"/>
      <c r="E514" s="115"/>
      <c r="F514" s="37" t="s">
        <v>34</v>
      </c>
      <c r="G514" s="37" t="s">
        <v>34</v>
      </c>
      <c r="H514" s="37" t="s">
        <v>34</v>
      </c>
      <c r="I514" s="37" t="s">
        <v>34</v>
      </c>
      <c r="J514" s="38">
        <v>142.94</v>
      </c>
      <c r="K514" s="37" t="s">
        <v>34</v>
      </c>
      <c r="L514" s="38">
        <v>3.91</v>
      </c>
      <c r="M514" s="39">
        <v>14.41</v>
      </c>
      <c r="N514" s="40">
        <v>56</v>
      </c>
      <c r="S514" s="2" t="s">
        <v>57</v>
      </c>
    </row>
    <row r="515" spans="1:22" s="1" customFormat="1" x14ac:dyDescent="0.2">
      <c r="A515" s="35"/>
      <c r="B515" s="36" t="s">
        <v>82</v>
      </c>
      <c r="C515" s="115" t="s">
        <v>83</v>
      </c>
      <c r="D515" s="115"/>
      <c r="E515" s="115"/>
      <c r="F515" s="37" t="s">
        <v>34</v>
      </c>
      <c r="G515" s="37" t="s">
        <v>34</v>
      </c>
      <c r="H515" s="37" t="s">
        <v>34</v>
      </c>
      <c r="I515" s="37" t="s">
        <v>34</v>
      </c>
      <c r="J515" s="38">
        <v>10354.41</v>
      </c>
      <c r="K515" s="37" t="s">
        <v>34</v>
      </c>
      <c r="L515" s="38">
        <v>3.94</v>
      </c>
      <c r="M515" s="39">
        <v>4.22</v>
      </c>
      <c r="N515" s="40">
        <v>17</v>
      </c>
      <c r="S515" s="2" t="s">
        <v>83</v>
      </c>
    </row>
    <row r="516" spans="1:22" s="1" customFormat="1" x14ac:dyDescent="0.2">
      <c r="A516" s="35"/>
      <c r="B516" s="36" t="s">
        <v>34</v>
      </c>
      <c r="C516" s="115" t="s">
        <v>84</v>
      </c>
      <c r="D516" s="115"/>
      <c r="E516" s="115"/>
      <c r="F516" s="37" t="s">
        <v>59</v>
      </c>
      <c r="G516" s="37" t="s">
        <v>277</v>
      </c>
      <c r="H516" s="37" t="s">
        <v>34</v>
      </c>
      <c r="I516" s="37" t="s">
        <v>2364</v>
      </c>
      <c r="J516" s="38" t="s">
        <v>34</v>
      </c>
      <c r="K516" s="37" t="s">
        <v>34</v>
      </c>
      <c r="L516" s="38" t="s">
        <v>34</v>
      </c>
      <c r="M516" s="39" t="s">
        <v>34</v>
      </c>
      <c r="N516" s="40" t="s">
        <v>34</v>
      </c>
      <c r="T516" s="2" t="s">
        <v>84</v>
      </c>
    </row>
    <row r="517" spans="1:22" s="1" customFormat="1" x14ac:dyDescent="0.2">
      <c r="A517" s="35"/>
      <c r="B517" s="36" t="s">
        <v>34</v>
      </c>
      <c r="C517" s="115" t="s">
        <v>58</v>
      </c>
      <c r="D517" s="115"/>
      <c r="E517" s="115"/>
      <c r="F517" s="37" t="s">
        <v>59</v>
      </c>
      <c r="G517" s="37" t="s">
        <v>279</v>
      </c>
      <c r="H517" s="37" t="s">
        <v>34</v>
      </c>
      <c r="I517" s="37" t="s">
        <v>2365</v>
      </c>
      <c r="J517" s="38" t="s">
        <v>34</v>
      </c>
      <c r="K517" s="37" t="s">
        <v>34</v>
      </c>
      <c r="L517" s="38" t="s">
        <v>34</v>
      </c>
      <c r="M517" s="39" t="s">
        <v>34</v>
      </c>
      <c r="N517" s="40" t="s">
        <v>34</v>
      </c>
      <c r="T517" s="2" t="s">
        <v>58</v>
      </c>
    </row>
    <row r="518" spans="1:22" s="1" customFormat="1" x14ac:dyDescent="0.2">
      <c r="A518" s="35"/>
      <c r="B518" s="36" t="s">
        <v>34</v>
      </c>
      <c r="C518" s="118" t="s">
        <v>62</v>
      </c>
      <c r="D518" s="118"/>
      <c r="E518" s="118"/>
      <c r="F518" s="30" t="s">
        <v>34</v>
      </c>
      <c r="G518" s="30" t="s">
        <v>34</v>
      </c>
      <c r="H518" s="30" t="s">
        <v>34</v>
      </c>
      <c r="I518" s="30" t="s">
        <v>34</v>
      </c>
      <c r="J518" s="31">
        <v>2125.36</v>
      </c>
      <c r="K518" s="30" t="s">
        <v>34</v>
      </c>
      <c r="L518" s="31">
        <v>58.16</v>
      </c>
      <c r="M518" s="32" t="s">
        <v>34</v>
      </c>
      <c r="N518" s="33" t="s">
        <v>34</v>
      </c>
      <c r="U518" s="2" t="s">
        <v>62</v>
      </c>
    </row>
    <row r="519" spans="1:22" s="1" customFormat="1" x14ac:dyDescent="0.2">
      <c r="A519" s="35"/>
      <c r="B519" s="36" t="s">
        <v>34</v>
      </c>
      <c r="C519" s="115" t="s">
        <v>63</v>
      </c>
      <c r="D519" s="115"/>
      <c r="E519" s="115"/>
      <c r="F519" s="37" t="s">
        <v>34</v>
      </c>
      <c r="G519" s="37" t="s">
        <v>34</v>
      </c>
      <c r="H519" s="37" t="s">
        <v>34</v>
      </c>
      <c r="I519" s="37" t="s">
        <v>34</v>
      </c>
      <c r="J519" s="38" t="s">
        <v>34</v>
      </c>
      <c r="K519" s="37" t="s">
        <v>34</v>
      </c>
      <c r="L519" s="38">
        <v>16.07</v>
      </c>
      <c r="M519" s="39" t="s">
        <v>34</v>
      </c>
      <c r="N519" s="40">
        <v>231</v>
      </c>
      <c r="T519" s="2" t="s">
        <v>63</v>
      </c>
    </row>
    <row r="520" spans="1:22" s="1" customFormat="1" ht="22.5" x14ac:dyDescent="0.2">
      <c r="A520" s="35"/>
      <c r="B520" s="36" t="s">
        <v>253</v>
      </c>
      <c r="C520" s="115" t="s">
        <v>254</v>
      </c>
      <c r="D520" s="115"/>
      <c r="E520" s="115"/>
      <c r="F520" s="37" t="s">
        <v>66</v>
      </c>
      <c r="G520" s="37" t="s">
        <v>146</v>
      </c>
      <c r="H520" s="37" t="s">
        <v>34</v>
      </c>
      <c r="I520" s="37" t="s">
        <v>146</v>
      </c>
      <c r="J520" s="38" t="s">
        <v>34</v>
      </c>
      <c r="K520" s="37" t="s">
        <v>34</v>
      </c>
      <c r="L520" s="38">
        <v>16.87</v>
      </c>
      <c r="M520" s="39" t="s">
        <v>34</v>
      </c>
      <c r="N520" s="40">
        <v>243</v>
      </c>
      <c r="T520" s="2" t="s">
        <v>254</v>
      </c>
    </row>
    <row r="521" spans="1:22" s="1" customFormat="1" ht="22.5" x14ac:dyDescent="0.2">
      <c r="A521" s="35"/>
      <c r="B521" s="36" t="s">
        <v>255</v>
      </c>
      <c r="C521" s="115" t="s">
        <v>256</v>
      </c>
      <c r="D521" s="115"/>
      <c r="E521" s="115"/>
      <c r="F521" s="37" t="s">
        <v>66</v>
      </c>
      <c r="G521" s="37" t="s">
        <v>257</v>
      </c>
      <c r="H521" s="37" t="s">
        <v>34</v>
      </c>
      <c r="I521" s="37" t="s">
        <v>257</v>
      </c>
      <c r="J521" s="38" t="s">
        <v>34</v>
      </c>
      <c r="K521" s="37" t="s">
        <v>34</v>
      </c>
      <c r="L521" s="38">
        <v>9.64</v>
      </c>
      <c r="M521" s="39" t="s">
        <v>34</v>
      </c>
      <c r="N521" s="40">
        <v>139</v>
      </c>
      <c r="T521" s="2" t="s">
        <v>256</v>
      </c>
    </row>
    <row r="522" spans="1:22" s="1" customFormat="1" x14ac:dyDescent="0.2">
      <c r="A522" s="41"/>
      <c r="B522" s="42"/>
      <c r="C522" s="116" t="s">
        <v>71</v>
      </c>
      <c r="D522" s="116"/>
      <c r="E522" s="116"/>
      <c r="F522" s="43" t="s">
        <v>34</v>
      </c>
      <c r="G522" s="43" t="s">
        <v>34</v>
      </c>
      <c r="H522" s="43" t="s">
        <v>34</v>
      </c>
      <c r="I522" s="43" t="s">
        <v>34</v>
      </c>
      <c r="J522" s="44" t="s">
        <v>34</v>
      </c>
      <c r="K522" s="43" t="s">
        <v>34</v>
      </c>
      <c r="L522" s="44">
        <v>84.67</v>
      </c>
      <c r="M522" s="32" t="s">
        <v>34</v>
      </c>
      <c r="N522" s="45">
        <v>905</v>
      </c>
      <c r="V522" s="2" t="s">
        <v>71</v>
      </c>
    </row>
    <row r="523" spans="1:22" s="1" customFormat="1" ht="56.25" x14ac:dyDescent="0.2">
      <c r="A523" s="28" t="s">
        <v>1098</v>
      </c>
      <c r="B523" s="29" t="s">
        <v>2366</v>
      </c>
      <c r="C523" s="118" t="s">
        <v>2367</v>
      </c>
      <c r="D523" s="118"/>
      <c r="E523" s="118"/>
      <c r="F523" s="30" t="s">
        <v>421</v>
      </c>
      <c r="G523" s="30" t="s">
        <v>34</v>
      </c>
      <c r="H523" s="30" t="s">
        <v>34</v>
      </c>
      <c r="I523" s="30" t="s">
        <v>2231</v>
      </c>
      <c r="J523" s="31">
        <v>40.799999999999997</v>
      </c>
      <c r="K523" s="30" t="s">
        <v>34</v>
      </c>
      <c r="L523" s="31">
        <v>102</v>
      </c>
      <c r="M523" s="32">
        <v>4.22</v>
      </c>
      <c r="N523" s="33">
        <v>430</v>
      </c>
      <c r="Q523" s="2" t="s">
        <v>2367</v>
      </c>
    </row>
    <row r="524" spans="1:22" s="1" customFormat="1" ht="56.25" x14ac:dyDescent="0.2">
      <c r="A524" s="28" t="s">
        <v>1102</v>
      </c>
      <c r="B524" s="29" t="s">
        <v>884</v>
      </c>
      <c r="C524" s="118" t="s">
        <v>885</v>
      </c>
      <c r="D524" s="118"/>
      <c r="E524" s="118"/>
      <c r="F524" s="30" t="s">
        <v>421</v>
      </c>
      <c r="G524" s="30" t="s">
        <v>34</v>
      </c>
      <c r="H524" s="30" t="s">
        <v>34</v>
      </c>
      <c r="I524" s="30" t="s">
        <v>54</v>
      </c>
      <c r="J524" s="31">
        <v>30.2</v>
      </c>
      <c r="K524" s="30" t="s">
        <v>34</v>
      </c>
      <c r="L524" s="31">
        <v>60.4</v>
      </c>
      <c r="M524" s="32">
        <v>4.22</v>
      </c>
      <c r="N524" s="33">
        <v>255</v>
      </c>
      <c r="Q524" s="2" t="s">
        <v>885</v>
      </c>
    </row>
    <row r="525" spans="1:22" s="1" customFormat="1" ht="33.75" x14ac:dyDescent="0.2">
      <c r="A525" s="28" t="s">
        <v>1106</v>
      </c>
      <c r="B525" s="29" t="s">
        <v>2368</v>
      </c>
      <c r="C525" s="118" t="s">
        <v>2369</v>
      </c>
      <c r="D525" s="118"/>
      <c r="E525" s="118"/>
      <c r="F525" s="30" t="s">
        <v>173</v>
      </c>
      <c r="G525" s="30" t="s">
        <v>34</v>
      </c>
      <c r="H525" s="30" t="s">
        <v>34</v>
      </c>
      <c r="I525" s="30" t="s">
        <v>2370</v>
      </c>
      <c r="J525" s="31">
        <v>4670</v>
      </c>
      <c r="K525" s="30" t="s">
        <v>34</v>
      </c>
      <c r="L525" s="31">
        <v>4.5599999999999996</v>
      </c>
      <c r="M525" s="32">
        <v>4.22</v>
      </c>
      <c r="N525" s="33">
        <v>19</v>
      </c>
      <c r="Q525" s="2" t="s">
        <v>2369</v>
      </c>
    </row>
    <row r="526" spans="1:22" s="1" customFormat="1" x14ac:dyDescent="0.2">
      <c r="A526" s="34"/>
      <c r="B526" s="8"/>
      <c r="C526" s="115" t="s">
        <v>2371</v>
      </c>
      <c r="D526" s="115"/>
      <c r="E526" s="115"/>
      <c r="F526" s="115"/>
      <c r="G526" s="115"/>
      <c r="H526" s="115"/>
      <c r="I526" s="115"/>
      <c r="J526" s="115"/>
      <c r="K526" s="115"/>
      <c r="L526" s="115"/>
      <c r="M526" s="115"/>
      <c r="N526" s="117"/>
      <c r="R526" s="2" t="s">
        <v>2371</v>
      </c>
    </row>
    <row r="527" spans="1:22" s="1" customFormat="1" ht="45" x14ac:dyDescent="0.2">
      <c r="A527" s="28" t="s">
        <v>1111</v>
      </c>
      <c r="B527" s="29" t="s">
        <v>287</v>
      </c>
      <c r="C527" s="118" t="s">
        <v>288</v>
      </c>
      <c r="D527" s="118"/>
      <c r="E527" s="118"/>
      <c r="F527" s="30" t="s">
        <v>261</v>
      </c>
      <c r="G527" s="30" t="s">
        <v>34</v>
      </c>
      <c r="H527" s="30" t="s">
        <v>34</v>
      </c>
      <c r="I527" s="30" t="s">
        <v>48</v>
      </c>
      <c r="J527" s="31">
        <v>63.7</v>
      </c>
      <c r="K527" s="30" t="s">
        <v>34</v>
      </c>
      <c r="L527" s="31">
        <v>63.7</v>
      </c>
      <c r="M527" s="32">
        <v>4.22</v>
      </c>
      <c r="N527" s="33">
        <v>269</v>
      </c>
      <c r="Q527" s="2" t="s">
        <v>288</v>
      </c>
    </row>
    <row r="528" spans="1:22" s="1" customFormat="1" ht="45" x14ac:dyDescent="0.2">
      <c r="A528" s="28" t="s">
        <v>1113</v>
      </c>
      <c r="B528" s="29" t="s">
        <v>2372</v>
      </c>
      <c r="C528" s="118" t="s">
        <v>2373</v>
      </c>
      <c r="D528" s="118"/>
      <c r="E528" s="118"/>
      <c r="F528" s="30" t="s">
        <v>261</v>
      </c>
      <c r="G528" s="30" t="s">
        <v>34</v>
      </c>
      <c r="H528" s="30" t="s">
        <v>34</v>
      </c>
      <c r="I528" s="30" t="s">
        <v>48</v>
      </c>
      <c r="J528" s="31">
        <v>70.900000000000006</v>
      </c>
      <c r="K528" s="30" t="s">
        <v>34</v>
      </c>
      <c r="L528" s="31">
        <v>70.900000000000006</v>
      </c>
      <c r="M528" s="32">
        <v>4.22</v>
      </c>
      <c r="N528" s="33">
        <v>299</v>
      </c>
      <c r="Q528" s="2" t="s">
        <v>2373</v>
      </c>
    </row>
    <row r="529" spans="1:24" s="1" customFormat="1" ht="45" x14ac:dyDescent="0.2">
      <c r="A529" s="28" t="s">
        <v>1117</v>
      </c>
      <c r="B529" s="29" t="s">
        <v>2374</v>
      </c>
      <c r="C529" s="118" t="s">
        <v>2375</v>
      </c>
      <c r="D529" s="118"/>
      <c r="E529" s="118"/>
      <c r="F529" s="30" t="s">
        <v>261</v>
      </c>
      <c r="G529" s="30" t="s">
        <v>34</v>
      </c>
      <c r="H529" s="30" t="s">
        <v>34</v>
      </c>
      <c r="I529" s="30" t="s">
        <v>48</v>
      </c>
      <c r="J529" s="31">
        <v>180.63</v>
      </c>
      <c r="K529" s="30" t="s">
        <v>34</v>
      </c>
      <c r="L529" s="31">
        <v>180.63</v>
      </c>
      <c r="M529" s="32">
        <v>4.22</v>
      </c>
      <c r="N529" s="33">
        <v>762</v>
      </c>
      <c r="Q529" s="2" t="s">
        <v>2375</v>
      </c>
    </row>
    <row r="530" spans="1:24" s="1" customFormat="1" x14ac:dyDescent="0.2">
      <c r="A530" s="132" t="s">
        <v>2376</v>
      </c>
      <c r="B530" s="133"/>
      <c r="C530" s="133"/>
      <c r="D530" s="133"/>
      <c r="E530" s="133"/>
      <c r="F530" s="133"/>
      <c r="G530" s="133"/>
      <c r="H530" s="133"/>
      <c r="I530" s="133"/>
      <c r="J530" s="133"/>
      <c r="K530" s="133"/>
      <c r="L530" s="133"/>
      <c r="M530" s="133"/>
      <c r="N530" s="134"/>
      <c r="X530" s="2" t="s">
        <v>2376</v>
      </c>
    </row>
    <row r="531" spans="1:24" s="1" customFormat="1" ht="33.75" x14ac:dyDescent="0.2">
      <c r="A531" s="28" t="s">
        <v>1119</v>
      </c>
      <c r="B531" s="29" t="s">
        <v>96</v>
      </c>
      <c r="C531" s="118" t="s">
        <v>97</v>
      </c>
      <c r="D531" s="118"/>
      <c r="E531" s="118"/>
      <c r="F531" s="30" t="s">
        <v>98</v>
      </c>
      <c r="G531" s="30" t="s">
        <v>34</v>
      </c>
      <c r="H531" s="30" t="s">
        <v>34</v>
      </c>
      <c r="I531" s="30" t="s">
        <v>842</v>
      </c>
      <c r="J531" s="31" t="s">
        <v>34</v>
      </c>
      <c r="K531" s="30" t="s">
        <v>34</v>
      </c>
      <c r="L531" s="31" t="s">
        <v>34</v>
      </c>
      <c r="M531" s="32" t="s">
        <v>34</v>
      </c>
      <c r="N531" s="33" t="s">
        <v>34</v>
      </c>
      <c r="Q531" s="2" t="s">
        <v>97</v>
      </c>
    </row>
    <row r="532" spans="1:24" s="1" customFormat="1" x14ac:dyDescent="0.2">
      <c r="A532" s="34"/>
      <c r="B532" s="8"/>
      <c r="C532" s="115" t="s">
        <v>2377</v>
      </c>
      <c r="D532" s="115"/>
      <c r="E532" s="115"/>
      <c r="F532" s="115"/>
      <c r="G532" s="115"/>
      <c r="H532" s="115"/>
      <c r="I532" s="115"/>
      <c r="J532" s="115"/>
      <c r="K532" s="115"/>
      <c r="L532" s="115"/>
      <c r="M532" s="115"/>
      <c r="N532" s="117"/>
      <c r="R532" s="2" t="s">
        <v>2377</v>
      </c>
    </row>
    <row r="533" spans="1:24" s="1" customFormat="1" x14ac:dyDescent="0.2">
      <c r="A533" s="35"/>
      <c r="B533" s="36" t="s">
        <v>48</v>
      </c>
      <c r="C533" s="115" t="s">
        <v>81</v>
      </c>
      <c r="D533" s="115"/>
      <c r="E533" s="115"/>
      <c r="F533" s="37" t="s">
        <v>34</v>
      </c>
      <c r="G533" s="37" t="s">
        <v>34</v>
      </c>
      <c r="H533" s="37" t="s">
        <v>34</v>
      </c>
      <c r="I533" s="37" t="s">
        <v>34</v>
      </c>
      <c r="J533" s="38">
        <v>2445.2800000000002</v>
      </c>
      <c r="K533" s="37" t="s">
        <v>34</v>
      </c>
      <c r="L533" s="38">
        <v>22.01</v>
      </c>
      <c r="M533" s="39">
        <v>14.41</v>
      </c>
      <c r="N533" s="40">
        <v>317</v>
      </c>
      <c r="S533" s="2" t="s">
        <v>81</v>
      </c>
    </row>
    <row r="534" spans="1:24" s="1" customFormat="1" x14ac:dyDescent="0.2">
      <c r="A534" s="35"/>
      <c r="B534" s="36" t="s">
        <v>34</v>
      </c>
      <c r="C534" s="115" t="s">
        <v>84</v>
      </c>
      <c r="D534" s="115"/>
      <c r="E534" s="115"/>
      <c r="F534" s="37" t="s">
        <v>59</v>
      </c>
      <c r="G534" s="37" t="s">
        <v>104</v>
      </c>
      <c r="H534" s="37" t="s">
        <v>34</v>
      </c>
      <c r="I534" s="37" t="s">
        <v>2378</v>
      </c>
      <c r="J534" s="38" t="s">
        <v>34</v>
      </c>
      <c r="K534" s="37" t="s">
        <v>34</v>
      </c>
      <c r="L534" s="38" t="s">
        <v>34</v>
      </c>
      <c r="M534" s="39" t="s">
        <v>34</v>
      </c>
      <c r="N534" s="40" t="s">
        <v>34</v>
      </c>
      <c r="T534" s="2" t="s">
        <v>84</v>
      </c>
    </row>
    <row r="535" spans="1:24" s="1" customFormat="1" x14ac:dyDescent="0.2">
      <c r="A535" s="35"/>
      <c r="B535" s="36" t="s">
        <v>34</v>
      </c>
      <c r="C535" s="118" t="s">
        <v>62</v>
      </c>
      <c r="D535" s="118"/>
      <c r="E535" s="118"/>
      <c r="F535" s="30" t="s">
        <v>34</v>
      </c>
      <c r="G535" s="30" t="s">
        <v>34</v>
      </c>
      <c r="H535" s="30" t="s">
        <v>34</v>
      </c>
      <c r="I535" s="30" t="s">
        <v>34</v>
      </c>
      <c r="J535" s="31">
        <v>2445.2800000000002</v>
      </c>
      <c r="K535" s="30" t="s">
        <v>34</v>
      </c>
      <c r="L535" s="31">
        <v>22.01</v>
      </c>
      <c r="M535" s="32" t="s">
        <v>34</v>
      </c>
      <c r="N535" s="33" t="s">
        <v>34</v>
      </c>
      <c r="U535" s="2" t="s">
        <v>62</v>
      </c>
    </row>
    <row r="536" spans="1:24" s="1" customFormat="1" x14ac:dyDescent="0.2">
      <c r="A536" s="35"/>
      <c r="B536" s="36" t="s">
        <v>34</v>
      </c>
      <c r="C536" s="115" t="s">
        <v>63</v>
      </c>
      <c r="D536" s="115"/>
      <c r="E536" s="115"/>
      <c r="F536" s="37" t="s">
        <v>34</v>
      </c>
      <c r="G536" s="37" t="s">
        <v>34</v>
      </c>
      <c r="H536" s="37" t="s">
        <v>34</v>
      </c>
      <c r="I536" s="37" t="s">
        <v>34</v>
      </c>
      <c r="J536" s="38" t="s">
        <v>34</v>
      </c>
      <c r="K536" s="37" t="s">
        <v>34</v>
      </c>
      <c r="L536" s="38">
        <v>22.01</v>
      </c>
      <c r="M536" s="39" t="s">
        <v>34</v>
      </c>
      <c r="N536" s="40">
        <v>317</v>
      </c>
      <c r="T536" s="2" t="s">
        <v>63</v>
      </c>
    </row>
    <row r="537" spans="1:24" s="1" customFormat="1" ht="22.5" x14ac:dyDescent="0.2">
      <c r="A537" s="35"/>
      <c r="B537" s="36" t="s">
        <v>106</v>
      </c>
      <c r="C537" s="115" t="s">
        <v>107</v>
      </c>
      <c r="D537" s="115"/>
      <c r="E537" s="115"/>
      <c r="F537" s="37" t="s">
        <v>66</v>
      </c>
      <c r="G537" s="37" t="s">
        <v>108</v>
      </c>
      <c r="H537" s="37" t="s">
        <v>34</v>
      </c>
      <c r="I537" s="37" t="s">
        <v>108</v>
      </c>
      <c r="J537" s="38" t="s">
        <v>34</v>
      </c>
      <c r="K537" s="37" t="s">
        <v>34</v>
      </c>
      <c r="L537" s="38">
        <v>17.61</v>
      </c>
      <c r="M537" s="39" t="s">
        <v>34</v>
      </c>
      <c r="N537" s="40">
        <v>254</v>
      </c>
      <c r="T537" s="2" t="s">
        <v>107</v>
      </c>
    </row>
    <row r="538" spans="1:24" s="1" customFormat="1" ht="22.5" x14ac:dyDescent="0.2">
      <c r="A538" s="35"/>
      <c r="B538" s="36" t="s">
        <v>109</v>
      </c>
      <c r="C538" s="115" t="s">
        <v>110</v>
      </c>
      <c r="D538" s="115"/>
      <c r="E538" s="115"/>
      <c r="F538" s="37" t="s">
        <v>66</v>
      </c>
      <c r="G538" s="37" t="s">
        <v>111</v>
      </c>
      <c r="H538" s="37" t="s">
        <v>34</v>
      </c>
      <c r="I538" s="37" t="s">
        <v>111</v>
      </c>
      <c r="J538" s="38" t="s">
        <v>34</v>
      </c>
      <c r="K538" s="37" t="s">
        <v>34</v>
      </c>
      <c r="L538" s="38">
        <v>9.9</v>
      </c>
      <c r="M538" s="39" t="s">
        <v>34</v>
      </c>
      <c r="N538" s="40">
        <v>143</v>
      </c>
      <c r="T538" s="2" t="s">
        <v>110</v>
      </c>
    </row>
    <row r="539" spans="1:24" s="1" customFormat="1" x14ac:dyDescent="0.2">
      <c r="A539" s="41"/>
      <c r="B539" s="42"/>
      <c r="C539" s="116" t="s">
        <v>71</v>
      </c>
      <c r="D539" s="116"/>
      <c r="E539" s="116"/>
      <c r="F539" s="43" t="s">
        <v>34</v>
      </c>
      <c r="G539" s="43" t="s">
        <v>34</v>
      </c>
      <c r="H539" s="43" t="s">
        <v>34</v>
      </c>
      <c r="I539" s="43" t="s">
        <v>34</v>
      </c>
      <c r="J539" s="44" t="s">
        <v>34</v>
      </c>
      <c r="K539" s="43" t="s">
        <v>34</v>
      </c>
      <c r="L539" s="44">
        <v>49.52</v>
      </c>
      <c r="M539" s="32" t="s">
        <v>34</v>
      </c>
      <c r="N539" s="45">
        <v>714</v>
      </c>
      <c r="V539" s="2" t="s">
        <v>71</v>
      </c>
    </row>
    <row r="540" spans="1:24" s="1" customFormat="1" ht="22.5" x14ac:dyDescent="0.2">
      <c r="A540" s="28" t="s">
        <v>1124</v>
      </c>
      <c r="B540" s="29" t="s">
        <v>113</v>
      </c>
      <c r="C540" s="118" t="s">
        <v>114</v>
      </c>
      <c r="D540" s="118"/>
      <c r="E540" s="118"/>
      <c r="F540" s="30" t="s">
        <v>98</v>
      </c>
      <c r="G540" s="30" t="s">
        <v>34</v>
      </c>
      <c r="H540" s="30" t="s">
        <v>34</v>
      </c>
      <c r="I540" s="30" t="s">
        <v>842</v>
      </c>
      <c r="J540" s="31" t="s">
        <v>34</v>
      </c>
      <c r="K540" s="30" t="s">
        <v>34</v>
      </c>
      <c r="L540" s="31" t="s">
        <v>34</v>
      </c>
      <c r="M540" s="32" t="s">
        <v>34</v>
      </c>
      <c r="N540" s="33" t="s">
        <v>34</v>
      </c>
      <c r="Q540" s="2" t="s">
        <v>114</v>
      </c>
    </row>
    <row r="541" spans="1:24" s="1" customFormat="1" x14ac:dyDescent="0.2">
      <c r="A541" s="34"/>
      <c r="B541" s="8"/>
      <c r="C541" s="115" t="s">
        <v>2377</v>
      </c>
      <c r="D541" s="115"/>
      <c r="E541" s="115"/>
      <c r="F541" s="115"/>
      <c r="G541" s="115"/>
      <c r="H541" s="115"/>
      <c r="I541" s="115"/>
      <c r="J541" s="115"/>
      <c r="K541" s="115"/>
      <c r="L541" s="115"/>
      <c r="M541" s="115"/>
      <c r="N541" s="117"/>
      <c r="R541" s="2" t="s">
        <v>2377</v>
      </c>
    </row>
    <row r="542" spans="1:24" s="1" customFormat="1" x14ac:dyDescent="0.2">
      <c r="A542" s="35"/>
      <c r="B542" s="36" t="s">
        <v>48</v>
      </c>
      <c r="C542" s="115" t="s">
        <v>81</v>
      </c>
      <c r="D542" s="115"/>
      <c r="E542" s="115"/>
      <c r="F542" s="37" t="s">
        <v>34</v>
      </c>
      <c r="G542" s="37" t="s">
        <v>34</v>
      </c>
      <c r="H542" s="37" t="s">
        <v>34</v>
      </c>
      <c r="I542" s="37" t="s">
        <v>34</v>
      </c>
      <c r="J542" s="38">
        <v>1147.08</v>
      </c>
      <c r="K542" s="37" t="s">
        <v>34</v>
      </c>
      <c r="L542" s="38">
        <v>10.32</v>
      </c>
      <c r="M542" s="39">
        <v>14.41</v>
      </c>
      <c r="N542" s="40">
        <v>149</v>
      </c>
      <c r="S542" s="2" t="s">
        <v>81</v>
      </c>
    </row>
    <row r="543" spans="1:24" s="1" customFormat="1" x14ac:dyDescent="0.2">
      <c r="A543" s="35"/>
      <c r="B543" s="36" t="s">
        <v>34</v>
      </c>
      <c r="C543" s="115" t="s">
        <v>84</v>
      </c>
      <c r="D543" s="115"/>
      <c r="E543" s="115"/>
      <c r="F543" s="37" t="s">
        <v>59</v>
      </c>
      <c r="G543" s="37" t="s">
        <v>117</v>
      </c>
      <c r="H543" s="37" t="s">
        <v>34</v>
      </c>
      <c r="I543" s="37" t="s">
        <v>2379</v>
      </c>
      <c r="J543" s="38" t="s">
        <v>34</v>
      </c>
      <c r="K543" s="37" t="s">
        <v>34</v>
      </c>
      <c r="L543" s="38" t="s">
        <v>34</v>
      </c>
      <c r="M543" s="39" t="s">
        <v>34</v>
      </c>
      <c r="N543" s="40" t="s">
        <v>34</v>
      </c>
      <c r="T543" s="2" t="s">
        <v>84</v>
      </c>
    </row>
    <row r="544" spans="1:24" s="1" customFormat="1" x14ac:dyDescent="0.2">
      <c r="A544" s="35"/>
      <c r="B544" s="36" t="s">
        <v>34</v>
      </c>
      <c r="C544" s="118" t="s">
        <v>62</v>
      </c>
      <c r="D544" s="118"/>
      <c r="E544" s="118"/>
      <c r="F544" s="30" t="s">
        <v>34</v>
      </c>
      <c r="G544" s="30" t="s">
        <v>34</v>
      </c>
      <c r="H544" s="30" t="s">
        <v>34</v>
      </c>
      <c r="I544" s="30" t="s">
        <v>34</v>
      </c>
      <c r="J544" s="31">
        <v>1147.08</v>
      </c>
      <c r="K544" s="30" t="s">
        <v>34</v>
      </c>
      <c r="L544" s="31">
        <v>10.32</v>
      </c>
      <c r="M544" s="32" t="s">
        <v>34</v>
      </c>
      <c r="N544" s="33" t="s">
        <v>34</v>
      </c>
      <c r="U544" s="2" t="s">
        <v>62</v>
      </c>
    </row>
    <row r="545" spans="1:22" s="1" customFormat="1" x14ac:dyDescent="0.2">
      <c r="A545" s="35"/>
      <c r="B545" s="36" t="s">
        <v>34</v>
      </c>
      <c r="C545" s="115" t="s">
        <v>63</v>
      </c>
      <c r="D545" s="115"/>
      <c r="E545" s="115"/>
      <c r="F545" s="37" t="s">
        <v>34</v>
      </c>
      <c r="G545" s="37" t="s">
        <v>34</v>
      </c>
      <c r="H545" s="37" t="s">
        <v>34</v>
      </c>
      <c r="I545" s="37" t="s">
        <v>34</v>
      </c>
      <c r="J545" s="38" t="s">
        <v>34</v>
      </c>
      <c r="K545" s="37" t="s">
        <v>34</v>
      </c>
      <c r="L545" s="38">
        <v>10.32</v>
      </c>
      <c r="M545" s="39" t="s">
        <v>34</v>
      </c>
      <c r="N545" s="40">
        <v>149</v>
      </c>
      <c r="T545" s="2" t="s">
        <v>63</v>
      </c>
    </row>
    <row r="546" spans="1:22" s="1" customFormat="1" ht="22.5" x14ac:dyDescent="0.2">
      <c r="A546" s="35"/>
      <c r="B546" s="36" t="s">
        <v>106</v>
      </c>
      <c r="C546" s="115" t="s">
        <v>107</v>
      </c>
      <c r="D546" s="115"/>
      <c r="E546" s="115"/>
      <c r="F546" s="37" t="s">
        <v>66</v>
      </c>
      <c r="G546" s="37" t="s">
        <v>108</v>
      </c>
      <c r="H546" s="37" t="s">
        <v>34</v>
      </c>
      <c r="I546" s="37" t="s">
        <v>108</v>
      </c>
      <c r="J546" s="38" t="s">
        <v>34</v>
      </c>
      <c r="K546" s="37" t="s">
        <v>34</v>
      </c>
      <c r="L546" s="38">
        <v>8.26</v>
      </c>
      <c r="M546" s="39" t="s">
        <v>34</v>
      </c>
      <c r="N546" s="40">
        <v>119</v>
      </c>
      <c r="T546" s="2" t="s">
        <v>107</v>
      </c>
    </row>
    <row r="547" spans="1:22" s="1" customFormat="1" ht="22.5" x14ac:dyDescent="0.2">
      <c r="A547" s="35"/>
      <c r="B547" s="36" t="s">
        <v>109</v>
      </c>
      <c r="C547" s="115" t="s">
        <v>110</v>
      </c>
      <c r="D547" s="115"/>
      <c r="E547" s="115"/>
      <c r="F547" s="37" t="s">
        <v>66</v>
      </c>
      <c r="G547" s="37" t="s">
        <v>111</v>
      </c>
      <c r="H547" s="37" t="s">
        <v>34</v>
      </c>
      <c r="I547" s="37" t="s">
        <v>111</v>
      </c>
      <c r="J547" s="38" t="s">
        <v>34</v>
      </c>
      <c r="K547" s="37" t="s">
        <v>34</v>
      </c>
      <c r="L547" s="38">
        <v>4.6399999999999997</v>
      </c>
      <c r="M547" s="39" t="s">
        <v>34</v>
      </c>
      <c r="N547" s="40">
        <v>67</v>
      </c>
      <c r="T547" s="2" t="s">
        <v>110</v>
      </c>
    </row>
    <row r="548" spans="1:22" s="1" customFormat="1" x14ac:dyDescent="0.2">
      <c r="A548" s="41"/>
      <c r="B548" s="42"/>
      <c r="C548" s="116" t="s">
        <v>71</v>
      </c>
      <c r="D548" s="116"/>
      <c r="E548" s="116"/>
      <c r="F548" s="43" t="s">
        <v>34</v>
      </c>
      <c r="G548" s="43" t="s">
        <v>34</v>
      </c>
      <c r="H548" s="43" t="s">
        <v>34</v>
      </c>
      <c r="I548" s="43" t="s">
        <v>34</v>
      </c>
      <c r="J548" s="44" t="s">
        <v>34</v>
      </c>
      <c r="K548" s="43" t="s">
        <v>34</v>
      </c>
      <c r="L548" s="44">
        <v>23.22</v>
      </c>
      <c r="M548" s="32" t="s">
        <v>34</v>
      </c>
      <c r="N548" s="45">
        <v>335</v>
      </c>
      <c r="V548" s="2" t="s">
        <v>71</v>
      </c>
    </row>
    <row r="549" spans="1:22" s="1" customFormat="1" ht="22.5" x14ac:dyDescent="0.2">
      <c r="A549" s="28" t="s">
        <v>257</v>
      </c>
      <c r="B549" s="29" t="s">
        <v>359</v>
      </c>
      <c r="C549" s="118" t="s">
        <v>360</v>
      </c>
      <c r="D549" s="118"/>
      <c r="E549" s="118"/>
      <c r="F549" s="30" t="s">
        <v>352</v>
      </c>
      <c r="G549" s="30" t="s">
        <v>34</v>
      </c>
      <c r="H549" s="30" t="s">
        <v>34</v>
      </c>
      <c r="I549" s="30" t="s">
        <v>982</v>
      </c>
      <c r="J549" s="31" t="s">
        <v>34</v>
      </c>
      <c r="K549" s="30" t="s">
        <v>34</v>
      </c>
      <c r="L549" s="31" t="s">
        <v>34</v>
      </c>
      <c r="M549" s="32" t="s">
        <v>34</v>
      </c>
      <c r="N549" s="33" t="s">
        <v>34</v>
      </c>
      <c r="Q549" s="2" t="s">
        <v>360</v>
      </c>
    </row>
    <row r="550" spans="1:22" s="1" customFormat="1" x14ac:dyDescent="0.2">
      <c r="A550" s="34"/>
      <c r="B550" s="8"/>
      <c r="C550" s="115" t="s">
        <v>983</v>
      </c>
      <c r="D550" s="115"/>
      <c r="E550" s="115"/>
      <c r="F550" s="115"/>
      <c r="G550" s="115"/>
      <c r="H550" s="115"/>
      <c r="I550" s="115"/>
      <c r="J550" s="115"/>
      <c r="K550" s="115"/>
      <c r="L550" s="115"/>
      <c r="M550" s="115"/>
      <c r="N550" s="117"/>
      <c r="R550" s="2" t="s">
        <v>983</v>
      </c>
    </row>
    <row r="551" spans="1:22" s="1" customFormat="1" x14ac:dyDescent="0.2">
      <c r="A551" s="35"/>
      <c r="B551" s="36" t="s">
        <v>48</v>
      </c>
      <c r="C551" s="115" t="s">
        <v>81</v>
      </c>
      <c r="D551" s="115"/>
      <c r="E551" s="115"/>
      <c r="F551" s="37" t="s">
        <v>34</v>
      </c>
      <c r="G551" s="37" t="s">
        <v>34</v>
      </c>
      <c r="H551" s="37" t="s">
        <v>34</v>
      </c>
      <c r="I551" s="37" t="s">
        <v>34</v>
      </c>
      <c r="J551" s="38">
        <v>197.37</v>
      </c>
      <c r="K551" s="37" t="s">
        <v>34</v>
      </c>
      <c r="L551" s="38">
        <v>9.8699999999999992</v>
      </c>
      <c r="M551" s="39">
        <v>14.41</v>
      </c>
      <c r="N551" s="40">
        <v>142</v>
      </c>
      <c r="S551" s="2" t="s">
        <v>81</v>
      </c>
    </row>
    <row r="552" spans="1:22" s="1" customFormat="1" x14ac:dyDescent="0.2">
      <c r="A552" s="35"/>
      <c r="B552" s="36" t="s">
        <v>54</v>
      </c>
      <c r="C552" s="115" t="s">
        <v>55</v>
      </c>
      <c r="D552" s="115"/>
      <c r="E552" s="115"/>
      <c r="F552" s="37" t="s">
        <v>34</v>
      </c>
      <c r="G552" s="37" t="s">
        <v>34</v>
      </c>
      <c r="H552" s="37" t="s">
        <v>34</v>
      </c>
      <c r="I552" s="37" t="s">
        <v>34</v>
      </c>
      <c r="J552" s="38">
        <v>76.739999999999995</v>
      </c>
      <c r="K552" s="37" t="s">
        <v>34</v>
      </c>
      <c r="L552" s="38">
        <v>3.84</v>
      </c>
      <c r="M552" s="39">
        <v>7.88</v>
      </c>
      <c r="N552" s="40">
        <v>30</v>
      </c>
      <c r="S552" s="2" t="s">
        <v>55</v>
      </c>
    </row>
    <row r="553" spans="1:22" s="1" customFormat="1" x14ac:dyDescent="0.2">
      <c r="A553" s="35"/>
      <c r="B553" s="36" t="s">
        <v>56</v>
      </c>
      <c r="C553" s="115" t="s">
        <v>57</v>
      </c>
      <c r="D553" s="115"/>
      <c r="E553" s="115"/>
      <c r="F553" s="37" t="s">
        <v>34</v>
      </c>
      <c r="G553" s="37" t="s">
        <v>34</v>
      </c>
      <c r="H553" s="37" t="s">
        <v>34</v>
      </c>
      <c r="I553" s="37" t="s">
        <v>34</v>
      </c>
      <c r="J553" s="38">
        <v>3.59</v>
      </c>
      <c r="K553" s="37" t="s">
        <v>34</v>
      </c>
      <c r="L553" s="38">
        <v>0.18</v>
      </c>
      <c r="M553" s="39">
        <v>14.41</v>
      </c>
      <c r="N553" s="40">
        <v>3</v>
      </c>
      <c r="S553" s="2" t="s">
        <v>57</v>
      </c>
    </row>
    <row r="554" spans="1:22" s="1" customFormat="1" x14ac:dyDescent="0.2">
      <c r="A554" s="35"/>
      <c r="B554" s="36" t="s">
        <v>82</v>
      </c>
      <c r="C554" s="115" t="s">
        <v>83</v>
      </c>
      <c r="D554" s="115"/>
      <c r="E554" s="115"/>
      <c r="F554" s="37" t="s">
        <v>34</v>
      </c>
      <c r="G554" s="37" t="s">
        <v>34</v>
      </c>
      <c r="H554" s="37" t="s">
        <v>34</v>
      </c>
      <c r="I554" s="37" t="s">
        <v>34</v>
      </c>
      <c r="J554" s="38">
        <v>75.89</v>
      </c>
      <c r="K554" s="37" t="s">
        <v>34</v>
      </c>
      <c r="L554" s="38">
        <v>3.79</v>
      </c>
      <c r="M554" s="39">
        <v>4.22</v>
      </c>
      <c r="N554" s="40">
        <v>16</v>
      </c>
      <c r="S554" s="2" t="s">
        <v>83</v>
      </c>
    </row>
    <row r="555" spans="1:22" s="1" customFormat="1" x14ac:dyDescent="0.2">
      <c r="A555" s="35"/>
      <c r="B555" s="36" t="s">
        <v>34</v>
      </c>
      <c r="C555" s="115" t="s">
        <v>84</v>
      </c>
      <c r="D555" s="115"/>
      <c r="E555" s="115"/>
      <c r="F555" s="37" t="s">
        <v>59</v>
      </c>
      <c r="G555" s="37" t="s">
        <v>363</v>
      </c>
      <c r="H555" s="37" t="s">
        <v>34</v>
      </c>
      <c r="I555" s="37" t="s">
        <v>2380</v>
      </c>
      <c r="J555" s="38" t="s">
        <v>34</v>
      </c>
      <c r="K555" s="37" t="s">
        <v>34</v>
      </c>
      <c r="L555" s="38" t="s">
        <v>34</v>
      </c>
      <c r="M555" s="39" t="s">
        <v>34</v>
      </c>
      <c r="N555" s="40" t="s">
        <v>34</v>
      </c>
      <c r="T555" s="2" t="s">
        <v>84</v>
      </c>
    </row>
    <row r="556" spans="1:22" s="1" customFormat="1" x14ac:dyDescent="0.2">
      <c r="A556" s="35"/>
      <c r="B556" s="36" t="s">
        <v>34</v>
      </c>
      <c r="C556" s="115" t="s">
        <v>58</v>
      </c>
      <c r="D556" s="115"/>
      <c r="E556" s="115"/>
      <c r="F556" s="37" t="s">
        <v>59</v>
      </c>
      <c r="G556" s="37" t="s">
        <v>365</v>
      </c>
      <c r="H556" s="37" t="s">
        <v>34</v>
      </c>
      <c r="I556" s="37" t="s">
        <v>381</v>
      </c>
      <c r="J556" s="38" t="s">
        <v>34</v>
      </c>
      <c r="K556" s="37" t="s">
        <v>34</v>
      </c>
      <c r="L556" s="38" t="s">
        <v>34</v>
      </c>
      <c r="M556" s="39" t="s">
        <v>34</v>
      </c>
      <c r="N556" s="40" t="s">
        <v>34</v>
      </c>
      <c r="T556" s="2" t="s">
        <v>58</v>
      </c>
    </row>
    <row r="557" spans="1:22" s="1" customFormat="1" x14ac:dyDescent="0.2">
      <c r="A557" s="35"/>
      <c r="B557" s="36" t="s">
        <v>34</v>
      </c>
      <c r="C557" s="118" t="s">
        <v>62</v>
      </c>
      <c r="D557" s="118"/>
      <c r="E557" s="118"/>
      <c r="F557" s="30" t="s">
        <v>34</v>
      </c>
      <c r="G557" s="30" t="s">
        <v>34</v>
      </c>
      <c r="H557" s="30" t="s">
        <v>34</v>
      </c>
      <c r="I557" s="30" t="s">
        <v>34</v>
      </c>
      <c r="J557" s="31">
        <v>350</v>
      </c>
      <c r="K557" s="30" t="s">
        <v>34</v>
      </c>
      <c r="L557" s="31">
        <v>17.5</v>
      </c>
      <c r="M557" s="32" t="s">
        <v>34</v>
      </c>
      <c r="N557" s="33" t="s">
        <v>34</v>
      </c>
      <c r="U557" s="2" t="s">
        <v>62</v>
      </c>
    </row>
    <row r="558" spans="1:22" s="1" customFormat="1" x14ac:dyDescent="0.2">
      <c r="A558" s="35"/>
      <c r="B558" s="36" t="s">
        <v>34</v>
      </c>
      <c r="C558" s="115" t="s">
        <v>63</v>
      </c>
      <c r="D558" s="115"/>
      <c r="E558" s="115"/>
      <c r="F558" s="37" t="s">
        <v>34</v>
      </c>
      <c r="G558" s="37" t="s">
        <v>34</v>
      </c>
      <c r="H558" s="37" t="s">
        <v>34</v>
      </c>
      <c r="I558" s="37" t="s">
        <v>34</v>
      </c>
      <c r="J558" s="38" t="s">
        <v>34</v>
      </c>
      <c r="K558" s="37" t="s">
        <v>34</v>
      </c>
      <c r="L558" s="38">
        <v>10.050000000000001</v>
      </c>
      <c r="M558" s="39" t="s">
        <v>34</v>
      </c>
      <c r="N558" s="40">
        <v>145</v>
      </c>
      <c r="T558" s="2" t="s">
        <v>63</v>
      </c>
    </row>
    <row r="559" spans="1:22" s="1" customFormat="1" ht="22.5" x14ac:dyDescent="0.2">
      <c r="A559" s="35"/>
      <c r="B559" s="36" t="s">
        <v>335</v>
      </c>
      <c r="C559" s="115" t="s">
        <v>336</v>
      </c>
      <c r="D559" s="115"/>
      <c r="E559" s="115"/>
      <c r="F559" s="37" t="s">
        <v>66</v>
      </c>
      <c r="G559" s="37" t="s">
        <v>67</v>
      </c>
      <c r="H559" s="37" t="s">
        <v>34</v>
      </c>
      <c r="I559" s="37" t="s">
        <v>67</v>
      </c>
      <c r="J559" s="38" t="s">
        <v>34</v>
      </c>
      <c r="K559" s="37" t="s">
        <v>34</v>
      </c>
      <c r="L559" s="38">
        <v>9.5500000000000007</v>
      </c>
      <c r="M559" s="39" t="s">
        <v>34</v>
      </c>
      <c r="N559" s="40">
        <v>138</v>
      </c>
      <c r="T559" s="2" t="s">
        <v>336</v>
      </c>
    </row>
    <row r="560" spans="1:22" s="1" customFormat="1" ht="22.5" x14ac:dyDescent="0.2">
      <c r="A560" s="35"/>
      <c r="B560" s="36" t="s">
        <v>337</v>
      </c>
      <c r="C560" s="115" t="s">
        <v>338</v>
      </c>
      <c r="D560" s="115"/>
      <c r="E560" s="115"/>
      <c r="F560" s="37" t="s">
        <v>66</v>
      </c>
      <c r="G560" s="37" t="s">
        <v>149</v>
      </c>
      <c r="H560" s="37" t="s">
        <v>34</v>
      </c>
      <c r="I560" s="37" t="s">
        <v>149</v>
      </c>
      <c r="J560" s="38" t="s">
        <v>34</v>
      </c>
      <c r="K560" s="37" t="s">
        <v>34</v>
      </c>
      <c r="L560" s="38">
        <v>6.53</v>
      </c>
      <c r="M560" s="39" t="s">
        <v>34</v>
      </c>
      <c r="N560" s="40">
        <v>94</v>
      </c>
      <c r="T560" s="2" t="s">
        <v>338</v>
      </c>
    </row>
    <row r="561" spans="1:22" s="1" customFormat="1" x14ac:dyDescent="0.2">
      <c r="A561" s="41"/>
      <c r="B561" s="42"/>
      <c r="C561" s="116" t="s">
        <v>71</v>
      </c>
      <c r="D561" s="116"/>
      <c r="E561" s="116"/>
      <c r="F561" s="43" t="s">
        <v>34</v>
      </c>
      <c r="G561" s="43" t="s">
        <v>34</v>
      </c>
      <c r="H561" s="43" t="s">
        <v>34</v>
      </c>
      <c r="I561" s="43" t="s">
        <v>34</v>
      </c>
      <c r="J561" s="44" t="s">
        <v>34</v>
      </c>
      <c r="K561" s="43" t="s">
        <v>34</v>
      </c>
      <c r="L561" s="44">
        <v>33.58</v>
      </c>
      <c r="M561" s="32" t="s">
        <v>34</v>
      </c>
      <c r="N561" s="45">
        <v>420</v>
      </c>
      <c r="V561" s="2" t="s">
        <v>71</v>
      </c>
    </row>
    <row r="562" spans="1:22" s="1" customFormat="1" x14ac:dyDescent="0.2">
      <c r="A562" s="28" t="s">
        <v>1132</v>
      </c>
      <c r="B562" s="29" t="s">
        <v>1198</v>
      </c>
      <c r="C562" s="118" t="s">
        <v>1199</v>
      </c>
      <c r="D562" s="118"/>
      <c r="E562" s="118"/>
      <c r="F562" s="30" t="s">
        <v>173</v>
      </c>
      <c r="G562" s="30" t="s">
        <v>34</v>
      </c>
      <c r="H562" s="30" t="s">
        <v>34</v>
      </c>
      <c r="I562" s="30" t="s">
        <v>2381</v>
      </c>
      <c r="J562" s="31">
        <v>6320</v>
      </c>
      <c r="K562" s="30" t="s">
        <v>34</v>
      </c>
      <c r="L562" s="31">
        <v>39.69</v>
      </c>
      <c r="M562" s="32">
        <v>4.22</v>
      </c>
      <c r="N562" s="33">
        <v>167</v>
      </c>
      <c r="Q562" s="2" t="s">
        <v>1199</v>
      </c>
    </row>
    <row r="563" spans="1:22" s="1" customFormat="1" x14ac:dyDescent="0.2">
      <c r="A563" s="34"/>
      <c r="B563" s="8"/>
      <c r="C563" s="115" t="s">
        <v>2382</v>
      </c>
      <c r="D563" s="115"/>
      <c r="E563" s="115"/>
      <c r="F563" s="115"/>
      <c r="G563" s="115"/>
      <c r="H563" s="115"/>
      <c r="I563" s="115"/>
      <c r="J563" s="115"/>
      <c r="K563" s="115"/>
      <c r="L563" s="115"/>
      <c r="M563" s="115"/>
      <c r="N563" s="117"/>
      <c r="R563" s="2" t="s">
        <v>2382</v>
      </c>
    </row>
    <row r="564" spans="1:22" s="1" customFormat="1" ht="22.5" x14ac:dyDescent="0.2">
      <c r="A564" s="28" t="s">
        <v>1137</v>
      </c>
      <c r="B564" s="29" t="s">
        <v>2383</v>
      </c>
      <c r="C564" s="118" t="s">
        <v>2384</v>
      </c>
      <c r="D564" s="118"/>
      <c r="E564" s="118"/>
      <c r="F564" s="30" t="s">
        <v>369</v>
      </c>
      <c r="G564" s="30" t="s">
        <v>34</v>
      </c>
      <c r="H564" s="30" t="s">
        <v>34</v>
      </c>
      <c r="I564" s="30" t="s">
        <v>370</v>
      </c>
      <c r="J564" s="31" t="s">
        <v>34</v>
      </c>
      <c r="K564" s="30" t="s">
        <v>34</v>
      </c>
      <c r="L564" s="31" t="s">
        <v>34</v>
      </c>
      <c r="M564" s="32" t="s">
        <v>34</v>
      </c>
      <c r="N564" s="33" t="s">
        <v>34</v>
      </c>
      <c r="Q564" s="2" t="s">
        <v>2384</v>
      </c>
    </row>
    <row r="565" spans="1:22" s="1" customFormat="1" x14ac:dyDescent="0.2">
      <c r="A565" s="34"/>
      <c r="B565" s="8"/>
      <c r="C565" s="115" t="s">
        <v>371</v>
      </c>
      <c r="D565" s="115"/>
      <c r="E565" s="115"/>
      <c r="F565" s="115"/>
      <c r="G565" s="115"/>
      <c r="H565" s="115"/>
      <c r="I565" s="115"/>
      <c r="J565" s="115"/>
      <c r="K565" s="115"/>
      <c r="L565" s="115"/>
      <c r="M565" s="115"/>
      <c r="N565" s="117"/>
      <c r="R565" s="2" t="s">
        <v>371</v>
      </c>
    </row>
    <row r="566" spans="1:22" s="1" customFormat="1" x14ac:dyDescent="0.2">
      <c r="A566" s="35"/>
      <c r="B566" s="36" t="s">
        <v>48</v>
      </c>
      <c r="C566" s="115" t="s">
        <v>81</v>
      </c>
      <c r="D566" s="115"/>
      <c r="E566" s="115"/>
      <c r="F566" s="37" t="s">
        <v>34</v>
      </c>
      <c r="G566" s="37" t="s">
        <v>34</v>
      </c>
      <c r="H566" s="37" t="s">
        <v>34</v>
      </c>
      <c r="I566" s="37" t="s">
        <v>34</v>
      </c>
      <c r="J566" s="38">
        <v>98.57</v>
      </c>
      <c r="K566" s="37" t="s">
        <v>34</v>
      </c>
      <c r="L566" s="38">
        <v>9.86</v>
      </c>
      <c r="M566" s="39">
        <v>14.41</v>
      </c>
      <c r="N566" s="40">
        <v>142</v>
      </c>
      <c r="S566" s="2" t="s">
        <v>81</v>
      </c>
    </row>
    <row r="567" spans="1:22" s="1" customFormat="1" x14ac:dyDescent="0.2">
      <c r="A567" s="35"/>
      <c r="B567" s="36" t="s">
        <v>54</v>
      </c>
      <c r="C567" s="115" t="s">
        <v>55</v>
      </c>
      <c r="D567" s="115"/>
      <c r="E567" s="115"/>
      <c r="F567" s="37" t="s">
        <v>34</v>
      </c>
      <c r="G567" s="37" t="s">
        <v>34</v>
      </c>
      <c r="H567" s="37" t="s">
        <v>34</v>
      </c>
      <c r="I567" s="37" t="s">
        <v>34</v>
      </c>
      <c r="J567" s="38">
        <v>38.9</v>
      </c>
      <c r="K567" s="37" t="s">
        <v>34</v>
      </c>
      <c r="L567" s="38">
        <v>3.89</v>
      </c>
      <c r="M567" s="39">
        <v>7.88</v>
      </c>
      <c r="N567" s="40">
        <v>31</v>
      </c>
      <c r="S567" s="2" t="s">
        <v>55</v>
      </c>
    </row>
    <row r="568" spans="1:22" s="1" customFormat="1" x14ac:dyDescent="0.2">
      <c r="A568" s="35"/>
      <c r="B568" s="36" t="s">
        <v>56</v>
      </c>
      <c r="C568" s="115" t="s">
        <v>57</v>
      </c>
      <c r="D568" s="115"/>
      <c r="E568" s="115"/>
      <c r="F568" s="37" t="s">
        <v>34</v>
      </c>
      <c r="G568" s="37" t="s">
        <v>34</v>
      </c>
      <c r="H568" s="37" t="s">
        <v>34</v>
      </c>
      <c r="I568" s="37" t="s">
        <v>34</v>
      </c>
      <c r="J568" s="38">
        <v>1.31</v>
      </c>
      <c r="K568" s="37" t="s">
        <v>34</v>
      </c>
      <c r="L568" s="38">
        <v>0.13</v>
      </c>
      <c r="M568" s="39">
        <v>14.41</v>
      </c>
      <c r="N568" s="40">
        <v>2</v>
      </c>
      <c r="S568" s="2" t="s">
        <v>57</v>
      </c>
    </row>
    <row r="569" spans="1:22" s="1" customFormat="1" x14ac:dyDescent="0.2">
      <c r="A569" s="35"/>
      <c r="B569" s="36" t="s">
        <v>82</v>
      </c>
      <c r="C569" s="115" t="s">
        <v>83</v>
      </c>
      <c r="D569" s="115"/>
      <c r="E569" s="115"/>
      <c r="F569" s="37" t="s">
        <v>34</v>
      </c>
      <c r="G569" s="37" t="s">
        <v>34</v>
      </c>
      <c r="H569" s="37" t="s">
        <v>34</v>
      </c>
      <c r="I569" s="37" t="s">
        <v>34</v>
      </c>
      <c r="J569" s="38">
        <v>41.77</v>
      </c>
      <c r="K569" s="37" t="s">
        <v>34</v>
      </c>
      <c r="L569" s="38">
        <v>4.18</v>
      </c>
      <c r="M569" s="39">
        <v>4.22</v>
      </c>
      <c r="N569" s="40">
        <v>18</v>
      </c>
      <c r="S569" s="2" t="s">
        <v>83</v>
      </c>
    </row>
    <row r="570" spans="1:22" s="1" customFormat="1" x14ac:dyDescent="0.2">
      <c r="A570" s="35"/>
      <c r="B570" s="36" t="s">
        <v>34</v>
      </c>
      <c r="C570" s="115" t="s">
        <v>84</v>
      </c>
      <c r="D570" s="115"/>
      <c r="E570" s="115"/>
      <c r="F570" s="37" t="s">
        <v>59</v>
      </c>
      <c r="G570" s="37" t="s">
        <v>433</v>
      </c>
      <c r="H570" s="37" t="s">
        <v>34</v>
      </c>
      <c r="I570" s="37" t="s">
        <v>2385</v>
      </c>
      <c r="J570" s="38" t="s">
        <v>34</v>
      </c>
      <c r="K570" s="37" t="s">
        <v>34</v>
      </c>
      <c r="L570" s="38" t="s">
        <v>34</v>
      </c>
      <c r="M570" s="39" t="s">
        <v>34</v>
      </c>
      <c r="N570" s="40" t="s">
        <v>34</v>
      </c>
      <c r="T570" s="2" t="s">
        <v>84</v>
      </c>
    </row>
    <row r="571" spans="1:22" s="1" customFormat="1" x14ac:dyDescent="0.2">
      <c r="A571" s="35"/>
      <c r="B571" s="36" t="s">
        <v>34</v>
      </c>
      <c r="C571" s="115" t="s">
        <v>58</v>
      </c>
      <c r="D571" s="115"/>
      <c r="E571" s="115"/>
      <c r="F571" s="37" t="s">
        <v>59</v>
      </c>
      <c r="G571" s="37" t="s">
        <v>1300</v>
      </c>
      <c r="H571" s="37" t="s">
        <v>34</v>
      </c>
      <c r="I571" s="37" t="s">
        <v>416</v>
      </c>
      <c r="J571" s="38" t="s">
        <v>34</v>
      </c>
      <c r="K571" s="37" t="s">
        <v>34</v>
      </c>
      <c r="L571" s="38" t="s">
        <v>34</v>
      </c>
      <c r="M571" s="39" t="s">
        <v>34</v>
      </c>
      <c r="N571" s="40" t="s">
        <v>34</v>
      </c>
      <c r="T571" s="2" t="s">
        <v>58</v>
      </c>
    </row>
    <row r="572" spans="1:22" s="1" customFormat="1" x14ac:dyDescent="0.2">
      <c r="A572" s="35"/>
      <c r="B572" s="36" t="s">
        <v>34</v>
      </c>
      <c r="C572" s="118" t="s">
        <v>62</v>
      </c>
      <c r="D572" s="118"/>
      <c r="E572" s="118"/>
      <c r="F572" s="30" t="s">
        <v>34</v>
      </c>
      <c r="G572" s="30" t="s">
        <v>34</v>
      </c>
      <c r="H572" s="30" t="s">
        <v>34</v>
      </c>
      <c r="I572" s="30" t="s">
        <v>34</v>
      </c>
      <c r="J572" s="31">
        <v>179.24</v>
      </c>
      <c r="K572" s="30" t="s">
        <v>34</v>
      </c>
      <c r="L572" s="31">
        <v>17.93</v>
      </c>
      <c r="M572" s="32" t="s">
        <v>34</v>
      </c>
      <c r="N572" s="33" t="s">
        <v>34</v>
      </c>
      <c r="U572" s="2" t="s">
        <v>62</v>
      </c>
    </row>
    <row r="573" spans="1:22" s="1" customFormat="1" x14ac:dyDescent="0.2">
      <c r="A573" s="35"/>
      <c r="B573" s="36" t="s">
        <v>34</v>
      </c>
      <c r="C573" s="115" t="s">
        <v>63</v>
      </c>
      <c r="D573" s="115"/>
      <c r="E573" s="115"/>
      <c r="F573" s="37" t="s">
        <v>34</v>
      </c>
      <c r="G573" s="37" t="s">
        <v>34</v>
      </c>
      <c r="H573" s="37" t="s">
        <v>34</v>
      </c>
      <c r="I573" s="37" t="s">
        <v>34</v>
      </c>
      <c r="J573" s="38" t="s">
        <v>34</v>
      </c>
      <c r="K573" s="37" t="s">
        <v>34</v>
      </c>
      <c r="L573" s="38">
        <v>9.99</v>
      </c>
      <c r="M573" s="39" t="s">
        <v>34</v>
      </c>
      <c r="N573" s="40">
        <v>144</v>
      </c>
      <c r="T573" s="2" t="s">
        <v>63</v>
      </c>
    </row>
    <row r="574" spans="1:22" s="1" customFormat="1" ht="22.5" x14ac:dyDescent="0.2">
      <c r="A574" s="35"/>
      <c r="B574" s="36" t="s">
        <v>335</v>
      </c>
      <c r="C574" s="115" t="s">
        <v>336</v>
      </c>
      <c r="D574" s="115"/>
      <c r="E574" s="115"/>
      <c r="F574" s="37" t="s">
        <v>66</v>
      </c>
      <c r="G574" s="37" t="s">
        <v>67</v>
      </c>
      <c r="H574" s="37" t="s">
        <v>34</v>
      </c>
      <c r="I574" s="37" t="s">
        <v>67</v>
      </c>
      <c r="J574" s="38" t="s">
        <v>34</v>
      </c>
      <c r="K574" s="37" t="s">
        <v>34</v>
      </c>
      <c r="L574" s="38">
        <v>9.49</v>
      </c>
      <c r="M574" s="39" t="s">
        <v>34</v>
      </c>
      <c r="N574" s="40">
        <v>137</v>
      </c>
      <c r="T574" s="2" t="s">
        <v>336</v>
      </c>
    </row>
    <row r="575" spans="1:22" s="1" customFormat="1" ht="22.5" x14ac:dyDescent="0.2">
      <c r="A575" s="35"/>
      <c r="B575" s="36" t="s">
        <v>337</v>
      </c>
      <c r="C575" s="115" t="s">
        <v>338</v>
      </c>
      <c r="D575" s="115"/>
      <c r="E575" s="115"/>
      <c r="F575" s="37" t="s">
        <v>66</v>
      </c>
      <c r="G575" s="37" t="s">
        <v>149</v>
      </c>
      <c r="H575" s="37" t="s">
        <v>34</v>
      </c>
      <c r="I575" s="37" t="s">
        <v>149</v>
      </c>
      <c r="J575" s="38" t="s">
        <v>34</v>
      </c>
      <c r="K575" s="37" t="s">
        <v>34</v>
      </c>
      <c r="L575" s="38">
        <v>6.49</v>
      </c>
      <c r="M575" s="39" t="s">
        <v>34</v>
      </c>
      <c r="N575" s="40">
        <v>94</v>
      </c>
      <c r="T575" s="2" t="s">
        <v>338</v>
      </c>
    </row>
    <row r="576" spans="1:22" s="1" customFormat="1" x14ac:dyDescent="0.2">
      <c r="A576" s="41"/>
      <c r="B576" s="42"/>
      <c r="C576" s="116" t="s">
        <v>71</v>
      </c>
      <c r="D576" s="116"/>
      <c r="E576" s="116"/>
      <c r="F576" s="43" t="s">
        <v>34</v>
      </c>
      <c r="G576" s="43" t="s">
        <v>34</v>
      </c>
      <c r="H576" s="43" t="s">
        <v>34</v>
      </c>
      <c r="I576" s="43" t="s">
        <v>34</v>
      </c>
      <c r="J576" s="44" t="s">
        <v>34</v>
      </c>
      <c r="K576" s="43" t="s">
        <v>34</v>
      </c>
      <c r="L576" s="44">
        <v>33.909999999999997</v>
      </c>
      <c r="M576" s="32" t="s">
        <v>34</v>
      </c>
      <c r="N576" s="45">
        <v>422</v>
      </c>
      <c r="V576" s="2" t="s">
        <v>71</v>
      </c>
    </row>
    <row r="577" spans="1:22" s="1" customFormat="1" ht="33.75" x14ac:dyDescent="0.2">
      <c r="A577" s="28" t="s">
        <v>764</v>
      </c>
      <c r="B577" s="29" t="s">
        <v>2368</v>
      </c>
      <c r="C577" s="118" t="s">
        <v>2369</v>
      </c>
      <c r="D577" s="118"/>
      <c r="E577" s="118"/>
      <c r="F577" s="30" t="s">
        <v>173</v>
      </c>
      <c r="G577" s="30" t="s">
        <v>34</v>
      </c>
      <c r="H577" s="30" t="s">
        <v>34</v>
      </c>
      <c r="I577" s="30" t="s">
        <v>2386</v>
      </c>
      <c r="J577" s="31">
        <v>4670</v>
      </c>
      <c r="K577" s="30" t="s">
        <v>34</v>
      </c>
      <c r="L577" s="31">
        <v>41.47</v>
      </c>
      <c r="M577" s="32">
        <v>4.22</v>
      </c>
      <c r="N577" s="33">
        <v>175</v>
      </c>
      <c r="Q577" s="2" t="s">
        <v>2369</v>
      </c>
    </row>
    <row r="578" spans="1:22" s="1" customFormat="1" x14ac:dyDescent="0.2">
      <c r="A578" s="34"/>
      <c r="B578" s="8"/>
      <c r="C578" s="115" t="s">
        <v>2387</v>
      </c>
      <c r="D578" s="115"/>
      <c r="E578" s="115"/>
      <c r="F578" s="115"/>
      <c r="G578" s="115"/>
      <c r="H578" s="115"/>
      <c r="I578" s="115"/>
      <c r="J578" s="115"/>
      <c r="K578" s="115"/>
      <c r="L578" s="115"/>
      <c r="M578" s="115"/>
      <c r="N578" s="117"/>
      <c r="R578" s="2" t="s">
        <v>2387</v>
      </c>
    </row>
    <row r="579" spans="1:22" s="1" customFormat="1" ht="56.25" x14ac:dyDescent="0.2">
      <c r="A579" s="28" t="s">
        <v>1138</v>
      </c>
      <c r="B579" s="29" t="s">
        <v>1193</v>
      </c>
      <c r="C579" s="118" t="s">
        <v>2388</v>
      </c>
      <c r="D579" s="118"/>
      <c r="E579" s="118"/>
      <c r="F579" s="30" t="s">
        <v>369</v>
      </c>
      <c r="G579" s="30" t="s">
        <v>34</v>
      </c>
      <c r="H579" s="30" t="s">
        <v>34</v>
      </c>
      <c r="I579" s="30" t="s">
        <v>370</v>
      </c>
      <c r="J579" s="31" t="s">
        <v>34</v>
      </c>
      <c r="K579" s="30" t="s">
        <v>34</v>
      </c>
      <c r="L579" s="31" t="s">
        <v>34</v>
      </c>
      <c r="M579" s="32" t="s">
        <v>34</v>
      </c>
      <c r="N579" s="33" t="s">
        <v>34</v>
      </c>
      <c r="Q579" s="2" t="s">
        <v>2388</v>
      </c>
    </row>
    <row r="580" spans="1:22" s="1" customFormat="1" x14ac:dyDescent="0.2">
      <c r="A580" s="34"/>
      <c r="B580" s="8"/>
      <c r="C580" s="115" t="s">
        <v>371</v>
      </c>
      <c r="D580" s="115"/>
      <c r="E580" s="115"/>
      <c r="F580" s="115"/>
      <c r="G580" s="115"/>
      <c r="H580" s="115"/>
      <c r="I580" s="115"/>
      <c r="J580" s="115"/>
      <c r="K580" s="115"/>
      <c r="L580" s="115"/>
      <c r="M580" s="115"/>
      <c r="N580" s="117"/>
      <c r="R580" s="2" t="s">
        <v>371</v>
      </c>
    </row>
    <row r="581" spans="1:22" s="1" customFormat="1" x14ac:dyDescent="0.2">
      <c r="A581" s="35"/>
      <c r="B581" s="36" t="s">
        <v>48</v>
      </c>
      <c r="C581" s="115" t="s">
        <v>81</v>
      </c>
      <c r="D581" s="115"/>
      <c r="E581" s="115"/>
      <c r="F581" s="37" t="s">
        <v>34</v>
      </c>
      <c r="G581" s="37" t="s">
        <v>34</v>
      </c>
      <c r="H581" s="37" t="s">
        <v>34</v>
      </c>
      <c r="I581" s="37" t="s">
        <v>34</v>
      </c>
      <c r="J581" s="38">
        <v>42.69</v>
      </c>
      <c r="K581" s="37" t="s">
        <v>34</v>
      </c>
      <c r="L581" s="38">
        <v>4.2699999999999996</v>
      </c>
      <c r="M581" s="39">
        <v>14.41</v>
      </c>
      <c r="N581" s="40">
        <v>62</v>
      </c>
      <c r="S581" s="2" t="s">
        <v>81</v>
      </c>
    </row>
    <row r="582" spans="1:22" s="1" customFormat="1" x14ac:dyDescent="0.2">
      <c r="A582" s="35"/>
      <c r="B582" s="36" t="s">
        <v>54</v>
      </c>
      <c r="C582" s="115" t="s">
        <v>55</v>
      </c>
      <c r="D582" s="115"/>
      <c r="E582" s="115"/>
      <c r="F582" s="37" t="s">
        <v>34</v>
      </c>
      <c r="G582" s="37" t="s">
        <v>34</v>
      </c>
      <c r="H582" s="37" t="s">
        <v>34</v>
      </c>
      <c r="I582" s="37" t="s">
        <v>34</v>
      </c>
      <c r="J582" s="38">
        <v>6.76</v>
      </c>
      <c r="K582" s="37" t="s">
        <v>34</v>
      </c>
      <c r="L582" s="38">
        <v>0.68</v>
      </c>
      <c r="M582" s="39">
        <v>7.88</v>
      </c>
      <c r="N582" s="40">
        <v>5</v>
      </c>
      <c r="S582" s="2" t="s">
        <v>55</v>
      </c>
    </row>
    <row r="583" spans="1:22" s="1" customFormat="1" x14ac:dyDescent="0.2">
      <c r="A583" s="35"/>
      <c r="B583" s="36" t="s">
        <v>56</v>
      </c>
      <c r="C583" s="115" t="s">
        <v>57</v>
      </c>
      <c r="D583" s="115"/>
      <c r="E583" s="115"/>
      <c r="F583" s="37" t="s">
        <v>34</v>
      </c>
      <c r="G583" s="37" t="s">
        <v>34</v>
      </c>
      <c r="H583" s="37" t="s">
        <v>34</v>
      </c>
      <c r="I583" s="37" t="s">
        <v>34</v>
      </c>
      <c r="J583" s="38">
        <v>0.16</v>
      </c>
      <c r="K583" s="37" t="s">
        <v>34</v>
      </c>
      <c r="L583" s="38">
        <v>0.02</v>
      </c>
      <c r="M583" s="39">
        <v>14.41</v>
      </c>
      <c r="N583" s="40" t="s">
        <v>34</v>
      </c>
      <c r="S583" s="2" t="s">
        <v>57</v>
      </c>
    </row>
    <row r="584" spans="1:22" s="1" customFormat="1" x14ac:dyDescent="0.2">
      <c r="A584" s="35"/>
      <c r="B584" s="36" t="s">
        <v>82</v>
      </c>
      <c r="C584" s="115" t="s">
        <v>83</v>
      </c>
      <c r="D584" s="115"/>
      <c r="E584" s="115"/>
      <c r="F584" s="37" t="s">
        <v>34</v>
      </c>
      <c r="G584" s="37" t="s">
        <v>34</v>
      </c>
      <c r="H584" s="37" t="s">
        <v>34</v>
      </c>
      <c r="I584" s="37" t="s">
        <v>34</v>
      </c>
      <c r="J584" s="38">
        <v>6.15</v>
      </c>
      <c r="K584" s="37" t="s">
        <v>34</v>
      </c>
      <c r="L584" s="38">
        <v>0.57999999999999996</v>
      </c>
      <c r="M584" s="39">
        <v>4.22</v>
      </c>
      <c r="N584" s="40">
        <v>2</v>
      </c>
      <c r="S584" s="2" t="s">
        <v>83</v>
      </c>
    </row>
    <row r="585" spans="1:22" s="1" customFormat="1" x14ac:dyDescent="0.2">
      <c r="A585" s="35"/>
      <c r="B585" s="36" t="s">
        <v>34</v>
      </c>
      <c r="C585" s="115" t="s">
        <v>84</v>
      </c>
      <c r="D585" s="115"/>
      <c r="E585" s="115"/>
      <c r="F585" s="37" t="s">
        <v>59</v>
      </c>
      <c r="G585" s="37" t="s">
        <v>1195</v>
      </c>
      <c r="H585" s="37" t="s">
        <v>34</v>
      </c>
      <c r="I585" s="37" t="s">
        <v>1196</v>
      </c>
      <c r="J585" s="38" t="s">
        <v>34</v>
      </c>
      <c r="K585" s="37" t="s">
        <v>34</v>
      </c>
      <c r="L585" s="38" t="s">
        <v>34</v>
      </c>
      <c r="M585" s="39" t="s">
        <v>34</v>
      </c>
      <c r="N585" s="40" t="s">
        <v>34</v>
      </c>
      <c r="T585" s="2" t="s">
        <v>84</v>
      </c>
    </row>
    <row r="586" spans="1:22" s="1" customFormat="1" x14ac:dyDescent="0.2">
      <c r="A586" s="35"/>
      <c r="B586" s="36" t="s">
        <v>34</v>
      </c>
      <c r="C586" s="115" t="s">
        <v>58</v>
      </c>
      <c r="D586" s="115"/>
      <c r="E586" s="115"/>
      <c r="F586" s="37" t="s">
        <v>59</v>
      </c>
      <c r="G586" s="37" t="s">
        <v>342</v>
      </c>
      <c r="H586" s="37" t="s">
        <v>34</v>
      </c>
      <c r="I586" s="37" t="s">
        <v>1197</v>
      </c>
      <c r="J586" s="38" t="s">
        <v>34</v>
      </c>
      <c r="K586" s="37" t="s">
        <v>34</v>
      </c>
      <c r="L586" s="38" t="s">
        <v>34</v>
      </c>
      <c r="M586" s="39" t="s">
        <v>34</v>
      </c>
      <c r="N586" s="40" t="s">
        <v>34</v>
      </c>
      <c r="T586" s="2" t="s">
        <v>58</v>
      </c>
    </row>
    <row r="587" spans="1:22" s="1" customFormat="1" x14ac:dyDescent="0.2">
      <c r="A587" s="35"/>
      <c r="B587" s="36" t="s">
        <v>34</v>
      </c>
      <c r="C587" s="118" t="s">
        <v>62</v>
      </c>
      <c r="D587" s="118"/>
      <c r="E587" s="118"/>
      <c r="F587" s="30" t="s">
        <v>34</v>
      </c>
      <c r="G587" s="30" t="s">
        <v>34</v>
      </c>
      <c r="H587" s="30" t="s">
        <v>34</v>
      </c>
      <c r="I587" s="30" t="s">
        <v>34</v>
      </c>
      <c r="J587" s="31">
        <v>55.29</v>
      </c>
      <c r="K587" s="30" t="s">
        <v>34</v>
      </c>
      <c r="L587" s="31">
        <v>5.53</v>
      </c>
      <c r="M587" s="32" t="s">
        <v>34</v>
      </c>
      <c r="N587" s="33" t="s">
        <v>34</v>
      </c>
      <c r="U587" s="2" t="s">
        <v>62</v>
      </c>
    </row>
    <row r="588" spans="1:22" s="1" customFormat="1" x14ac:dyDescent="0.2">
      <c r="A588" s="35"/>
      <c r="B588" s="36" t="s">
        <v>34</v>
      </c>
      <c r="C588" s="115" t="s">
        <v>63</v>
      </c>
      <c r="D588" s="115"/>
      <c r="E588" s="115"/>
      <c r="F588" s="37" t="s">
        <v>34</v>
      </c>
      <c r="G588" s="37" t="s">
        <v>34</v>
      </c>
      <c r="H588" s="37" t="s">
        <v>34</v>
      </c>
      <c r="I588" s="37" t="s">
        <v>34</v>
      </c>
      <c r="J588" s="38" t="s">
        <v>34</v>
      </c>
      <c r="K588" s="37" t="s">
        <v>34</v>
      </c>
      <c r="L588" s="38">
        <v>4.29</v>
      </c>
      <c r="M588" s="39" t="s">
        <v>34</v>
      </c>
      <c r="N588" s="40">
        <v>62</v>
      </c>
      <c r="T588" s="2" t="s">
        <v>63</v>
      </c>
    </row>
    <row r="589" spans="1:22" s="1" customFormat="1" ht="22.5" x14ac:dyDescent="0.2">
      <c r="A589" s="35"/>
      <c r="B589" s="36" t="s">
        <v>335</v>
      </c>
      <c r="C589" s="115" t="s">
        <v>336</v>
      </c>
      <c r="D589" s="115"/>
      <c r="E589" s="115"/>
      <c r="F589" s="37" t="s">
        <v>66</v>
      </c>
      <c r="G589" s="37" t="s">
        <v>67</v>
      </c>
      <c r="H589" s="37" t="s">
        <v>34</v>
      </c>
      <c r="I589" s="37" t="s">
        <v>67</v>
      </c>
      <c r="J589" s="38" t="s">
        <v>34</v>
      </c>
      <c r="K589" s="37" t="s">
        <v>34</v>
      </c>
      <c r="L589" s="38">
        <v>4.08</v>
      </c>
      <c r="M589" s="39" t="s">
        <v>34</v>
      </c>
      <c r="N589" s="40">
        <v>59</v>
      </c>
      <c r="T589" s="2" t="s">
        <v>336</v>
      </c>
    </row>
    <row r="590" spans="1:22" s="1" customFormat="1" ht="22.5" x14ac:dyDescent="0.2">
      <c r="A590" s="35"/>
      <c r="B590" s="36" t="s">
        <v>337</v>
      </c>
      <c r="C590" s="115" t="s">
        <v>338</v>
      </c>
      <c r="D590" s="115"/>
      <c r="E590" s="115"/>
      <c r="F590" s="37" t="s">
        <v>66</v>
      </c>
      <c r="G590" s="37" t="s">
        <v>149</v>
      </c>
      <c r="H590" s="37" t="s">
        <v>34</v>
      </c>
      <c r="I590" s="37" t="s">
        <v>149</v>
      </c>
      <c r="J590" s="38" t="s">
        <v>34</v>
      </c>
      <c r="K590" s="37" t="s">
        <v>34</v>
      </c>
      <c r="L590" s="38">
        <v>2.79</v>
      </c>
      <c r="M590" s="39" t="s">
        <v>34</v>
      </c>
      <c r="N590" s="40">
        <v>40</v>
      </c>
      <c r="T590" s="2" t="s">
        <v>338</v>
      </c>
    </row>
    <row r="591" spans="1:22" s="1" customFormat="1" x14ac:dyDescent="0.2">
      <c r="A591" s="41"/>
      <c r="B591" s="42"/>
      <c r="C591" s="116" t="s">
        <v>71</v>
      </c>
      <c r="D591" s="116"/>
      <c r="E591" s="116"/>
      <c r="F591" s="43" t="s">
        <v>34</v>
      </c>
      <c r="G591" s="43" t="s">
        <v>34</v>
      </c>
      <c r="H591" s="43" t="s">
        <v>34</v>
      </c>
      <c r="I591" s="43" t="s">
        <v>34</v>
      </c>
      <c r="J591" s="44" t="s">
        <v>34</v>
      </c>
      <c r="K591" s="43" t="s">
        <v>34</v>
      </c>
      <c r="L591" s="44">
        <v>12.4</v>
      </c>
      <c r="M591" s="32" t="s">
        <v>34</v>
      </c>
      <c r="N591" s="45">
        <v>168</v>
      </c>
      <c r="V591" s="2" t="s">
        <v>71</v>
      </c>
    </row>
    <row r="592" spans="1:22" s="1" customFormat="1" ht="22.5" x14ac:dyDescent="0.2">
      <c r="A592" s="28" t="s">
        <v>149</v>
      </c>
      <c r="B592" s="29" t="s">
        <v>2383</v>
      </c>
      <c r="C592" s="118" t="s">
        <v>2384</v>
      </c>
      <c r="D592" s="118"/>
      <c r="E592" s="118"/>
      <c r="F592" s="30" t="s">
        <v>369</v>
      </c>
      <c r="G592" s="30" t="s">
        <v>34</v>
      </c>
      <c r="H592" s="30" t="s">
        <v>34</v>
      </c>
      <c r="I592" s="30" t="s">
        <v>370</v>
      </c>
      <c r="J592" s="31" t="s">
        <v>34</v>
      </c>
      <c r="K592" s="30" t="s">
        <v>34</v>
      </c>
      <c r="L592" s="31" t="s">
        <v>34</v>
      </c>
      <c r="M592" s="32" t="s">
        <v>34</v>
      </c>
      <c r="N592" s="33" t="s">
        <v>34</v>
      </c>
      <c r="Q592" s="2" t="s">
        <v>2384</v>
      </c>
    </row>
    <row r="593" spans="1:22" s="1" customFormat="1" x14ac:dyDescent="0.2">
      <c r="A593" s="34"/>
      <c r="B593" s="8"/>
      <c r="C593" s="115" t="s">
        <v>371</v>
      </c>
      <c r="D593" s="115"/>
      <c r="E593" s="115"/>
      <c r="F593" s="115"/>
      <c r="G593" s="115"/>
      <c r="H593" s="115"/>
      <c r="I593" s="115"/>
      <c r="J593" s="115"/>
      <c r="K593" s="115"/>
      <c r="L593" s="115"/>
      <c r="M593" s="115"/>
      <c r="N593" s="117"/>
      <c r="R593" s="2" t="s">
        <v>371</v>
      </c>
    </row>
    <row r="594" spans="1:22" s="1" customFormat="1" x14ac:dyDescent="0.2">
      <c r="A594" s="35"/>
      <c r="B594" s="36" t="s">
        <v>48</v>
      </c>
      <c r="C594" s="115" t="s">
        <v>81</v>
      </c>
      <c r="D594" s="115"/>
      <c r="E594" s="115"/>
      <c r="F594" s="37" t="s">
        <v>34</v>
      </c>
      <c r="G594" s="37" t="s">
        <v>34</v>
      </c>
      <c r="H594" s="37" t="s">
        <v>34</v>
      </c>
      <c r="I594" s="37" t="s">
        <v>34</v>
      </c>
      <c r="J594" s="38">
        <v>98.57</v>
      </c>
      <c r="K594" s="37" t="s">
        <v>34</v>
      </c>
      <c r="L594" s="38">
        <v>9.86</v>
      </c>
      <c r="M594" s="39">
        <v>14.41</v>
      </c>
      <c r="N594" s="40">
        <v>142</v>
      </c>
      <c r="S594" s="2" t="s">
        <v>81</v>
      </c>
    </row>
    <row r="595" spans="1:22" s="1" customFormat="1" x14ac:dyDescent="0.2">
      <c r="A595" s="35"/>
      <c r="B595" s="36" t="s">
        <v>54</v>
      </c>
      <c r="C595" s="115" t="s">
        <v>55</v>
      </c>
      <c r="D595" s="115"/>
      <c r="E595" s="115"/>
      <c r="F595" s="37" t="s">
        <v>34</v>
      </c>
      <c r="G595" s="37" t="s">
        <v>34</v>
      </c>
      <c r="H595" s="37" t="s">
        <v>34</v>
      </c>
      <c r="I595" s="37" t="s">
        <v>34</v>
      </c>
      <c r="J595" s="38">
        <v>38.9</v>
      </c>
      <c r="K595" s="37" t="s">
        <v>34</v>
      </c>
      <c r="L595" s="38">
        <v>3.89</v>
      </c>
      <c r="M595" s="39">
        <v>7.88</v>
      </c>
      <c r="N595" s="40">
        <v>31</v>
      </c>
      <c r="S595" s="2" t="s">
        <v>55</v>
      </c>
    </row>
    <row r="596" spans="1:22" s="1" customFormat="1" x14ac:dyDescent="0.2">
      <c r="A596" s="35"/>
      <c r="B596" s="36" t="s">
        <v>56</v>
      </c>
      <c r="C596" s="115" t="s">
        <v>57</v>
      </c>
      <c r="D596" s="115"/>
      <c r="E596" s="115"/>
      <c r="F596" s="37" t="s">
        <v>34</v>
      </c>
      <c r="G596" s="37" t="s">
        <v>34</v>
      </c>
      <c r="H596" s="37" t="s">
        <v>34</v>
      </c>
      <c r="I596" s="37" t="s">
        <v>34</v>
      </c>
      <c r="J596" s="38">
        <v>1.31</v>
      </c>
      <c r="K596" s="37" t="s">
        <v>34</v>
      </c>
      <c r="L596" s="38">
        <v>0.13</v>
      </c>
      <c r="M596" s="39">
        <v>14.41</v>
      </c>
      <c r="N596" s="40">
        <v>2</v>
      </c>
      <c r="S596" s="2" t="s">
        <v>57</v>
      </c>
    </row>
    <row r="597" spans="1:22" s="1" customFormat="1" x14ac:dyDescent="0.2">
      <c r="A597" s="35"/>
      <c r="B597" s="36" t="s">
        <v>82</v>
      </c>
      <c r="C597" s="115" t="s">
        <v>83</v>
      </c>
      <c r="D597" s="115"/>
      <c r="E597" s="115"/>
      <c r="F597" s="37" t="s">
        <v>34</v>
      </c>
      <c r="G597" s="37" t="s">
        <v>34</v>
      </c>
      <c r="H597" s="37" t="s">
        <v>34</v>
      </c>
      <c r="I597" s="37" t="s">
        <v>34</v>
      </c>
      <c r="J597" s="38">
        <v>41.77</v>
      </c>
      <c r="K597" s="37" t="s">
        <v>34</v>
      </c>
      <c r="L597" s="38">
        <v>4.18</v>
      </c>
      <c r="M597" s="39">
        <v>4.22</v>
      </c>
      <c r="N597" s="40">
        <v>18</v>
      </c>
      <c r="S597" s="2" t="s">
        <v>83</v>
      </c>
    </row>
    <row r="598" spans="1:22" s="1" customFormat="1" x14ac:dyDescent="0.2">
      <c r="A598" s="35"/>
      <c r="B598" s="36" t="s">
        <v>34</v>
      </c>
      <c r="C598" s="115" t="s">
        <v>84</v>
      </c>
      <c r="D598" s="115"/>
      <c r="E598" s="115"/>
      <c r="F598" s="37" t="s">
        <v>59</v>
      </c>
      <c r="G598" s="37" t="s">
        <v>433</v>
      </c>
      <c r="H598" s="37" t="s">
        <v>34</v>
      </c>
      <c r="I598" s="37" t="s">
        <v>2385</v>
      </c>
      <c r="J598" s="38" t="s">
        <v>34</v>
      </c>
      <c r="K598" s="37" t="s">
        <v>34</v>
      </c>
      <c r="L598" s="38" t="s">
        <v>34</v>
      </c>
      <c r="M598" s="39" t="s">
        <v>34</v>
      </c>
      <c r="N598" s="40" t="s">
        <v>34</v>
      </c>
      <c r="T598" s="2" t="s">
        <v>84</v>
      </c>
    </row>
    <row r="599" spans="1:22" s="1" customFormat="1" x14ac:dyDescent="0.2">
      <c r="A599" s="35"/>
      <c r="B599" s="36" t="s">
        <v>34</v>
      </c>
      <c r="C599" s="115" t="s">
        <v>58</v>
      </c>
      <c r="D599" s="115"/>
      <c r="E599" s="115"/>
      <c r="F599" s="37" t="s">
        <v>59</v>
      </c>
      <c r="G599" s="37" t="s">
        <v>1300</v>
      </c>
      <c r="H599" s="37" t="s">
        <v>34</v>
      </c>
      <c r="I599" s="37" t="s">
        <v>416</v>
      </c>
      <c r="J599" s="38" t="s">
        <v>34</v>
      </c>
      <c r="K599" s="37" t="s">
        <v>34</v>
      </c>
      <c r="L599" s="38" t="s">
        <v>34</v>
      </c>
      <c r="M599" s="39" t="s">
        <v>34</v>
      </c>
      <c r="N599" s="40" t="s">
        <v>34</v>
      </c>
      <c r="T599" s="2" t="s">
        <v>58</v>
      </c>
    </row>
    <row r="600" spans="1:22" s="1" customFormat="1" x14ac:dyDescent="0.2">
      <c r="A600" s="35"/>
      <c r="B600" s="36" t="s">
        <v>34</v>
      </c>
      <c r="C600" s="118" t="s">
        <v>62</v>
      </c>
      <c r="D600" s="118"/>
      <c r="E600" s="118"/>
      <c r="F600" s="30" t="s">
        <v>34</v>
      </c>
      <c r="G600" s="30" t="s">
        <v>34</v>
      </c>
      <c r="H600" s="30" t="s">
        <v>34</v>
      </c>
      <c r="I600" s="30" t="s">
        <v>34</v>
      </c>
      <c r="J600" s="31">
        <v>179.24</v>
      </c>
      <c r="K600" s="30" t="s">
        <v>34</v>
      </c>
      <c r="L600" s="31">
        <v>17.93</v>
      </c>
      <c r="M600" s="32" t="s">
        <v>34</v>
      </c>
      <c r="N600" s="33" t="s">
        <v>34</v>
      </c>
      <c r="U600" s="2" t="s">
        <v>62</v>
      </c>
    </row>
    <row r="601" spans="1:22" s="1" customFormat="1" x14ac:dyDescent="0.2">
      <c r="A601" s="35"/>
      <c r="B601" s="36" t="s">
        <v>34</v>
      </c>
      <c r="C601" s="115" t="s">
        <v>63</v>
      </c>
      <c r="D601" s="115"/>
      <c r="E601" s="115"/>
      <c r="F601" s="37" t="s">
        <v>34</v>
      </c>
      <c r="G601" s="37" t="s">
        <v>34</v>
      </c>
      <c r="H601" s="37" t="s">
        <v>34</v>
      </c>
      <c r="I601" s="37" t="s">
        <v>34</v>
      </c>
      <c r="J601" s="38" t="s">
        <v>34</v>
      </c>
      <c r="K601" s="37" t="s">
        <v>34</v>
      </c>
      <c r="L601" s="38">
        <v>9.99</v>
      </c>
      <c r="M601" s="39" t="s">
        <v>34</v>
      </c>
      <c r="N601" s="40">
        <v>144</v>
      </c>
      <c r="T601" s="2" t="s">
        <v>63</v>
      </c>
    </row>
    <row r="602" spans="1:22" s="1" customFormat="1" ht="22.5" x14ac:dyDescent="0.2">
      <c r="A602" s="35"/>
      <c r="B602" s="36" t="s">
        <v>335</v>
      </c>
      <c r="C602" s="115" t="s">
        <v>336</v>
      </c>
      <c r="D602" s="115"/>
      <c r="E602" s="115"/>
      <c r="F602" s="37" t="s">
        <v>66</v>
      </c>
      <c r="G602" s="37" t="s">
        <v>67</v>
      </c>
      <c r="H602" s="37" t="s">
        <v>34</v>
      </c>
      <c r="I602" s="37" t="s">
        <v>67</v>
      </c>
      <c r="J602" s="38" t="s">
        <v>34</v>
      </c>
      <c r="K602" s="37" t="s">
        <v>34</v>
      </c>
      <c r="L602" s="38">
        <v>9.49</v>
      </c>
      <c r="M602" s="39" t="s">
        <v>34</v>
      </c>
      <c r="N602" s="40">
        <v>137</v>
      </c>
      <c r="T602" s="2" t="s">
        <v>336</v>
      </c>
    </row>
    <row r="603" spans="1:22" s="1" customFormat="1" ht="22.5" x14ac:dyDescent="0.2">
      <c r="A603" s="35"/>
      <c r="B603" s="36" t="s">
        <v>337</v>
      </c>
      <c r="C603" s="115" t="s">
        <v>338</v>
      </c>
      <c r="D603" s="115"/>
      <c r="E603" s="115"/>
      <c r="F603" s="37" t="s">
        <v>66</v>
      </c>
      <c r="G603" s="37" t="s">
        <v>149</v>
      </c>
      <c r="H603" s="37" t="s">
        <v>34</v>
      </c>
      <c r="I603" s="37" t="s">
        <v>149</v>
      </c>
      <c r="J603" s="38" t="s">
        <v>34</v>
      </c>
      <c r="K603" s="37" t="s">
        <v>34</v>
      </c>
      <c r="L603" s="38">
        <v>6.49</v>
      </c>
      <c r="M603" s="39" t="s">
        <v>34</v>
      </c>
      <c r="N603" s="40">
        <v>94</v>
      </c>
      <c r="T603" s="2" t="s">
        <v>338</v>
      </c>
    </row>
    <row r="604" spans="1:22" s="1" customFormat="1" x14ac:dyDescent="0.2">
      <c r="A604" s="41"/>
      <c r="B604" s="42"/>
      <c r="C604" s="116" t="s">
        <v>71</v>
      </c>
      <c r="D604" s="116"/>
      <c r="E604" s="116"/>
      <c r="F604" s="43" t="s">
        <v>34</v>
      </c>
      <c r="G604" s="43" t="s">
        <v>34</v>
      </c>
      <c r="H604" s="43" t="s">
        <v>34</v>
      </c>
      <c r="I604" s="43" t="s">
        <v>34</v>
      </c>
      <c r="J604" s="44" t="s">
        <v>34</v>
      </c>
      <c r="K604" s="43" t="s">
        <v>34</v>
      </c>
      <c r="L604" s="44">
        <v>33.909999999999997</v>
      </c>
      <c r="M604" s="32" t="s">
        <v>34</v>
      </c>
      <c r="N604" s="45">
        <v>422</v>
      </c>
      <c r="V604" s="2" t="s">
        <v>71</v>
      </c>
    </row>
    <row r="605" spans="1:22" s="1" customFormat="1" ht="33.75" x14ac:dyDescent="0.2">
      <c r="A605" s="28" t="s">
        <v>1046</v>
      </c>
      <c r="B605" s="29" t="s">
        <v>2368</v>
      </c>
      <c r="C605" s="118" t="s">
        <v>2369</v>
      </c>
      <c r="D605" s="118"/>
      <c r="E605" s="118"/>
      <c r="F605" s="30" t="s">
        <v>173</v>
      </c>
      <c r="G605" s="30" t="s">
        <v>34</v>
      </c>
      <c r="H605" s="30" t="s">
        <v>34</v>
      </c>
      <c r="I605" s="30" t="s">
        <v>2389</v>
      </c>
      <c r="J605" s="31">
        <v>4670</v>
      </c>
      <c r="K605" s="30" t="s">
        <v>34</v>
      </c>
      <c r="L605" s="31">
        <v>12.44</v>
      </c>
      <c r="M605" s="32">
        <v>4.22</v>
      </c>
      <c r="N605" s="33">
        <v>52</v>
      </c>
      <c r="Q605" s="2" t="s">
        <v>2369</v>
      </c>
    </row>
    <row r="606" spans="1:22" s="1" customFormat="1" x14ac:dyDescent="0.2">
      <c r="A606" s="34"/>
      <c r="B606" s="8"/>
      <c r="C606" s="115" t="s">
        <v>2390</v>
      </c>
      <c r="D606" s="115"/>
      <c r="E606" s="115"/>
      <c r="F606" s="115"/>
      <c r="G606" s="115"/>
      <c r="H606" s="115"/>
      <c r="I606" s="115"/>
      <c r="J606" s="115"/>
      <c r="K606" s="115"/>
      <c r="L606" s="115"/>
      <c r="M606" s="115"/>
      <c r="N606" s="117"/>
      <c r="R606" s="2" t="s">
        <v>2390</v>
      </c>
    </row>
    <row r="607" spans="1:22" s="1" customFormat="1" ht="1.5" customHeight="1" x14ac:dyDescent="0.2">
      <c r="A607" s="47"/>
      <c r="B607" s="42"/>
      <c r="C607" s="42"/>
      <c r="D607" s="42"/>
      <c r="E607" s="42"/>
      <c r="F607" s="47"/>
      <c r="G607" s="47"/>
      <c r="H607" s="47"/>
      <c r="I607" s="47"/>
      <c r="J607" s="48"/>
      <c r="K607" s="47"/>
      <c r="L607" s="48"/>
      <c r="M607" s="37"/>
      <c r="N607" s="48"/>
    </row>
    <row r="608" spans="1:22" s="1" customFormat="1" x14ac:dyDescent="0.2">
      <c r="A608" s="119" t="s">
        <v>2391</v>
      </c>
      <c r="B608" s="120"/>
      <c r="C608" s="120"/>
      <c r="D608" s="120"/>
      <c r="E608" s="120"/>
      <c r="F608" s="120"/>
      <c r="G608" s="120"/>
      <c r="H608" s="120"/>
      <c r="I608" s="120"/>
      <c r="J608" s="120"/>
      <c r="K608" s="120"/>
      <c r="L608" s="120"/>
      <c r="M608" s="120"/>
      <c r="N608" s="121"/>
      <c r="P608" s="2" t="s">
        <v>2391</v>
      </c>
    </row>
    <row r="609" spans="1:24" s="1" customFormat="1" x14ac:dyDescent="0.2">
      <c r="A609" s="132" t="s">
        <v>2392</v>
      </c>
      <c r="B609" s="133"/>
      <c r="C609" s="133"/>
      <c r="D609" s="133"/>
      <c r="E609" s="133"/>
      <c r="F609" s="133"/>
      <c r="G609" s="133"/>
      <c r="H609" s="133"/>
      <c r="I609" s="133"/>
      <c r="J609" s="133"/>
      <c r="K609" s="133"/>
      <c r="L609" s="133"/>
      <c r="M609" s="133"/>
      <c r="N609" s="134"/>
      <c r="X609" s="2" t="s">
        <v>2392</v>
      </c>
    </row>
    <row r="610" spans="1:24" s="1" customFormat="1" ht="33.75" x14ac:dyDescent="0.2">
      <c r="A610" s="28" t="s">
        <v>1150</v>
      </c>
      <c r="B610" s="29" t="s">
        <v>1402</v>
      </c>
      <c r="C610" s="118" t="s">
        <v>1403</v>
      </c>
      <c r="D610" s="118"/>
      <c r="E610" s="118"/>
      <c r="F610" s="30" t="s">
        <v>1009</v>
      </c>
      <c r="G610" s="30" t="s">
        <v>34</v>
      </c>
      <c r="H610" s="30" t="s">
        <v>34</v>
      </c>
      <c r="I610" s="30" t="s">
        <v>361</v>
      </c>
      <c r="J610" s="31" t="s">
        <v>34</v>
      </c>
      <c r="K610" s="30" t="s">
        <v>34</v>
      </c>
      <c r="L610" s="31" t="s">
        <v>34</v>
      </c>
      <c r="M610" s="32" t="s">
        <v>34</v>
      </c>
      <c r="N610" s="33" t="s">
        <v>34</v>
      </c>
      <c r="Q610" s="2" t="s">
        <v>1403</v>
      </c>
    </row>
    <row r="611" spans="1:24" s="1" customFormat="1" x14ac:dyDescent="0.2">
      <c r="A611" s="34"/>
      <c r="B611" s="8"/>
      <c r="C611" s="115" t="s">
        <v>362</v>
      </c>
      <c r="D611" s="115"/>
      <c r="E611" s="115"/>
      <c r="F611" s="115"/>
      <c r="G611" s="115"/>
      <c r="H611" s="115"/>
      <c r="I611" s="115"/>
      <c r="J611" s="115"/>
      <c r="K611" s="115"/>
      <c r="L611" s="115"/>
      <c r="M611" s="115"/>
      <c r="N611" s="117"/>
      <c r="R611" s="2" t="s">
        <v>362</v>
      </c>
    </row>
    <row r="612" spans="1:24" s="1" customFormat="1" x14ac:dyDescent="0.2">
      <c r="A612" s="35"/>
      <c r="B612" s="36" t="s">
        <v>48</v>
      </c>
      <c r="C612" s="115" t="s">
        <v>81</v>
      </c>
      <c r="D612" s="115"/>
      <c r="E612" s="115"/>
      <c r="F612" s="37" t="s">
        <v>34</v>
      </c>
      <c r="G612" s="37" t="s">
        <v>34</v>
      </c>
      <c r="H612" s="37" t="s">
        <v>34</v>
      </c>
      <c r="I612" s="37" t="s">
        <v>34</v>
      </c>
      <c r="J612" s="38">
        <v>100.18</v>
      </c>
      <c r="K612" s="37" t="s">
        <v>34</v>
      </c>
      <c r="L612" s="38">
        <v>2</v>
      </c>
      <c r="M612" s="39">
        <v>14.41</v>
      </c>
      <c r="N612" s="40">
        <v>29</v>
      </c>
      <c r="S612" s="2" t="s">
        <v>81</v>
      </c>
    </row>
    <row r="613" spans="1:24" s="1" customFormat="1" x14ac:dyDescent="0.2">
      <c r="A613" s="35"/>
      <c r="B613" s="36" t="s">
        <v>54</v>
      </c>
      <c r="C613" s="115" t="s">
        <v>55</v>
      </c>
      <c r="D613" s="115"/>
      <c r="E613" s="115"/>
      <c r="F613" s="37" t="s">
        <v>34</v>
      </c>
      <c r="G613" s="37" t="s">
        <v>34</v>
      </c>
      <c r="H613" s="37" t="s">
        <v>34</v>
      </c>
      <c r="I613" s="37" t="s">
        <v>34</v>
      </c>
      <c r="J613" s="38">
        <v>1514.8</v>
      </c>
      <c r="K613" s="37" t="s">
        <v>34</v>
      </c>
      <c r="L613" s="38">
        <v>30.3</v>
      </c>
      <c r="M613" s="39">
        <v>7.88</v>
      </c>
      <c r="N613" s="40">
        <v>239</v>
      </c>
      <c r="S613" s="2" t="s">
        <v>55</v>
      </c>
    </row>
    <row r="614" spans="1:24" s="1" customFormat="1" x14ac:dyDescent="0.2">
      <c r="A614" s="35"/>
      <c r="B614" s="36" t="s">
        <v>56</v>
      </c>
      <c r="C614" s="115" t="s">
        <v>57</v>
      </c>
      <c r="D614" s="115"/>
      <c r="E614" s="115"/>
      <c r="F614" s="37" t="s">
        <v>34</v>
      </c>
      <c r="G614" s="37" t="s">
        <v>34</v>
      </c>
      <c r="H614" s="37" t="s">
        <v>34</v>
      </c>
      <c r="I614" s="37" t="s">
        <v>34</v>
      </c>
      <c r="J614" s="38">
        <v>154.78</v>
      </c>
      <c r="K614" s="37" t="s">
        <v>34</v>
      </c>
      <c r="L614" s="38">
        <v>3.1</v>
      </c>
      <c r="M614" s="39">
        <v>14.41</v>
      </c>
      <c r="N614" s="40">
        <v>45</v>
      </c>
      <c r="S614" s="2" t="s">
        <v>57</v>
      </c>
    </row>
    <row r="615" spans="1:24" s="1" customFormat="1" x14ac:dyDescent="0.2">
      <c r="A615" s="35"/>
      <c r="B615" s="36" t="s">
        <v>34</v>
      </c>
      <c r="C615" s="115" t="s">
        <v>84</v>
      </c>
      <c r="D615" s="115"/>
      <c r="E615" s="115"/>
      <c r="F615" s="37" t="s">
        <v>59</v>
      </c>
      <c r="G615" s="37" t="s">
        <v>1404</v>
      </c>
      <c r="H615" s="37" t="s">
        <v>34</v>
      </c>
      <c r="I615" s="37" t="s">
        <v>2393</v>
      </c>
      <c r="J615" s="38" t="s">
        <v>34</v>
      </c>
      <c r="K615" s="37" t="s">
        <v>34</v>
      </c>
      <c r="L615" s="38" t="s">
        <v>34</v>
      </c>
      <c r="M615" s="39" t="s">
        <v>34</v>
      </c>
      <c r="N615" s="40" t="s">
        <v>34</v>
      </c>
      <c r="T615" s="2" t="s">
        <v>84</v>
      </c>
    </row>
    <row r="616" spans="1:24" s="1" customFormat="1" x14ac:dyDescent="0.2">
      <c r="A616" s="35"/>
      <c r="B616" s="36" t="s">
        <v>34</v>
      </c>
      <c r="C616" s="115" t="s">
        <v>58</v>
      </c>
      <c r="D616" s="115"/>
      <c r="E616" s="115"/>
      <c r="F616" s="37" t="s">
        <v>59</v>
      </c>
      <c r="G616" s="37" t="s">
        <v>1406</v>
      </c>
      <c r="H616" s="37" t="s">
        <v>34</v>
      </c>
      <c r="I616" s="37" t="s">
        <v>2394</v>
      </c>
      <c r="J616" s="38" t="s">
        <v>34</v>
      </c>
      <c r="K616" s="37" t="s">
        <v>34</v>
      </c>
      <c r="L616" s="38" t="s">
        <v>34</v>
      </c>
      <c r="M616" s="39" t="s">
        <v>34</v>
      </c>
      <c r="N616" s="40" t="s">
        <v>34</v>
      </c>
      <c r="T616" s="2" t="s">
        <v>58</v>
      </c>
    </row>
    <row r="617" spans="1:24" s="1" customFormat="1" x14ac:dyDescent="0.2">
      <c r="A617" s="35"/>
      <c r="B617" s="36" t="s">
        <v>34</v>
      </c>
      <c r="C617" s="118" t="s">
        <v>62</v>
      </c>
      <c r="D617" s="118"/>
      <c r="E617" s="118"/>
      <c r="F617" s="30" t="s">
        <v>34</v>
      </c>
      <c r="G617" s="30" t="s">
        <v>34</v>
      </c>
      <c r="H617" s="30" t="s">
        <v>34</v>
      </c>
      <c r="I617" s="30" t="s">
        <v>34</v>
      </c>
      <c r="J617" s="31">
        <v>1614.98</v>
      </c>
      <c r="K617" s="30" t="s">
        <v>34</v>
      </c>
      <c r="L617" s="31">
        <v>32.299999999999997</v>
      </c>
      <c r="M617" s="32" t="s">
        <v>34</v>
      </c>
      <c r="N617" s="33" t="s">
        <v>34</v>
      </c>
      <c r="U617" s="2" t="s">
        <v>62</v>
      </c>
    </row>
    <row r="618" spans="1:24" s="1" customFormat="1" x14ac:dyDescent="0.2">
      <c r="A618" s="35"/>
      <c r="B618" s="36" t="s">
        <v>34</v>
      </c>
      <c r="C618" s="115" t="s">
        <v>63</v>
      </c>
      <c r="D618" s="115"/>
      <c r="E618" s="115"/>
      <c r="F618" s="37" t="s">
        <v>34</v>
      </c>
      <c r="G618" s="37" t="s">
        <v>34</v>
      </c>
      <c r="H618" s="37" t="s">
        <v>34</v>
      </c>
      <c r="I618" s="37" t="s">
        <v>34</v>
      </c>
      <c r="J618" s="38" t="s">
        <v>34</v>
      </c>
      <c r="K618" s="37" t="s">
        <v>34</v>
      </c>
      <c r="L618" s="38">
        <v>5.0999999999999996</v>
      </c>
      <c r="M618" s="39" t="s">
        <v>34</v>
      </c>
      <c r="N618" s="40">
        <v>74</v>
      </c>
      <c r="T618" s="2" t="s">
        <v>63</v>
      </c>
    </row>
    <row r="619" spans="1:24" s="1" customFormat="1" ht="33.75" x14ac:dyDescent="0.2">
      <c r="A619" s="35"/>
      <c r="B619" s="36" t="s">
        <v>696</v>
      </c>
      <c r="C619" s="115" t="s">
        <v>697</v>
      </c>
      <c r="D619" s="115"/>
      <c r="E619" s="115"/>
      <c r="F619" s="37" t="s">
        <v>66</v>
      </c>
      <c r="G619" s="37" t="s">
        <v>108</v>
      </c>
      <c r="H619" s="37" t="s">
        <v>34</v>
      </c>
      <c r="I619" s="37" t="s">
        <v>108</v>
      </c>
      <c r="J619" s="38" t="s">
        <v>34</v>
      </c>
      <c r="K619" s="37" t="s">
        <v>34</v>
      </c>
      <c r="L619" s="38">
        <v>4.08</v>
      </c>
      <c r="M619" s="39" t="s">
        <v>34</v>
      </c>
      <c r="N619" s="40">
        <v>59</v>
      </c>
      <c r="T619" s="2" t="s">
        <v>697</v>
      </c>
    </row>
    <row r="620" spans="1:24" s="1" customFormat="1" ht="33.75" x14ac:dyDescent="0.2">
      <c r="A620" s="35"/>
      <c r="B620" s="36" t="s">
        <v>698</v>
      </c>
      <c r="C620" s="115" t="s">
        <v>699</v>
      </c>
      <c r="D620" s="115"/>
      <c r="E620" s="115"/>
      <c r="F620" s="37" t="s">
        <v>66</v>
      </c>
      <c r="G620" s="37" t="s">
        <v>111</v>
      </c>
      <c r="H620" s="37" t="s">
        <v>34</v>
      </c>
      <c r="I620" s="37" t="s">
        <v>111</v>
      </c>
      <c r="J620" s="38" t="s">
        <v>34</v>
      </c>
      <c r="K620" s="37" t="s">
        <v>34</v>
      </c>
      <c r="L620" s="38">
        <v>2.2999999999999998</v>
      </c>
      <c r="M620" s="39" t="s">
        <v>34</v>
      </c>
      <c r="N620" s="40">
        <v>33</v>
      </c>
      <c r="T620" s="2" t="s">
        <v>699</v>
      </c>
    </row>
    <row r="621" spans="1:24" s="1" customFormat="1" x14ac:dyDescent="0.2">
      <c r="A621" s="41"/>
      <c r="B621" s="42"/>
      <c r="C621" s="116" t="s">
        <v>71</v>
      </c>
      <c r="D621" s="116"/>
      <c r="E621" s="116"/>
      <c r="F621" s="43" t="s">
        <v>34</v>
      </c>
      <c r="G621" s="43" t="s">
        <v>34</v>
      </c>
      <c r="H621" s="43" t="s">
        <v>34</v>
      </c>
      <c r="I621" s="43" t="s">
        <v>34</v>
      </c>
      <c r="J621" s="44" t="s">
        <v>34</v>
      </c>
      <c r="K621" s="43" t="s">
        <v>34</v>
      </c>
      <c r="L621" s="44">
        <v>38.68</v>
      </c>
      <c r="M621" s="32" t="s">
        <v>34</v>
      </c>
      <c r="N621" s="45">
        <v>360</v>
      </c>
      <c r="V621" s="2" t="s">
        <v>71</v>
      </c>
    </row>
    <row r="622" spans="1:24" s="1" customFormat="1" ht="78.75" x14ac:dyDescent="0.2">
      <c r="A622" s="28" t="s">
        <v>1153</v>
      </c>
      <c r="B622" s="29" t="s">
        <v>237</v>
      </c>
      <c r="C622" s="118" t="s">
        <v>1014</v>
      </c>
      <c r="D622" s="118"/>
      <c r="E622" s="118"/>
      <c r="F622" s="30" t="s">
        <v>137</v>
      </c>
      <c r="G622" s="30" t="s">
        <v>34</v>
      </c>
      <c r="H622" s="30" t="s">
        <v>34</v>
      </c>
      <c r="I622" s="30" t="s">
        <v>1156</v>
      </c>
      <c r="J622" s="31" t="s">
        <v>34</v>
      </c>
      <c r="K622" s="30" t="s">
        <v>34</v>
      </c>
      <c r="L622" s="31" t="s">
        <v>34</v>
      </c>
      <c r="M622" s="32" t="s">
        <v>34</v>
      </c>
      <c r="N622" s="33" t="s">
        <v>34</v>
      </c>
      <c r="Q622" s="2" t="s">
        <v>1014</v>
      </c>
    </row>
    <row r="623" spans="1:24" s="1" customFormat="1" x14ac:dyDescent="0.2">
      <c r="A623" s="34"/>
      <c r="B623" s="8"/>
      <c r="C623" s="115" t="s">
        <v>2051</v>
      </c>
      <c r="D623" s="115"/>
      <c r="E623" s="115"/>
      <c r="F623" s="115"/>
      <c r="G623" s="115"/>
      <c r="H623" s="115"/>
      <c r="I623" s="115"/>
      <c r="J623" s="115"/>
      <c r="K623" s="115"/>
      <c r="L623" s="115"/>
      <c r="M623" s="115"/>
      <c r="N623" s="117"/>
      <c r="R623" s="2" t="s">
        <v>2051</v>
      </c>
    </row>
    <row r="624" spans="1:24" s="1" customFormat="1" x14ac:dyDescent="0.2">
      <c r="A624" s="35"/>
      <c r="B624" s="36" t="s">
        <v>48</v>
      </c>
      <c r="C624" s="115" t="s">
        <v>81</v>
      </c>
      <c r="D624" s="115"/>
      <c r="E624" s="115"/>
      <c r="F624" s="37" t="s">
        <v>34</v>
      </c>
      <c r="G624" s="37" t="s">
        <v>34</v>
      </c>
      <c r="H624" s="37" t="s">
        <v>34</v>
      </c>
      <c r="I624" s="37" t="s">
        <v>34</v>
      </c>
      <c r="J624" s="38">
        <v>6449.24</v>
      </c>
      <c r="K624" s="37" t="s">
        <v>34</v>
      </c>
      <c r="L624" s="38">
        <v>12.9</v>
      </c>
      <c r="M624" s="39">
        <v>14.41</v>
      </c>
      <c r="N624" s="40">
        <v>186</v>
      </c>
      <c r="S624" s="2" t="s">
        <v>81</v>
      </c>
    </row>
    <row r="625" spans="1:22" s="1" customFormat="1" x14ac:dyDescent="0.2">
      <c r="A625" s="35"/>
      <c r="B625" s="36" t="s">
        <v>54</v>
      </c>
      <c r="C625" s="115" t="s">
        <v>55</v>
      </c>
      <c r="D625" s="115"/>
      <c r="E625" s="115"/>
      <c r="F625" s="37" t="s">
        <v>34</v>
      </c>
      <c r="G625" s="37" t="s">
        <v>34</v>
      </c>
      <c r="H625" s="37" t="s">
        <v>34</v>
      </c>
      <c r="I625" s="37" t="s">
        <v>34</v>
      </c>
      <c r="J625" s="38">
        <v>1934.99</v>
      </c>
      <c r="K625" s="37" t="s">
        <v>34</v>
      </c>
      <c r="L625" s="38">
        <v>3.87</v>
      </c>
      <c r="M625" s="39">
        <v>7.88</v>
      </c>
      <c r="N625" s="40">
        <v>30</v>
      </c>
      <c r="S625" s="2" t="s">
        <v>55</v>
      </c>
    </row>
    <row r="626" spans="1:22" s="1" customFormat="1" x14ac:dyDescent="0.2">
      <c r="A626" s="35"/>
      <c r="B626" s="36" t="s">
        <v>56</v>
      </c>
      <c r="C626" s="115" t="s">
        <v>57</v>
      </c>
      <c r="D626" s="115"/>
      <c r="E626" s="115"/>
      <c r="F626" s="37" t="s">
        <v>34</v>
      </c>
      <c r="G626" s="37" t="s">
        <v>34</v>
      </c>
      <c r="H626" s="37" t="s">
        <v>34</v>
      </c>
      <c r="I626" s="37" t="s">
        <v>34</v>
      </c>
      <c r="J626" s="38">
        <v>302.95</v>
      </c>
      <c r="K626" s="37" t="s">
        <v>34</v>
      </c>
      <c r="L626" s="38">
        <v>0.61</v>
      </c>
      <c r="M626" s="39">
        <v>14.41</v>
      </c>
      <c r="N626" s="40">
        <v>9</v>
      </c>
      <c r="S626" s="2" t="s">
        <v>57</v>
      </c>
    </row>
    <row r="627" spans="1:22" s="1" customFormat="1" x14ac:dyDescent="0.2">
      <c r="A627" s="35"/>
      <c r="B627" s="36" t="s">
        <v>82</v>
      </c>
      <c r="C627" s="115" t="s">
        <v>83</v>
      </c>
      <c r="D627" s="115"/>
      <c r="E627" s="115"/>
      <c r="F627" s="37" t="s">
        <v>34</v>
      </c>
      <c r="G627" s="37" t="s">
        <v>34</v>
      </c>
      <c r="H627" s="37" t="s">
        <v>34</v>
      </c>
      <c r="I627" s="37" t="s">
        <v>34</v>
      </c>
      <c r="J627" s="38">
        <v>6374.53</v>
      </c>
      <c r="K627" s="37" t="s">
        <v>34</v>
      </c>
      <c r="L627" s="38">
        <v>12.75</v>
      </c>
      <c r="M627" s="39">
        <v>4.22</v>
      </c>
      <c r="N627" s="40">
        <v>54</v>
      </c>
      <c r="S627" s="2" t="s">
        <v>83</v>
      </c>
    </row>
    <row r="628" spans="1:22" s="1" customFormat="1" x14ac:dyDescent="0.2">
      <c r="A628" s="35"/>
      <c r="B628" s="36" t="s">
        <v>34</v>
      </c>
      <c r="C628" s="115" t="s">
        <v>84</v>
      </c>
      <c r="D628" s="115"/>
      <c r="E628" s="115"/>
      <c r="F628" s="37" t="s">
        <v>59</v>
      </c>
      <c r="G628" s="37" t="s">
        <v>241</v>
      </c>
      <c r="H628" s="37" t="s">
        <v>34</v>
      </c>
      <c r="I628" s="37" t="s">
        <v>2052</v>
      </c>
      <c r="J628" s="38" t="s">
        <v>34</v>
      </c>
      <c r="K628" s="37" t="s">
        <v>34</v>
      </c>
      <c r="L628" s="38" t="s">
        <v>34</v>
      </c>
      <c r="M628" s="39" t="s">
        <v>34</v>
      </c>
      <c r="N628" s="40" t="s">
        <v>34</v>
      </c>
      <c r="T628" s="2" t="s">
        <v>84</v>
      </c>
    </row>
    <row r="629" spans="1:22" s="1" customFormat="1" x14ac:dyDescent="0.2">
      <c r="A629" s="35"/>
      <c r="B629" s="36" t="s">
        <v>34</v>
      </c>
      <c r="C629" s="115" t="s">
        <v>58</v>
      </c>
      <c r="D629" s="115"/>
      <c r="E629" s="115"/>
      <c r="F629" s="37" t="s">
        <v>59</v>
      </c>
      <c r="G629" s="37" t="s">
        <v>243</v>
      </c>
      <c r="H629" s="37" t="s">
        <v>34</v>
      </c>
      <c r="I629" s="37" t="s">
        <v>2053</v>
      </c>
      <c r="J629" s="38" t="s">
        <v>34</v>
      </c>
      <c r="K629" s="37" t="s">
        <v>34</v>
      </c>
      <c r="L629" s="38" t="s">
        <v>34</v>
      </c>
      <c r="M629" s="39" t="s">
        <v>34</v>
      </c>
      <c r="N629" s="40" t="s">
        <v>34</v>
      </c>
      <c r="T629" s="2" t="s">
        <v>58</v>
      </c>
    </row>
    <row r="630" spans="1:22" s="1" customFormat="1" x14ac:dyDescent="0.2">
      <c r="A630" s="35"/>
      <c r="B630" s="36" t="s">
        <v>34</v>
      </c>
      <c r="C630" s="118" t="s">
        <v>62</v>
      </c>
      <c r="D630" s="118"/>
      <c r="E630" s="118"/>
      <c r="F630" s="30" t="s">
        <v>34</v>
      </c>
      <c r="G630" s="30" t="s">
        <v>34</v>
      </c>
      <c r="H630" s="30" t="s">
        <v>34</v>
      </c>
      <c r="I630" s="30" t="s">
        <v>34</v>
      </c>
      <c r="J630" s="31">
        <v>14758.76</v>
      </c>
      <c r="K630" s="30" t="s">
        <v>34</v>
      </c>
      <c r="L630" s="31">
        <v>29.52</v>
      </c>
      <c r="M630" s="32" t="s">
        <v>34</v>
      </c>
      <c r="N630" s="33" t="s">
        <v>34</v>
      </c>
      <c r="U630" s="2" t="s">
        <v>62</v>
      </c>
    </row>
    <row r="631" spans="1:22" s="1" customFormat="1" x14ac:dyDescent="0.2">
      <c r="A631" s="35"/>
      <c r="B631" s="36" t="s">
        <v>34</v>
      </c>
      <c r="C631" s="115" t="s">
        <v>63</v>
      </c>
      <c r="D631" s="115"/>
      <c r="E631" s="115"/>
      <c r="F631" s="37" t="s">
        <v>34</v>
      </c>
      <c r="G631" s="37" t="s">
        <v>34</v>
      </c>
      <c r="H631" s="37" t="s">
        <v>34</v>
      </c>
      <c r="I631" s="37" t="s">
        <v>34</v>
      </c>
      <c r="J631" s="38" t="s">
        <v>34</v>
      </c>
      <c r="K631" s="37" t="s">
        <v>34</v>
      </c>
      <c r="L631" s="38">
        <v>13.51</v>
      </c>
      <c r="M631" s="39" t="s">
        <v>34</v>
      </c>
      <c r="N631" s="40">
        <v>195</v>
      </c>
      <c r="T631" s="2" t="s">
        <v>63</v>
      </c>
    </row>
    <row r="632" spans="1:22" s="1" customFormat="1" ht="33.75" x14ac:dyDescent="0.2">
      <c r="A632" s="35"/>
      <c r="B632" s="36" t="s">
        <v>144</v>
      </c>
      <c r="C632" s="115" t="s">
        <v>145</v>
      </c>
      <c r="D632" s="115"/>
      <c r="E632" s="115"/>
      <c r="F632" s="37" t="s">
        <v>66</v>
      </c>
      <c r="G632" s="37" t="s">
        <v>146</v>
      </c>
      <c r="H632" s="37" t="s">
        <v>34</v>
      </c>
      <c r="I632" s="37" t="s">
        <v>146</v>
      </c>
      <c r="J632" s="38" t="s">
        <v>34</v>
      </c>
      <c r="K632" s="37" t="s">
        <v>34</v>
      </c>
      <c r="L632" s="38">
        <v>14.19</v>
      </c>
      <c r="M632" s="39" t="s">
        <v>34</v>
      </c>
      <c r="N632" s="40">
        <v>205</v>
      </c>
      <c r="T632" s="2" t="s">
        <v>145</v>
      </c>
    </row>
    <row r="633" spans="1:22" s="1" customFormat="1" ht="33.75" x14ac:dyDescent="0.2">
      <c r="A633" s="35"/>
      <c r="B633" s="36" t="s">
        <v>147</v>
      </c>
      <c r="C633" s="115" t="s">
        <v>148</v>
      </c>
      <c r="D633" s="115"/>
      <c r="E633" s="115"/>
      <c r="F633" s="37" t="s">
        <v>66</v>
      </c>
      <c r="G633" s="37" t="s">
        <v>149</v>
      </c>
      <c r="H633" s="37" t="s">
        <v>34</v>
      </c>
      <c r="I633" s="37" t="s">
        <v>149</v>
      </c>
      <c r="J633" s="38" t="s">
        <v>34</v>
      </c>
      <c r="K633" s="37" t="s">
        <v>34</v>
      </c>
      <c r="L633" s="38">
        <v>8.7799999999999994</v>
      </c>
      <c r="M633" s="39" t="s">
        <v>34</v>
      </c>
      <c r="N633" s="40">
        <v>127</v>
      </c>
      <c r="T633" s="2" t="s">
        <v>148</v>
      </c>
    </row>
    <row r="634" spans="1:22" s="1" customFormat="1" x14ac:dyDescent="0.2">
      <c r="A634" s="41"/>
      <c r="B634" s="42"/>
      <c r="C634" s="116" t="s">
        <v>71</v>
      </c>
      <c r="D634" s="116"/>
      <c r="E634" s="116"/>
      <c r="F634" s="43" t="s">
        <v>34</v>
      </c>
      <c r="G634" s="43" t="s">
        <v>34</v>
      </c>
      <c r="H634" s="43" t="s">
        <v>34</v>
      </c>
      <c r="I634" s="43" t="s">
        <v>34</v>
      </c>
      <c r="J634" s="44" t="s">
        <v>34</v>
      </c>
      <c r="K634" s="43" t="s">
        <v>34</v>
      </c>
      <c r="L634" s="44">
        <v>52.49</v>
      </c>
      <c r="M634" s="32" t="s">
        <v>34</v>
      </c>
      <c r="N634" s="45">
        <v>602</v>
      </c>
      <c r="V634" s="2" t="s">
        <v>71</v>
      </c>
    </row>
    <row r="635" spans="1:22" s="1" customFormat="1" x14ac:dyDescent="0.2">
      <c r="A635" s="28" t="s">
        <v>997</v>
      </c>
      <c r="B635" s="29" t="s">
        <v>1910</v>
      </c>
      <c r="C635" s="118" t="s">
        <v>1911</v>
      </c>
      <c r="D635" s="118"/>
      <c r="E635" s="118"/>
      <c r="F635" s="30" t="s">
        <v>153</v>
      </c>
      <c r="G635" s="30" t="s">
        <v>34</v>
      </c>
      <c r="H635" s="30" t="s">
        <v>34</v>
      </c>
      <c r="I635" s="30" t="s">
        <v>2057</v>
      </c>
      <c r="J635" s="31">
        <v>610</v>
      </c>
      <c r="K635" s="30" t="s">
        <v>34</v>
      </c>
      <c r="L635" s="31">
        <v>124.44</v>
      </c>
      <c r="M635" s="32">
        <v>4.22</v>
      </c>
      <c r="N635" s="33">
        <v>525</v>
      </c>
      <c r="Q635" s="2" t="s">
        <v>1911</v>
      </c>
    </row>
    <row r="636" spans="1:22" s="1" customFormat="1" ht="22.5" x14ac:dyDescent="0.2">
      <c r="A636" s="28" t="s">
        <v>935</v>
      </c>
      <c r="B636" s="29" t="s">
        <v>1022</v>
      </c>
      <c r="C636" s="118" t="s">
        <v>1114</v>
      </c>
      <c r="D636" s="118"/>
      <c r="E636" s="118"/>
      <c r="F636" s="30" t="s">
        <v>1024</v>
      </c>
      <c r="G636" s="30" t="s">
        <v>34</v>
      </c>
      <c r="H636" s="30" t="s">
        <v>34</v>
      </c>
      <c r="I636" s="30" t="s">
        <v>361</v>
      </c>
      <c r="J636" s="31" t="s">
        <v>34</v>
      </c>
      <c r="K636" s="30" t="s">
        <v>34</v>
      </c>
      <c r="L636" s="31" t="s">
        <v>34</v>
      </c>
      <c r="M636" s="32" t="s">
        <v>34</v>
      </c>
      <c r="N636" s="33" t="s">
        <v>34</v>
      </c>
      <c r="Q636" s="2" t="s">
        <v>1114</v>
      </c>
    </row>
    <row r="637" spans="1:22" s="1" customFormat="1" x14ac:dyDescent="0.2">
      <c r="A637" s="34"/>
      <c r="B637" s="8"/>
      <c r="C637" s="115" t="s">
        <v>362</v>
      </c>
      <c r="D637" s="115"/>
      <c r="E637" s="115"/>
      <c r="F637" s="115"/>
      <c r="G637" s="115"/>
      <c r="H637" s="115"/>
      <c r="I637" s="115"/>
      <c r="J637" s="115"/>
      <c r="K637" s="115"/>
      <c r="L637" s="115"/>
      <c r="M637" s="115"/>
      <c r="N637" s="117"/>
      <c r="R637" s="2" t="s">
        <v>362</v>
      </c>
    </row>
    <row r="638" spans="1:22" s="1" customFormat="1" x14ac:dyDescent="0.2">
      <c r="A638" s="35"/>
      <c r="B638" s="36" t="s">
        <v>48</v>
      </c>
      <c r="C638" s="115" t="s">
        <v>81</v>
      </c>
      <c r="D638" s="115"/>
      <c r="E638" s="115"/>
      <c r="F638" s="37" t="s">
        <v>34</v>
      </c>
      <c r="G638" s="37" t="s">
        <v>34</v>
      </c>
      <c r="H638" s="37" t="s">
        <v>34</v>
      </c>
      <c r="I638" s="37" t="s">
        <v>34</v>
      </c>
      <c r="J638" s="38">
        <v>384.2</v>
      </c>
      <c r="K638" s="37" t="s">
        <v>34</v>
      </c>
      <c r="L638" s="38">
        <v>7.68</v>
      </c>
      <c r="M638" s="39">
        <v>14.41</v>
      </c>
      <c r="N638" s="40">
        <v>111</v>
      </c>
      <c r="S638" s="2" t="s">
        <v>81</v>
      </c>
    </row>
    <row r="639" spans="1:22" s="1" customFormat="1" x14ac:dyDescent="0.2">
      <c r="A639" s="35"/>
      <c r="B639" s="36" t="s">
        <v>54</v>
      </c>
      <c r="C639" s="115" t="s">
        <v>55</v>
      </c>
      <c r="D639" s="115"/>
      <c r="E639" s="115"/>
      <c r="F639" s="37" t="s">
        <v>34</v>
      </c>
      <c r="G639" s="37" t="s">
        <v>34</v>
      </c>
      <c r="H639" s="37" t="s">
        <v>34</v>
      </c>
      <c r="I639" s="37" t="s">
        <v>34</v>
      </c>
      <c r="J639" s="38">
        <v>3216.64</v>
      </c>
      <c r="K639" s="37" t="s">
        <v>34</v>
      </c>
      <c r="L639" s="38">
        <v>1.67</v>
      </c>
      <c r="M639" s="39">
        <v>7.88</v>
      </c>
      <c r="N639" s="40">
        <v>13</v>
      </c>
      <c r="S639" s="2" t="s">
        <v>55</v>
      </c>
    </row>
    <row r="640" spans="1:22" s="1" customFormat="1" x14ac:dyDescent="0.2">
      <c r="A640" s="35"/>
      <c r="B640" s="36" t="s">
        <v>56</v>
      </c>
      <c r="C640" s="115" t="s">
        <v>57</v>
      </c>
      <c r="D640" s="115"/>
      <c r="E640" s="115"/>
      <c r="F640" s="37" t="s">
        <v>34</v>
      </c>
      <c r="G640" s="37" t="s">
        <v>34</v>
      </c>
      <c r="H640" s="37" t="s">
        <v>34</v>
      </c>
      <c r="I640" s="37" t="s">
        <v>34</v>
      </c>
      <c r="J640" s="38">
        <v>328.52</v>
      </c>
      <c r="K640" s="37" t="s">
        <v>34</v>
      </c>
      <c r="L640" s="38">
        <v>0</v>
      </c>
      <c r="M640" s="39">
        <v>14.41</v>
      </c>
      <c r="N640" s="40" t="s">
        <v>34</v>
      </c>
      <c r="S640" s="2" t="s">
        <v>57</v>
      </c>
    </row>
    <row r="641" spans="1:22" s="1" customFormat="1" x14ac:dyDescent="0.2">
      <c r="A641" s="35"/>
      <c r="B641" s="36" t="s">
        <v>82</v>
      </c>
      <c r="C641" s="115" t="s">
        <v>83</v>
      </c>
      <c r="D641" s="115"/>
      <c r="E641" s="115"/>
      <c r="F641" s="37" t="s">
        <v>34</v>
      </c>
      <c r="G641" s="37" t="s">
        <v>34</v>
      </c>
      <c r="H641" s="37" t="s">
        <v>34</v>
      </c>
      <c r="I641" s="37" t="s">
        <v>34</v>
      </c>
      <c r="J641" s="38">
        <v>250.99</v>
      </c>
      <c r="K641" s="37" t="s">
        <v>34</v>
      </c>
      <c r="L641" s="38">
        <v>0</v>
      </c>
      <c r="M641" s="39">
        <v>4.22</v>
      </c>
      <c r="N641" s="40" t="s">
        <v>34</v>
      </c>
      <c r="S641" s="2" t="s">
        <v>83</v>
      </c>
    </row>
    <row r="642" spans="1:22" s="1" customFormat="1" x14ac:dyDescent="0.2">
      <c r="A642" s="35"/>
      <c r="B642" s="36" t="s">
        <v>34</v>
      </c>
      <c r="C642" s="115" t="s">
        <v>84</v>
      </c>
      <c r="D642" s="115"/>
      <c r="E642" s="115"/>
      <c r="F642" s="37" t="s">
        <v>59</v>
      </c>
      <c r="G642" s="37" t="s">
        <v>1025</v>
      </c>
      <c r="H642" s="37" t="s">
        <v>34</v>
      </c>
      <c r="I642" s="37" t="s">
        <v>2395</v>
      </c>
      <c r="J642" s="38" t="s">
        <v>34</v>
      </c>
      <c r="K642" s="37" t="s">
        <v>34</v>
      </c>
      <c r="L642" s="38" t="s">
        <v>34</v>
      </c>
      <c r="M642" s="39" t="s">
        <v>34</v>
      </c>
      <c r="N642" s="40" t="s">
        <v>34</v>
      </c>
      <c r="T642" s="2" t="s">
        <v>84</v>
      </c>
    </row>
    <row r="643" spans="1:22" s="1" customFormat="1" x14ac:dyDescent="0.2">
      <c r="A643" s="35"/>
      <c r="B643" s="36" t="s">
        <v>34</v>
      </c>
      <c r="C643" s="115" t="s">
        <v>58</v>
      </c>
      <c r="D643" s="115"/>
      <c r="E643" s="115"/>
      <c r="F643" s="37" t="s">
        <v>59</v>
      </c>
      <c r="G643" s="37" t="s">
        <v>1027</v>
      </c>
      <c r="H643" s="37" t="s">
        <v>34</v>
      </c>
      <c r="I643" s="37" t="s">
        <v>2396</v>
      </c>
      <c r="J643" s="38" t="s">
        <v>34</v>
      </c>
      <c r="K643" s="37" t="s">
        <v>34</v>
      </c>
      <c r="L643" s="38" t="s">
        <v>34</v>
      </c>
      <c r="M643" s="39" t="s">
        <v>34</v>
      </c>
      <c r="N643" s="40" t="s">
        <v>34</v>
      </c>
      <c r="T643" s="2" t="s">
        <v>58</v>
      </c>
    </row>
    <row r="644" spans="1:22" s="1" customFormat="1" x14ac:dyDescent="0.2">
      <c r="A644" s="35"/>
      <c r="B644" s="36" t="s">
        <v>34</v>
      </c>
      <c r="C644" s="118" t="s">
        <v>62</v>
      </c>
      <c r="D644" s="118"/>
      <c r="E644" s="118"/>
      <c r="F644" s="30" t="s">
        <v>34</v>
      </c>
      <c r="G644" s="30" t="s">
        <v>34</v>
      </c>
      <c r="H644" s="30" t="s">
        <v>34</v>
      </c>
      <c r="I644" s="30" t="s">
        <v>34</v>
      </c>
      <c r="J644" s="31">
        <v>467.79</v>
      </c>
      <c r="K644" s="30" t="s">
        <v>34</v>
      </c>
      <c r="L644" s="31">
        <v>9.35</v>
      </c>
      <c r="M644" s="32" t="s">
        <v>34</v>
      </c>
      <c r="N644" s="33" t="s">
        <v>34</v>
      </c>
      <c r="U644" s="2" t="s">
        <v>62</v>
      </c>
    </row>
    <row r="645" spans="1:22" s="1" customFormat="1" x14ac:dyDescent="0.2">
      <c r="A645" s="35"/>
      <c r="B645" s="36" t="s">
        <v>34</v>
      </c>
      <c r="C645" s="115" t="s">
        <v>63</v>
      </c>
      <c r="D645" s="115"/>
      <c r="E645" s="115"/>
      <c r="F645" s="37" t="s">
        <v>34</v>
      </c>
      <c r="G645" s="37" t="s">
        <v>34</v>
      </c>
      <c r="H645" s="37" t="s">
        <v>34</v>
      </c>
      <c r="I645" s="37" t="s">
        <v>34</v>
      </c>
      <c r="J645" s="38" t="s">
        <v>34</v>
      </c>
      <c r="K645" s="37" t="s">
        <v>34</v>
      </c>
      <c r="L645" s="38">
        <v>7.68</v>
      </c>
      <c r="M645" s="39" t="s">
        <v>34</v>
      </c>
      <c r="N645" s="40">
        <v>111</v>
      </c>
      <c r="T645" s="2" t="s">
        <v>63</v>
      </c>
    </row>
    <row r="646" spans="1:22" s="1" customFormat="1" ht="22.5" x14ac:dyDescent="0.2">
      <c r="A646" s="35"/>
      <c r="B646" s="36" t="s">
        <v>1029</v>
      </c>
      <c r="C646" s="115" t="s">
        <v>1030</v>
      </c>
      <c r="D646" s="115"/>
      <c r="E646" s="115"/>
      <c r="F646" s="37" t="s">
        <v>66</v>
      </c>
      <c r="G646" s="37" t="s">
        <v>641</v>
      </c>
      <c r="H646" s="37" t="s">
        <v>34</v>
      </c>
      <c r="I646" s="37" t="s">
        <v>641</v>
      </c>
      <c r="J646" s="38" t="s">
        <v>34</v>
      </c>
      <c r="K646" s="37" t="s">
        <v>34</v>
      </c>
      <c r="L646" s="38">
        <v>6.91</v>
      </c>
      <c r="M646" s="39" t="s">
        <v>34</v>
      </c>
      <c r="N646" s="40">
        <v>100</v>
      </c>
      <c r="T646" s="2" t="s">
        <v>1030</v>
      </c>
    </row>
    <row r="647" spans="1:22" s="1" customFormat="1" ht="22.5" x14ac:dyDescent="0.2">
      <c r="A647" s="35"/>
      <c r="B647" s="36" t="s">
        <v>1031</v>
      </c>
      <c r="C647" s="115" t="s">
        <v>1032</v>
      </c>
      <c r="D647" s="115"/>
      <c r="E647" s="115"/>
      <c r="F647" s="37" t="s">
        <v>66</v>
      </c>
      <c r="G647" s="37" t="s">
        <v>234</v>
      </c>
      <c r="H647" s="37" t="s">
        <v>34</v>
      </c>
      <c r="I647" s="37" t="s">
        <v>234</v>
      </c>
      <c r="J647" s="38" t="s">
        <v>34</v>
      </c>
      <c r="K647" s="37" t="s">
        <v>34</v>
      </c>
      <c r="L647" s="38">
        <v>6.53</v>
      </c>
      <c r="M647" s="39" t="s">
        <v>34</v>
      </c>
      <c r="N647" s="40">
        <v>94</v>
      </c>
      <c r="T647" s="2" t="s">
        <v>1032</v>
      </c>
    </row>
    <row r="648" spans="1:22" s="1" customFormat="1" x14ac:dyDescent="0.2">
      <c r="A648" s="41"/>
      <c r="B648" s="42"/>
      <c r="C648" s="116" t="s">
        <v>71</v>
      </c>
      <c r="D648" s="116"/>
      <c r="E648" s="116"/>
      <c r="F648" s="43" t="s">
        <v>34</v>
      </c>
      <c r="G648" s="43" t="s">
        <v>34</v>
      </c>
      <c r="H648" s="43" t="s">
        <v>34</v>
      </c>
      <c r="I648" s="43" t="s">
        <v>34</v>
      </c>
      <c r="J648" s="44" t="s">
        <v>34</v>
      </c>
      <c r="K648" s="43" t="s">
        <v>34</v>
      </c>
      <c r="L648" s="44">
        <v>22.79</v>
      </c>
      <c r="M648" s="32" t="s">
        <v>34</v>
      </c>
      <c r="N648" s="45">
        <v>318</v>
      </c>
      <c r="V648" s="2" t="s">
        <v>71</v>
      </c>
    </row>
    <row r="649" spans="1:22" s="1" customFormat="1" x14ac:dyDescent="0.2">
      <c r="A649" s="28" t="s">
        <v>1169</v>
      </c>
      <c r="B649" s="29" t="s">
        <v>1033</v>
      </c>
      <c r="C649" s="118" t="s">
        <v>1034</v>
      </c>
      <c r="D649" s="118"/>
      <c r="E649" s="118"/>
      <c r="F649" s="30" t="s">
        <v>173</v>
      </c>
      <c r="G649" s="30" t="s">
        <v>34</v>
      </c>
      <c r="H649" s="30" t="s">
        <v>34</v>
      </c>
      <c r="I649" s="30" t="s">
        <v>2397</v>
      </c>
      <c r="J649" s="31">
        <v>12870</v>
      </c>
      <c r="K649" s="30" t="s">
        <v>34</v>
      </c>
      <c r="L649" s="31">
        <v>324.32</v>
      </c>
      <c r="M649" s="32">
        <v>4.22</v>
      </c>
      <c r="N649" s="33">
        <v>1369</v>
      </c>
      <c r="Q649" s="2" t="s">
        <v>1034</v>
      </c>
    </row>
    <row r="650" spans="1:22" s="1" customFormat="1" x14ac:dyDescent="0.2">
      <c r="A650" s="34"/>
      <c r="B650" s="8"/>
      <c r="C650" s="115" t="s">
        <v>2398</v>
      </c>
      <c r="D650" s="115"/>
      <c r="E650" s="115"/>
      <c r="F650" s="115"/>
      <c r="G650" s="115"/>
      <c r="H650" s="115"/>
      <c r="I650" s="115"/>
      <c r="J650" s="115"/>
      <c r="K650" s="115"/>
      <c r="L650" s="115"/>
      <c r="M650" s="115"/>
      <c r="N650" s="117"/>
      <c r="R650" s="2" t="s">
        <v>2398</v>
      </c>
    </row>
    <row r="651" spans="1:22" s="1" customFormat="1" ht="45" x14ac:dyDescent="0.2">
      <c r="A651" s="28" t="s">
        <v>1174</v>
      </c>
      <c r="B651" s="29" t="s">
        <v>1052</v>
      </c>
      <c r="C651" s="118" t="s">
        <v>2355</v>
      </c>
      <c r="D651" s="118"/>
      <c r="E651" s="118"/>
      <c r="F651" s="30" t="s">
        <v>1054</v>
      </c>
      <c r="G651" s="30" t="s">
        <v>34</v>
      </c>
      <c r="H651" s="30" t="s">
        <v>34</v>
      </c>
      <c r="I651" s="30" t="s">
        <v>2399</v>
      </c>
      <c r="J651" s="31" t="s">
        <v>34</v>
      </c>
      <c r="K651" s="30" t="s">
        <v>34</v>
      </c>
      <c r="L651" s="31" t="s">
        <v>34</v>
      </c>
      <c r="M651" s="32" t="s">
        <v>34</v>
      </c>
      <c r="N651" s="33" t="s">
        <v>34</v>
      </c>
      <c r="Q651" s="2" t="s">
        <v>2355</v>
      </c>
    </row>
    <row r="652" spans="1:22" s="1" customFormat="1" x14ac:dyDescent="0.2">
      <c r="A652" s="34"/>
      <c r="B652" s="8"/>
      <c r="C652" s="115" t="s">
        <v>2400</v>
      </c>
      <c r="D652" s="115"/>
      <c r="E652" s="115"/>
      <c r="F652" s="115"/>
      <c r="G652" s="115"/>
      <c r="H652" s="115"/>
      <c r="I652" s="115"/>
      <c r="J652" s="115"/>
      <c r="K652" s="115"/>
      <c r="L652" s="115"/>
      <c r="M652" s="115"/>
      <c r="N652" s="117"/>
      <c r="R652" s="2" t="s">
        <v>2400</v>
      </c>
    </row>
    <row r="653" spans="1:22" s="1" customFormat="1" x14ac:dyDescent="0.2">
      <c r="A653" s="35"/>
      <c r="B653" s="36" t="s">
        <v>48</v>
      </c>
      <c r="C653" s="115" t="s">
        <v>81</v>
      </c>
      <c r="D653" s="115"/>
      <c r="E653" s="115"/>
      <c r="F653" s="37" t="s">
        <v>34</v>
      </c>
      <c r="G653" s="37" t="s">
        <v>34</v>
      </c>
      <c r="H653" s="37" t="s">
        <v>34</v>
      </c>
      <c r="I653" s="37" t="s">
        <v>34</v>
      </c>
      <c r="J653" s="38">
        <v>983.25</v>
      </c>
      <c r="K653" s="37" t="s">
        <v>34</v>
      </c>
      <c r="L653" s="38">
        <v>22.26</v>
      </c>
      <c r="M653" s="39">
        <v>14.41</v>
      </c>
      <c r="N653" s="40">
        <v>321</v>
      </c>
      <c r="S653" s="2" t="s">
        <v>81</v>
      </c>
    </row>
    <row r="654" spans="1:22" s="1" customFormat="1" x14ac:dyDescent="0.2">
      <c r="A654" s="35"/>
      <c r="B654" s="36" t="s">
        <v>54</v>
      </c>
      <c r="C654" s="115" t="s">
        <v>55</v>
      </c>
      <c r="D654" s="115"/>
      <c r="E654" s="115"/>
      <c r="F654" s="37" t="s">
        <v>34</v>
      </c>
      <c r="G654" s="37" t="s">
        <v>34</v>
      </c>
      <c r="H654" s="37" t="s">
        <v>34</v>
      </c>
      <c r="I654" s="37" t="s">
        <v>34</v>
      </c>
      <c r="J654" s="38">
        <v>186.09</v>
      </c>
      <c r="K654" s="37" t="s">
        <v>34</v>
      </c>
      <c r="L654" s="38">
        <v>4.21</v>
      </c>
      <c r="M654" s="39">
        <v>7.88</v>
      </c>
      <c r="N654" s="40">
        <v>33</v>
      </c>
      <c r="S654" s="2" t="s">
        <v>55</v>
      </c>
    </row>
    <row r="655" spans="1:22" s="1" customFormat="1" x14ac:dyDescent="0.2">
      <c r="A655" s="35"/>
      <c r="B655" s="36" t="s">
        <v>82</v>
      </c>
      <c r="C655" s="115" t="s">
        <v>83</v>
      </c>
      <c r="D655" s="115"/>
      <c r="E655" s="115"/>
      <c r="F655" s="37" t="s">
        <v>34</v>
      </c>
      <c r="G655" s="37" t="s">
        <v>34</v>
      </c>
      <c r="H655" s="37" t="s">
        <v>34</v>
      </c>
      <c r="I655" s="37" t="s">
        <v>34</v>
      </c>
      <c r="J655" s="38">
        <v>93.78</v>
      </c>
      <c r="K655" s="37" t="s">
        <v>34</v>
      </c>
      <c r="L655" s="38">
        <v>2.12</v>
      </c>
      <c r="M655" s="39">
        <v>4.22</v>
      </c>
      <c r="N655" s="40">
        <v>9</v>
      </c>
      <c r="S655" s="2" t="s">
        <v>83</v>
      </c>
    </row>
    <row r="656" spans="1:22" s="1" customFormat="1" x14ac:dyDescent="0.2">
      <c r="A656" s="35"/>
      <c r="B656" s="36" t="s">
        <v>34</v>
      </c>
      <c r="C656" s="115" t="s">
        <v>84</v>
      </c>
      <c r="D656" s="115"/>
      <c r="E656" s="115"/>
      <c r="F656" s="37" t="s">
        <v>59</v>
      </c>
      <c r="G656" s="37" t="s">
        <v>1057</v>
      </c>
      <c r="H656" s="37" t="s">
        <v>34</v>
      </c>
      <c r="I656" s="37" t="s">
        <v>2401</v>
      </c>
      <c r="J656" s="38" t="s">
        <v>34</v>
      </c>
      <c r="K656" s="37" t="s">
        <v>34</v>
      </c>
      <c r="L656" s="38" t="s">
        <v>34</v>
      </c>
      <c r="M656" s="39" t="s">
        <v>34</v>
      </c>
      <c r="N656" s="40" t="s">
        <v>34</v>
      </c>
      <c r="T656" s="2" t="s">
        <v>84</v>
      </c>
    </row>
    <row r="657" spans="1:22" s="1" customFormat="1" x14ac:dyDescent="0.2">
      <c r="A657" s="35"/>
      <c r="B657" s="36" t="s">
        <v>34</v>
      </c>
      <c r="C657" s="118" t="s">
        <v>62</v>
      </c>
      <c r="D657" s="118"/>
      <c r="E657" s="118"/>
      <c r="F657" s="30" t="s">
        <v>34</v>
      </c>
      <c r="G657" s="30" t="s">
        <v>34</v>
      </c>
      <c r="H657" s="30" t="s">
        <v>34</v>
      </c>
      <c r="I657" s="30" t="s">
        <v>34</v>
      </c>
      <c r="J657" s="31">
        <v>1263.1199999999999</v>
      </c>
      <c r="K657" s="30" t="s">
        <v>34</v>
      </c>
      <c r="L657" s="31">
        <v>28.59</v>
      </c>
      <c r="M657" s="32" t="s">
        <v>34</v>
      </c>
      <c r="N657" s="33" t="s">
        <v>34</v>
      </c>
      <c r="U657" s="2" t="s">
        <v>62</v>
      </c>
    </row>
    <row r="658" spans="1:22" s="1" customFormat="1" x14ac:dyDescent="0.2">
      <c r="A658" s="35"/>
      <c r="B658" s="36" t="s">
        <v>34</v>
      </c>
      <c r="C658" s="115" t="s">
        <v>63</v>
      </c>
      <c r="D658" s="115"/>
      <c r="E658" s="115"/>
      <c r="F658" s="37" t="s">
        <v>34</v>
      </c>
      <c r="G658" s="37" t="s">
        <v>34</v>
      </c>
      <c r="H658" s="37" t="s">
        <v>34</v>
      </c>
      <c r="I658" s="37" t="s">
        <v>34</v>
      </c>
      <c r="J658" s="38" t="s">
        <v>34</v>
      </c>
      <c r="K658" s="37" t="s">
        <v>34</v>
      </c>
      <c r="L658" s="38">
        <v>22.26</v>
      </c>
      <c r="M658" s="39" t="s">
        <v>34</v>
      </c>
      <c r="N658" s="40">
        <v>321</v>
      </c>
      <c r="T658" s="2" t="s">
        <v>63</v>
      </c>
    </row>
    <row r="659" spans="1:22" s="1" customFormat="1" ht="56.25" x14ac:dyDescent="0.2">
      <c r="A659" s="35"/>
      <c r="B659" s="36" t="s">
        <v>1059</v>
      </c>
      <c r="C659" s="115" t="s">
        <v>1060</v>
      </c>
      <c r="D659" s="115"/>
      <c r="E659" s="115"/>
      <c r="F659" s="37" t="s">
        <v>66</v>
      </c>
      <c r="G659" s="37" t="s">
        <v>1061</v>
      </c>
      <c r="H659" s="37" t="s">
        <v>34</v>
      </c>
      <c r="I659" s="37" t="s">
        <v>1061</v>
      </c>
      <c r="J659" s="38" t="s">
        <v>34</v>
      </c>
      <c r="K659" s="37" t="s">
        <v>34</v>
      </c>
      <c r="L659" s="38">
        <v>24.49</v>
      </c>
      <c r="M659" s="39" t="s">
        <v>34</v>
      </c>
      <c r="N659" s="40">
        <v>353</v>
      </c>
      <c r="T659" s="2" t="s">
        <v>1060</v>
      </c>
    </row>
    <row r="660" spans="1:22" s="1" customFormat="1" ht="56.25" x14ac:dyDescent="0.2">
      <c r="A660" s="35"/>
      <c r="B660" s="36" t="s">
        <v>1062</v>
      </c>
      <c r="C660" s="115" t="s">
        <v>1063</v>
      </c>
      <c r="D660" s="115"/>
      <c r="E660" s="115"/>
      <c r="F660" s="37" t="s">
        <v>66</v>
      </c>
      <c r="G660" s="37" t="s">
        <v>935</v>
      </c>
      <c r="H660" s="37" t="s">
        <v>34</v>
      </c>
      <c r="I660" s="37" t="s">
        <v>935</v>
      </c>
      <c r="J660" s="38" t="s">
        <v>34</v>
      </c>
      <c r="K660" s="37" t="s">
        <v>34</v>
      </c>
      <c r="L660" s="38">
        <v>15.58</v>
      </c>
      <c r="M660" s="39" t="s">
        <v>34</v>
      </c>
      <c r="N660" s="40">
        <v>225</v>
      </c>
      <c r="T660" s="2" t="s">
        <v>1063</v>
      </c>
    </row>
    <row r="661" spans="1:22" s="1" customFormat="1" x14ac:dyDescent="0.2">
      <c r="A661" s="41"/>
      <c r="B661" s="42"/>
      <c r="C661" s="116" t="s">
        <v>71</v>
      </c>
      <c r="D661" s="116"/>
      <c r="E661" s="116"/>
      <c r="F661" s="43" t="s">
        <v>34</v>
      </c>
      <c r="G661" s="43" t="s">
        <v>34</v>
      </c>
      <c r="H661" s="43" t="s">
        <v>34</v>
      </c>
      <c r="I661" s="43" t="s">
        <v>34</v>
      </c>
      <c r="J661" s="44" t="s">
        <v>34</v>
      </c>
      <c r="K661" s="43" t="s">
        <v>34</v>
      </c>
      <c r="L661" s="44">
        <v>68.66</v>
      </c>
      <c r="M661" s="32" t="s">
        <v>34</v>
      </c>
      <c r="N661" s="45">
        <v>941</v>
      </c>
      <c r="V661" s="2" t="s">
        <v>71</v>
      </c>
    </row>
    <row r="662" spans="1:22" s="1" customFormat="1" x14ac:dyDescent="0.2">
      <c r="A662" s="28" t="s">
        <v>1180</v>
      </c>
      <c r="B662" s="29" t="s">
        <v>2402</v>
      </c>
      <c r="C662" s="118" t="s">
        <v>2403</v>
      </c>
      <c r="D662" s="118"/>
      <c r="E662" s="118"/>
      <c r="F662" s="30" t="s">
        <v>173</v>
      </c>
      <c r="G662" s="30" t="s">
        <v>34</v>
      </c>
      <c r="H662" s="30" t="s">
        <v>34</v>
      </c>
      <c r="I662" s="30" t="s">
        <v>2399</v>
      </c>
      <c r="J662" s="31">
        <v>5300</v>
      </c>
      <c r="K662" s="30" t="s">
        <v>34</v>
      </c>
      <c r="L662" s="31">
        <v>119.99</v>
      </c>
      <c r="M662" s="32">
        <v>4.22</v>
      </c>
      <c r="N662" s="33">
        <v>506</v>
      </c>
      <c r="Q662" s="2" t="s">
        <v>2403</v>
      </c>
    </row>
    <row r="663" spans="1:22" s="1" customFormat="1" x14ac:dyDescent="0.2">
      <c r="A663" s="34"/>
      <c r="B663" s="8"/>
      <c r="C663" s="115" t="s">
        <v>2400</v>
      </c>
      <c r="D663" s="115"/>
      <c r="E663" s="115"/>
      <c r="F663" s="115"/>
      <c r="G663" s="115"/>
      <c r="H663" s="115"/>
      <c r="I663" s="115"/>
      <c r="J663" s="115"/>
      <c r="K663" s="115"/>
      <c r="L663" s="115"/>
      <c r="M663" s="115"/>
      <c r="N663" s="117"/>
      <c r="R663" s="2" t="s">
        <v>2400</v>
      </c>
    </row>
    <row r="664" spans="1:22" s="1" customFormat="1" ht="22.5" x14ac:dyDescent="0.2">
      <c r="A664" s="28" t="s">
        <v>1192</v>
      </c>
      <c r="B664" s="29" t="s">
        <v>2404</v>
      </c>
      <c r="C664" s="118" t="s">
        <v>2405</v>
      </c>
      <c r="D664" s="118"/>
      <c r="E664" s="118"/>
      <c r="F664" s="30" t="s">
        <v>2406</v>
      </c>
      <c r="G664" s="30" t="s">
        <v>34</v>
      </c>
      <c r="H664" s="30" t="s">
        <v>34</v>
      </c>
      <c r="I664" s="30" t="s">
        <v>2407</v>
      </c>
      <c r="J664" s="31" t="s">
        <v>34</v>
      </c>
      <c r="K664" s="30" t="s">
        <v>34</v>
      </c>
      <c r="L664" s="31" t="s">
        <v>34</v>
      </c>
      <c r="M664" s="32" t="s">
        <v>34</v>
      </c>
      <c r="N664" s="33" t="s">
        <v>34</v>
      </c>
      <c r="Q664" s="2" t="s">
        <v>2405</v>
      </c>
    </row>
    <row r="665" spans="1:22" s="1" customFormat="1" x14ac:dyDescent="0.2">
      <c r="A665" s="34"/>
      <c r="B665" s="8"/>
      <c r="C665" s="115" t="s">
        <v>2408</v>
      </c>
      <c r="D665" s="115"/>
      <c r="E665" s="115"/>
      <c r="F665" s="115"/>
      <c r="G665" s="115"/>
      <c r="H665" s="115"/>
      <c r="I665" s="115"/>
      <c r="J665" s="115"/>
      <c r="K665" s="115"/>
      <c r="L665" s="115"/>
      <c r="M665" s="115"/>
      <c r="N665" s="117"/>
      <c r="R665" s="2" t="s">
        <v>2408</v>
      </c>
    </row>
    <row r="666" spans="1:22" s="1" customFormat="1" x14ac:dyDescent="0.2">
      <c r="A666" s="35"/>
      <c r="B666" s="36" t="s">
        <v>48</v>
      </c>
      <c r="C666" s="115" t="s">
        <v>81</v>
      </c>
      <c r="D666" s="115"/>
      <c r="E666" s="115"/>
      <c r="F666" s="37" t="s">
        <v>34</v>
      </c>
      <c r="G666" s="37" t="s">
        <v>34</v>
      </c>
      <c r="H666" s="37" t="s">
        <v>34</v>
      </c>
      <c r="I666" s="37" t="s">
        <v>34</v>
      </c>
      <c r="J666" s="38">
        <v>141.57</v>
      </c>
      <c r="K666" s="37" t="s">
        <v>34</v>
      </c>
      <c r="L666" s="38">
        <v>1.49</v>
      </c>
      <c r="M666" s="39">
        <v>14.41</v>
      </c>
      <c r="N666" s="40">
        <v>21</v>
      </c>
      <c r="S666" s="2" t="s">
        <v>81</v>
      </c>
    </row>
    <row r="667" spans="1:22" s="1" customFormat="1" x14ac:dyDescent="0.2">
      <c r="A667" s="35"/>
      <c r="B667" s="36" t="s">
        <v>54</v>
      </c>
      <c r="C667" s="115" t="s">
        <v>55</v>
      </c>
      <c r="D667" s="115"/>
      <c r="E667" s="115"/>
      <c r="F667" s="37" t="s">
        <v>34</v>
      </c>
      <c r="G667" s="37" t="s">
        <v>34</v>
      </c>
      <c r="H667" s="37" t="s">
        <v>34</v>
      </c>
      <c r="I667" s="37" t="s">
        <v>34</v>
      </c>
      <c r="J667" s="38">
        <v>44.16</v>
      </c>
      <c r="K667" s="37" t="s">
        <v>34</v>
      </c>
      <c r="L667" s="38">
        <v>0.46</v>
      </c>
      <c r="M667" s="39">
        <v>7.88</v>
      </c>
      <c r="N667" s="40">
        <v>4</v>
      </c>
      <c r="S667" s="2" t="s">
        <v>55</v>
      </c>
    </row>
    <row r="668" spans="1:22" s="1" customFormat="1" x14ac:dyDescent="0.2">
      <c r="A668" s="35"/>
      <c r="B668" s="36" t="s">
        <v>56</v>
      </c>
      <c r="C668" s="115" t="s">
        <v>57</v>
      </c>
      <c r="D668" s="115"/>
      <c r="E668" s="115"/>
      <c r="F668" s="37" t="s">
        <v>34</v>
      </c>
      <c r="G668" s="37" t="s">
        <v>34</v>
      </c>
      <c r="H668" s="37" t="s">
        <v>34</v>
      </c>
      <c r="I668" s="37" t="s">
        <v>34</v>
      </c>
      <c r="J668" s="38">
        <v>2.61</v>
      </c>
      <c r="K668" s="37" t="s">
        <v>34</v>
      </c>
      <c r="L668" s="38">
        <v>0.03</v>
      </c>
      <c r="M668" s="39">
        <v>14.41</v>
      </c>
      <c r="N668" s="40" t="s">
        <v>34</v>
      </c>
      <c r="S668" s="2" t="s">
        <v>57</v>
      </c>
    </row>
    <row r="669" spans="1:22" s="1" customFormat="1" x14ac:dyDescent="0.2">
      <c r="A669" s="35"/>
      <c r="B669" s="36" t="s">
        <v>82</v>
      </c>
      <c r="C669" s="115" t="s">
        <v>83</v>
      </c>
      <c r="D669" s="115"/>
      <c r="E669" s="115"/>
      <c r="F669" s="37" t="s">
        <v>34</v>
      </c>
      <c r="G669" s="37" t="s">
        <v>34</v>
      </c>
      <c r="H669" s="37" t="s">
        <v>34</v>
      </c>
      <c r="I669" s="37" t="s">
        <v>34</v>
      </c>
      <c r="J669" s="38">
        <v>243.32</v>
      </c>
      <c r="K669" s="37" t="s">
        <v>34</v>
      </c>
      <c r="L669" s="38">
        <v>2.5499999999999998</v>
      </c>
      <c r="M669" s="39">
        <v>4.22</v>
      </c>
      <c r="N669" s="40">
        <v>11</v>
      </c>
      <c r="S669" s="2" t="s">
        <v>83</v>
      </c>
    </row>
    <row r="670" spans="1:22" s="1" customFormat="1" x14ac:dyDescent="0.2">
      <c r="A670" s="35"/>
      <c r="B670" s="36" t="s">
        <v>34</v>
      </c>
      <c r="C670" s="115" t="s">
        <v>84</v>
      </c>
      <c r="D670" s="115"/>
      <c r="E670" s="115"/>
      <c r="F670" s="37" t="s">
        <v>59</v>
      </c>
      <c r="G670" s="37" t="s">
        <v>2281</v>
      </c>
      <c r="H670" s="37" t="s">
        <v>34</v>
      </c>
      <c r="I670" s="37" t="s">
        <v>2409</v>
      </c>
      <c r="J670" s="38" t="s">
        <v>34</v>
      </c>
      <c r="K670" s="37" t="s">
        <v>34</v>
      </c>
      <c r="L670" s="38" t="s">
        <v>34</v>
      </c>
      <c r="M670" s="39" t="s">
        <v>34</v>
      </c>
      <c r="N670" s="40" t="s">
        <v>34</v>
      </c>
      <c r="T670" s="2" t="s">
        <v>84</v>
      </c>
    </row>
    <row r="671" spans="1:22" s="1" customFormat="1" x14ac:dyDescent="0.2">
      <c r="A671" s="35"/>
      <c r="B671" s="36" t="s">
        <v>34</v>
      </c>
      <c r="C671" s="115" t="s">
        <v>58</v>
      </c>
      <c r="D671" s="115"/>
      <c r="E671" s="115"/>
      <c r="F671" s="37" t="s">
        <v>59</v>
      </c>
      <c r="G671" s="37" t="s">
        <v>1664</v>
      </c>
      <c r="H671" s="37" t="s">
        <v>34</v>
      </c>
      <c r="I671" s="37" t="s">
        <v>2410</v>
      </c>
      <c r="J671" s="38" t="s">
        <v>34</v>
      </c>
      <c r="K671" s="37" t="s">
        <v>34</v>
      </c>
      <c r="L671" s="38" t="s">
        <v>34</v>
      </c>
      <c r="M671" s="39" t="s">
        <v>34</v>
      </c>
      <c r="N671" s="40" t="s">
        <v>34</v>
      </c>
      <c r="T671" s="2" t="s">
        <v>58</v>
      </c>
    </row>
    <row r="672" spans="1:22" s="1" customFormat="1" x14ac:dyDescent="0.2">
      <c r="A672" s="35"/>
      <c r="B672" s="36" t="s">
        <v>34</v>
      </c>
      <c r="C672" s="118" t="s">
        <v>62</v>
      </c>
      <c r="D672" s="118"/>
      <c r="E672" s="118"/>
      <c r="F672" s="30" t="s">
        <v>34</v>
      </c>
      <c r="G672" s="30" t="s">
        <v>34</v>
      </c>
      <c r="H672" s="30" t="s">
        <v>34</v>
      </c>
      <c r="I672" s="30" t="s">
        <v>34</v>
      </c>
      <c r="J672" s="31">
        <v>429.05</v>
      </c>
      <c r="K672" s="30" t="s">
        <v>34</v>
      </c>
      <c r="L672" s="31">
        <v>4.5</v>
      </c>
      <c r="M672" s="32" t="s">
        <v>34</v>
      </c>
      <c r="N672" s="33" t="s">
        <v>34</v>
      </c>
      <c r="U672" s="2" t="s">
        <v>62</v>
      </c>
    </row>
    <row r="673" spans="1:23" s="1" customFormat="1" x14ac:dyDescent="0.2">
      <c r="A673" s="35"/>
      <c r="B673" s="36" t="s">
        <v>34</v>
      </c>
      <c r="C673" s="115" t="s">
        <v>63</v>
      </c>
      <c r="D673" s="115"/>
      <c r="E673" s="115"/>
      <c r="F673" s="37" t="s">
        <v>34</v>
      </c>
      <c r="G673" s="37" t="s">
        <v>34</v>
      </c>
      <c r="H673" s="37" t="s">
        <v>34</v>
      </c>
      <c r="I673" s="37" t="s">
        <v>34</v>
      </c>
      <c r="J673" s="38" t="s">
        <v>34</v>
      </c>
      <c r="K673" s="37" t="s">
        <v>34</v>
      </c>
      <c r="L673" s="38">
        <v>1.52</v>
      </c>
      <c r="M673" s="39" t="s">
        <v>34</v>
      </c>
      <c r="N673" s="40">
        <v>21</v>
      </c>
      <c r="T673" s="2" t="s">
        <v>63</v>
      </c>
    </row>
    <row r="674" spans="1:23" s="1" customFormat="1" ht="33.75" x14ac:dyDescent="0.2">
      <c r="A674" s="35"/>
      <c r="B674" s="36" t="s">
        <v>144</v>
      </c>
      <c r="C674" s="115" t="s">
        <v>145</v>
      </c>
      <c r="D674" s="115"/>
      <c r="E674" s="115"/>
      <c r="F674" s="37" t="s">
        <v>66</v>
      </c>
      <c r="G674" s="37" t="s">
        <v>146</v>
      </c>
      <c r="H674" s="37" t="s">
        <v>34</v>
      </c>
      <c r="I674" s="37" t="s">
        <v>146</v>
      </c>
      <c r="J674" s="38" t="s">
        <v>34</v>
      </c>
      <c r="K674" s="37" t="s">
        <v>34</v>
      </c>
      <c r="L674" s="38">
        <v>1.6</v>
      </c>
      <c r="M674" s="39" t="s">
        <v>34</v>
      </c>
      <c r="N674" s="40">
        <v>22</v>
      </c>
      <c r="T674" s="2" t="s">
        <v>145</v>
      </c>
    </row>
    <row r="675" spans="1:23" s="1" customFormat="1" ht="33.75" x14ac:dyDescent="0.2">
      <c r="A675" s="35"/>
      <c r="B675" s="36" t="s">
        <v>147</v>
      </c>
      <c r="C675" s="115" t="s">
        <v>148</v>
      </c>
      <c r="D675" s="115"/>
      <c r="E675" s="115"/>
      <c r="F675" s="37" t="s">
        <v>66</v>
      </c>
      <c r="G675" s="37" t="s">
        <v>149</v>
      </c>
      <c r="H675" s="37" t="s">
        <v>34</v>
      </c>
      <c r="I675" s="37" t="s">
        <v>149</v>
      </c>
      <c r="J675" s="38" t="s">
        <v>34</v>
      </c>
      <c r="K675" s="37" t="s">
        <v>34</v>
      </c>
      <c r="L675" s="38">
        <v>0.99</v>
      </c>
      <c r="M675" s="39" t="s">
        <v>34</v>
      </c>
      <c r="N675" s="40">
        <v>14</v>
      </c>
      <c r="T675" s="2" t="s">
        <v>148</v>
      </c>
    </row>
    <row r="676" spans="1:23" s="1" customFormat="1" x14ac:dyDescent="0.2">
      <c r="A676" s="41"/>
      <c r="B676" s="42"/>
      <c r="C676" s="116" t="s">
        <v>71</v>
      </c>
      <c r="D676" s="116"/>
      <c r="E676" s="116"/>
      <c r="F676" s="43" t="s">
        <v>34</v>
      </c>
      <c r="G676" s="43" t="s">
        <v>34</v>
      </c>
      <c r="H676" s="43" t="s">
        <v>34</v>
      </c>
      <c r="I676" s="43" t="s">
        <v>34</v>
      </c>
      <c r="J676" s="44" t="s">
        <v>34</v>
      </c>
      <c r="K676" s="43" t="s">
        <v>34</v>
      </c>
      <c r="L676" s="44">
        <v>7.09</v>
      </c>
      <c r="M676" s="32" t="s">
        <v>34</v>
      </c>
      <c r="N676" s="45">
        <v>72</v>
      </c>
      <c r="V676" s="2" t="s">
        <v>71</v>
      </c>
    </row>
    <row r="677" spans="1:23" s="1" customFormat="1" ht="22.5" x14ac:dyDescent="0.2">
      <c r="A677" s="28" t="s">
        <v>205</v>
      </c>
      <c r="B677" s="29" t="s">
        <v>2411</v>
      </c>
      <c r="C677" s="118" t="s">
        <v>2412</v>
      </c>
      <c r="D677" s="118"/>
      <c r="E677" s="118"/>
      <c r="F677" s="30" t="s">
        <v>173</v>
      </c>
      <c r="G677" s="30" t="s">
        <v>34</v>
      </c>
      <c r="H677" s="30" t="s">
        <v>34</v>
      </c>
      <c r="I677" s="30" t="s">
        <v>2407</v>
      </c>
      <c r="J677" s="31">
        <v>8841.5499999999993</v>
      </c>
      <c r="K677" s="30" t="s">
        <v>34</v>
      </c>
      <c r="L677" s="31">
        <v>92.84</v>
      </c>
      <c r="M677" s="32">
        <v>4.22</v>
      </c>
      <c r="N677" s="33">
        <v>392</v>
      </c>
      <c r="Q677" s="2" t="s">
        <v>2412</v>
      </c>
    </row>
    <row r="678" spans="1:23" s="1" customFormat="1" x14ac:dyDescent="0.2">
      <c r="A678" s="34"/>
      <c r="B678" s="8"/>
      <c r="C678" s="115" t="s">
        <v>2408</v>
      </c>
      <c r="D678" s="115"/>
      <c r="E678" s="115"/>
      <c r="F678" s="115"/>
      <c r="G678" s="115"/>
      <c r="H678" s="115"/>
      <c r="I678" s="115"/>
      <c r="J678" s="115"/>
      <c r="K678" s="115"/>
      <c r="L678" s="115"/>
      <c r="M678" s="115"/>
      <c r="N678" s="117"/>
      <c r="R678" s="2" t="s">
        <v>2408</v>
      </c>
    </row>
    <row r="679" spans="1:23" s="1" customFormat="1" ht="56.25" x14ac:dyDescent="0.2">
      <c r="A679" s="28" t="s">
        <v>1202</v>
      </c>
      <c r="B679" s="29" t="s">
        <v>2413</v>
      </c>
      <c r="C679" s="118" t="s">
        <v>2414</v>
      </c>
      <c r="D679" s="118"/>
      <c r="E679" s="118"/>
      <c r="F679" s="30" t="s">
        <v>921</v>
      </c>
      <c r="G679" s="30" t="s">
        <v>34</v>
      </c>
      <c r="H679" s="30" t="s">
        <v>34</v>
      </c>
      <c r="I679" s="30" t="s">
        <v>2415</v>
      </c>
      <c r="J679" s="31" t="s">
        <v>34</v>
      </c>
      <c r="K679" s="30" t="s">
        <v>34</v>
      </c>
      <c r="L679" s="31" t="s">
        <v>34</v>
      </c>
      <c r="M679" s="32" t="s">
        <v>34</v>
      </c>
      <c r="N679" s="33" t="s">
        <v>34</v>
      </c>
      <c r="Q679" s="2" t="s">
        <v>2414</v>
      </c>
    </row>
    <row r="680" spans="1:23" s="1" customFormat="1" x14ac:dyDescent="0.2">
      <c r="A680" s="34"/>
      <c r="B680" s="8"/>
      <c r="C680" s="115" t="s">
        <v>2416</v>
      </c>
      <c r="D680" s="115"/>
      <c r="E680" s="115"/>
      <c r="F680" s="115"/>
      <c r="G680" s="115"/>
      <c r="H680" s="115"/>
      <c r="I680" s="115"/>
      <c r="J680" s="115"/>
      <c r="K680" s="115"/>
      <c r="L680" s="115"/>
      <c r="M680" s="115"/>
      <c r="N680" s="117"/>
      <c r="R680" s="2" t="s">
        <v>2416</v>
      </c>
    </row>
    <row r="681" spans="1:23" s="1" customFormat="1" x14ac:dyDescent="0.2">
      <c r="A681" s="46"/>
      <c r="B681" s="36" t="s">
        <v>924</v>
      </c>
      <c r="C681" s="115" t="s">
        <v>925</v>
      </c>
      <c r="D681" s="115"/>
      <c r="E681" s="115"/>
      <c r="F681" s="115"/>
      <c r="G681" s="115"/>
      <c r="H681" s="115"/>
      <c r="I681" s="115"/>
      <c r="J681" s="115"/>
      <c r="K681" s="115"/>
      <c r="L681" s="115"/>
      <c r="M681" s="115"/>
      <c r="N681" s="117"/>
      <c r="W681" s="2" t="s">
        <v>925</v>
      </c>
    </row>
    <row r="682" spans="1:23" s="1" customFormat="1" x14ac:dyDescent="0.2">
      <c r="A682" s="35"/>
      <c r="B682" s="36" t="s">
        <v>48</v>
      </c>
      <c r="C682" s="115" t="s">
        <v>81</v>
      </c>
      <c r="D682" s="115"/>
      <c r="E682" s="115"/>
      <c r="F682" s="37" t="s">
        <v>34</v>
      </c>
      <c r="G682" s="37" t="s">
        <v>34</v>
      </c>
      <c r="H682" s="37" t="s">
        <v>34</v>
      </c>
      <c r="I682" s="37" t="s">
        <v>34</v>
      </c>
      <c r="J682" s="38">
        <v>71.47</v>
      </c>
      <c r="K682" s="37" t="s">
        <v>1250</v>
      </c>
      <c r="L682" s="38">
        <v>0.82</v>
      </c>
      <c r="M682" s="39">
        <v>14.41</v>
      </c>
      <c r="N682" s="40">
        <v>12</v>
      </c>
      <c r="S682" s="2" t="s">
        <v>81</v>
      </c>
    </row>
    <row r="683" spans="1:23" s="1" customFormat="1" x14ac:dyDescent="0.2">
      <c r="A683" s="35"/>
      <c r="B683" s="36" t="s">
        <v>54</v>
      </c>
      <c r="C683" s="115" t="s">
        <v>55</v>
      </c>
      <c r="D683" s="115"/>
      <c r="E683" s="115"/>
      <c r="F683" s="37" t="s">
        <v>34</v>
      </c>
      <c r="G683" s="37" t="s">
        <v>34</v>
      </c>
      <c r="H683" s="37" t="s">
        <v>34</v>
      </c>
      <c r="I683" s="37" t="s">
        <v>34</v>
      </c>
      <c r="J683" s="38">
        <v>10.15</v>
      </c>
      <c r="K683" s="37" t="s">
        <v>34</v>
      </c>
      <c r="L683" s="38">
        <v>0.11</v>
      </c>
      <c r="M683" s="39">
        <v>7.88</v>
      </c>
      <c r="N683" s="40">
        <v>1</v>
      </c>
      <c r="S683" s="2" t="s">
        <v>55</v>
      </c>
    </row>
    <row r="684" spans="1:23" s="1" customFormat="1" x14ac:dyDescent="0.2">
      <c r="A684" s="35"/>
      <c r="B684" s="36" t="s">
        <v>56</v>
      </c>
      <c r="C684" s="115" t="s">
        <v>57</v>
      </c>
      <c r="D684" s="115"/>
      <c r="E684" s="115"/>
      <c r="F684" s="37" t="s">
        <v>34</v>
      </c>
      <c r="G684" s="37" t="s">
        <v>34</v>
      </c>
      <c r="H684" s="37" t="s">
        <v>34</v>
      </c>
      <c r="I684" s="37" t="s">
        <v>34</v>
      </c>
      <c r="J684" s="38">
        <v>0.12</v>
      </c>
      <c r="K684" s="37" t="s">
        <v>34</v>
      </c>
      <c r="L684" s="38">
        <v>0</v>
      </c>
      <c r="M684" s="39">
        <v>14.41</v>
      </c>
      <c r="N684" s="40" t="s">
        <v>34</v>
      </c>
      <c r="S684" s="2" t="s">
        <v>57</v>
      </c>
    </row>
    <row r="685" spans="1:23" s="1" customFormat="1" x14ac:dyDescent="0.2">
      <c r="A685" s="35"/>
      <c r="B685" s="36" t="s">
        <v>82</v>
      </c>
      <c r="C685" s="115" t="s">
        <v>83</v>
      </c>
      <c r="D685" s="115"/>
      <c r="E685" s="115"/>
      <c r="F685" s="37" t="s">
        <v>34</v>
      </c>
      <c r="G685" s="37" t="s">
        <v>34</v>
      </c>
      <c r="H685" s="37" t="s">
        <v>34</v>
      </c>
      <c r="I685" s="37" t="s">
        <v>34</v>
      </c>
      <c r="J685" s="38">
        <v>244.32</v>
      </c>
      <c r="K685" s="37" t="s">
        <v>34</v>
      </c>
      <c r="L685" s="38">
        <v>2.5499999999999998</v>
      </c>
      <c r="M685" s="39">
        <v>4.22</v>
      </c>
      <c r="N685" s="40">
        <v>11</v>
      </c>
      <c r="S685" s="2" t="s">
        <v>83</v>
      </c>
    </row>
    <row r="686" spans="1:23" s="1" customFormat="1" x14ac:dyDescent="0.2">
      <c r="A686" s="35"/>
      <c r="B686" s="36" t="s">
        <v>34</v>
      </c>
      <c r="C686" s="115" t="s">
        <v>84</v>
      </c>
      <c r="D686" s="115"/>
      <c r="E686" s="115"/>
      <c r="F686" s="37" t="s">
        <v>59</v>
      </c>
      <c r="G686" s="37" t="s">
        <v>928</v>
      </c>
      <c r="H686" s="37" t="s">
        <v>1250</v>
      </c>
      <c r="I686" s="37" t="s">
        <v>2417</v>
      </c>
      <c r="J686" s="38" t="s">
        <v>34</v>
      </c>
      <c r="K686" s="37" t="s">
        <v>34</v>
      </c>
      <c r="L686" s="38" t="s">
        <v>34</v>
      </c>
      <c r="M686" s="39" t="s">
        <v>34</v>
      </c>
      <c r="N686" s="40" t="s">
        <v>34</v>
      </c>
      <c r="T686" s="2" t="s">
        <v>84</v>
      </c>
    </row>
    <row r="687" spans="1:23" s="1" customFormat="1" x14ac:dyDescent="0.2">
      <c r="A687" s="35"/>
      <c r="B687" s="36" t="s">
        <v>34</v>
      </c>
      <c r="C687" s="115" t="s">
        <v>58</v>
      </c>
      <c r="D687" s="115"/>
      <c r="E687" s="115"/>
      <c r="F687" s="37" t="s">
        <v>59</v>
      </c>
      <c r="G687" s="37" t="s">
        <v>342</v>
      </c>
      <c r="H687" s="37" t="s">
        <v>34</v>
      </c>
      <c r="I687" s="37" t="s">
        <v>2418</v>
      </c>
      <c r="J687" s="38" t="s">
        <v>34</v>
      </c>
      <c r="K687" s="37" t="s">
        <v>34</v>
      </c>
      <c r="L687" s="38" t="s">
        <v>34</v>
      </c>
      <c r="M687" s="39" t="s">
        <v>34</v>
      </c>
      <c r="N687" s="40" t="s">
        <v>34</v>
      </c>
      <c r="T687" s="2" t="s">
        <v>58</v>
      </c>
    </row>
    <row r="688" spans="1:23" s="1" customFormat="1" x14ac:dyDescent="0.2">
      <c r="A688" s="35"/>
      <c r="B688" s="36" t="s">
        <v>34</v>
      </c>
      <c r="C688" s="118" t="s">
        <v>62</v>
      </c>
      <c r="D688" s="118"/>
      <c r="E688" s="118"/>
      <c r="F688" s="30" t="s">
        <v>34</v>
      </c>
      <c r="G688" s="30" t="s">
        <v>34</v>
      </c>
      <c r="H688" s="30" t="s">
        <v>34</v>
      </c>
      <c r="I688" s="30" t="s">
        <v>34</v>
      </c>
      <c r="J688" s="31">
        <v>325.94</v>
      </c>
      <c r="K688" s="30" t="s">
        <v>34</v>
      </c>
      <c r="L688" s="31">
        <v>3.48</v>
      </c>
      <c r="M688" s="32" t="s">
        <v>34</v>
      </c>
      <c r="N688" s="33" t="s">
        <v>34</v>
      </c>
      <c r="U688" s="2" t="s">
        <v>62</v>
      </c>
    </row>
    <row r="689" spans="1:23" s="1" customFormat="1" x14ac:dyDescent="0.2">
      <c r="A689" s="35"/>
      <c r="B689" s="36" t="s">
        <v>34</v>
      </c>
      <c r="C689" s="115" t="s">
        <v>63</v>
      </c>
      <c r="D689" s="115"/>
      <c r="E689" s="115"/>
      <c r="F689" s="37" t="s">
        <v>34</v>
      </c>
      <c r="G689" s="37" t="s">
        <v>34</v>
      </c>
      <c r="H689" s="37" t="s">
        <v>34</v>
      </c>
      <c r="I689" s="37" t="s">
        <v>34</v>
      </c>
      <c r="J689" s="38" t="s">
        <v>34</v>
      </c>
      <c r="K689" s="37" t="s">
        <v>34</v>
      </c>
      <c r="L689" s="38">
        <v>0.82</v>
      </c>
      <c r="M689" s="39" t="s">
        <v>34</v>
      </c>
      <c r="N689" s="40">
        <v>12</v>
      </c>
      <c r="T689" s="2" t="s">
        <v>63</v>
      </c>
    </row>
    <row r="690" spans="1:23" s="1" customFormat="1" ht="22.5" x14ac:dyDescent="0.2">
      <c r="A690" s="35"/>
      <c r="B690" s="36" t="s">
        <v>931</v>
      </c>
      <c r="C690" s="115" t="s">
        <v>932</v>
      </c>
      <c r="D690" s="115"/>
      <c r="E690" s="115"/>
      <c r="F690" s="37" t="s">
        <v>66</v>
      </c>
      <c r="G690" s="37" t="s">
        <v>641</v>
      </c>
      <c r="H690" s="37" t="s">
        <v>34</v>
      </c>
      <c r="I690" s="37" t="s">
        <v>641</v>
      </c>
      <c r="J690" s="38" t="s">
        <v>34</v>
      </c>
      <c r="K690" s="37" t="s">
        <v>34</v>
      </c>
      <c r="L690" s="38">
        <v>0.74</v>
      </c>
      <c r="M690" s="39" t="s">
        <v>34</v>
      </c>
      <c r="N690" s="40">
        <v>11</v>
      </c>
      <c r="T690" s="2" t="s">
        <v>932</v>
      </c>
    </row>
    <row r="691" spans="1:23" s="1" customFormat="1" ht="22.5" x14ac:dyDescent="0.2">
      <c r="A691" s="35"/>
      <c r="B691" s="36" t="s">
        <v>933</v>
      </c>
      <c r="C691" s="115" t="s">
        <v>934</v>
      </c>
      <c r="D691" s="115"/>
      <c r="E691" s="115"/>
      <c r="F691" s="37" t="s">
        <v>66</v>
      </c>
      <c r="G691" s="37" t="s">
        <v>935</v>
      </c>
      <c r="H691" s="37" t="s">
        <v>34</v>
      </c>
      <c r="I691" s="37" t="s">
        <v>935</v>
      </c>
      <c r="J691" s="38" t="s">
        <v>34</v>
      </c>
      <c r="K691" s="37" t="s">
        <v>34</v>
      </c>
      <c r="L691" s="38">
        <v>0.56999999999999995</v>
      </c>
      <c r="M691" s="39" t="s">
        <v>34</v>
      </c>
      <c r="N691" s="40">
        <v>8</v>
      </c>
      <c r="T691" s="2" t="s">
        <v>934</v>
      </c>
    </row>
    <row r="692" spans="1:23" s="1" customFormat="1" x14ac:dyDescent="0.2">
      <c r="A692" s="41"/>
      <c r="B692" s="42"/>
      <c r="C692" s="116" t="s">
        <v>71</v>
      </c>
      <c r="D692" s="116"/>
      <c r="E692" s="116"/>
      <c r="F692" s="43" t="s">
        <v>34</v>
      </c>
      <c r="G692" s="43" t="s">
        <v>34</v>
      </c>
      <c r="H692" s="43" t="s">
        <v>34</v>
      </c>
      <c r="I692" s="43" t="s">
        <v>34</v>
      </c>
      <c r="J692" s="44" t="s">
        <v>34</v>
      </c>
      <c r="K692" s="43" t="s">
        <v>34</v>
      </c>
      <c r="L692" s="44">
        <v>4.79</v>
      </c>
      <c r="M692" s="32" t="s">
        <v>34</v>
      </c>
      <c r="N692" s="45">
        <v>43</v>
      </c>
      <c r="V692" s="2" t="s">
        <v>71</v>
      </c>
    </row>
    <row r="693" spans="1:23" s="1" customFormat="1" ht="56.25" x14ac:dyDescent="0.2">
      <c r="A693" s="28" t="s">
        <v>1204</v>
      </c>
      <c r="B693" s="29" t="s">
        <v>936</v>
      </c>
      <c r="C693" s="118" t="s">
        <v>937</v>
      </c>
      <c r="D693" s="118"/>
      <c r="E693" s="118"/>
      <c r="F693" s="30" t="s">
        <v>921</v>
      </c>
      <c r="G693" s="30" t="s">
        <v>34</v>
      </c>
      <c r="H693" s="30" t="s">
        <v>34</v>
      </c>
      <c r="I693" s="30" t="s">
        <v>2415</v>
      </c>
      <c r="J693" s="31" t="s">
        <v>34</v>
      </c>
      <c r="K693" s="30" t="s">
        <v>34</v>
      </c>
      <c r="L693" s="31" t="s">
        <v>34</v>
      </c>
      <c r="M693" s="32" t="s">
        <v>34</v>
      </c>
      <c r="N693" s="33" t="s">
        <v>34</v>
      </c>
      <c r="Q693" s="2" t="s">
        <v>937</v>
      </c>
    </row>
    <row r="694" spans="1:23" s="1" customFormat="1" x14ac:dyDescent="0.2">
      <c r="A694" s="34"/>
      <c r="B694" s="8"/>
      <c r="C694" s="115" t="s">
        <v>2416</v>
      </c>
      <c r="D694" s="115"/>
      <c r="E694" s="115"/>
      <c r="F694" s="115"/>
      <c r="G694" s="115"/>
      <c r="H694" s="115"/>
      <c r="I694" s="115"/>
      <c r="J694" s="115"/>
      <c r="K694" s="115"/>
      <c r="L694" s="115"/>
      <c r="M694" s="115"/>
      <c r="N694" s="117"/>
      <c r="R694" s="2" t="s">
        <v>2416</v>
      </c>
    </row>
    <row r="695" spans="1:23" s="1" customFormat="1" x14ac:dyDescent="0.2">
      <c r="A695" s="46"/>
      <c r="B695" s="36" t="s">
        <v>924</v>
      </c>
      <c r="C695" s="115" t="s">
        <v>925</v>
      </c>
      <c r="D695" s="115"/>
      <c r="E695" s="115"/>
      <c r="F695" s="115"/>
      <c r="G695" s="115"/>
      <c r="H695" s="115"/>
      <c r="I695" s="115"/>
      <c r="J695" s="115"/>
      <c r="K695" s="115"/>
      <c r="L695" s="115"/>
      <c r="M695" s="115"/>
      <c r="N695" s="117"/>
      <c r="W695" s="2" t="s">
        <v>925</v>
      </c>
    </row>
    <row r="696" spans="1:23" s="1" customFormat="1" x14ac:dyDescent="0.2">
      <c r="A696" s="35"/>
      <c r="B696" s="36" t="s">
        <v>48</v>
      </c>
      <c r="C696" s="115" t="s">
        <v>81</v>
      </c>
      <c r="D696" s="115"/>
      <c r="E696" s="115"/>
      <c r="F696" s="37" t="s">
        <v>34</v>
      </c>
      <c r="G696" s="37" t="s">
        <v>34</v>
      </c>
      <c r="H696" s="37" t="s">
        <v>34</v>
      </c>
      <c r="I696" s="37" t="s">
        <v>34</v>
      </c>
      <c r="J696" s="38">
        <v>43.93</v>
      </c>
      <c r="K696" s="37" t="s">
        <v>1250</v>
      </c>
      <c r="L696" s="38">
        <v>0.5</v>
      </c>
      <c r="M696" s="39">
        <v>14.41</v>
      </c>
      <c r="N696" s="40">
        <v>7</v>
      </c>
      <c r="S696" s="2" t="s">
        <v>81</v>
      </c>
    </row>
    <row r="697" spans="1:23" s="1" customFormat="1" x14ac:dyDescent="0.2">
      <c r="A697" s="35"/>
      <c r="B697" s="36" t="s">
        <v>54</v>
      </c>
      <c r="C697" s="115" t="s">
        <v>55</v>
      </c>
      <c r="D697" s="115"/>
      <c r="E697" s="115"/>
      <c r="F697" s="37" t="s">
        <v>34</v>
      </c>
      <c r="G697" s="37" t="s">
        <v>34</v>
      </c>
      <c r="H697" s="37" t="s">
        <v>34</v>
      </c>
      <c r="I697" s="37" t="s">
        <v>34</v>
      </c>
      <c r="J697" s="38">
        <v>6.8</v>
      </c>
      <c r="K697" s="37" t="s">
        <v>34</v>
      </c>
      <c r="L697" s="38">
        <v>7.0000000000000007E-2</v>
      </c>
      <c r="M697" s="39">
        <v>7.88</v>
      </c>
      <c r="N697" s="40">
        <v>1</v>
      </c>
      <c r="S697" s="2" t="s">
        <v>55</v>
      </c>
    </row>
    <row r="698" spans="1:23" s="1" customFormat="1" x14ac:dyDescent="0.2">
      <c r="A698" s="35"/>
      <c r="B698" s="36" t="s">
        <v>56</v>
      </c>
      <c r="C698" s="115" t="s">
        <v>57</v>
      </c>
      <c r="D698" s="115"/>
      <c r="E698" s="115"/>
      <c r="F698" s="37" t="s">
        <v>34</v>
      </c>
      <c r="G698" s="37" t="s">
        <v>34</v>
      </c>
      <c r="H698" s="37" t="s">
        <v>34</v>
      </c>
      <c r="I698" s="37" t="s">
        <v>34</v>
      </c>
      <c r="J698" s="38">
        <v>0.12</v>
      </c>
      <c r="K698" s="37" t="s">
        <v>34</v>
      </c>
      <c r="L698" s="38">
        <v>0</v>
      </c>
      <c r="M698" s="39">
        <v>14.41</v>
      </c>
      <c r="N698" s="40" t="s">
        <v>34</v>
      </c>
      <c r="S698" s="2" t="s">
        <v>57</v>
      </c>
    </row>
    <row r="699" spans="1:23" s="1" customFormat="1" x14ac:dyDescent="0.2">
      <c r="A699" s="35"/>
      <c r="B699" s="36" t="s">
        <v>82</v>
      </c>
      <c r="C699" s="115" t="s">
        <v>83</v>
      </c>
      <c r="D699" s="115"/>
      <c r="E699" s="115"/>
      <c r="F699" s="37" t="s">
        <v>34</v>
      </c>
      <c r="G699" s="37" t="s">
        <v>34</v>
      </c>
      <c r="H699" s="37" t="s">
        <v>34</v>
      </c>
      <c r="I699" s="37" t="s">
        <v>34</v>
      </c>
      <c r="J699" s="38">
        <v>388.48</v>
      </c>
      <c r="K699" s="37" t="s">
        <v>34</v>
      </c>
      <c r="L699" s="38">
        <v>4.05</v>
      </c>
      <c r="M699" s="39">
        <v>4.22</v>
      </c>
      <c r="N699" s="40">
        <v>17</v>
      </c>
      <c r="S699" s="2" t="s">
        <v>83</v>
      </c>
    </row>
    <row r="700" spans="1:23" s="1" customFormat="1" x14ac:dyDescent="0.2">
      <c r="A700" s="35"/>
      <c r="B700" s="36" t="s">
        <v>34</v>
      </c>
      <c r="C700" s="115" t="s">
        <v>84</v>
      </c>
      <c r="D700" s="115"/>
      <c r="E700" s="115"/>
      <c r="F700" s="37" t="s">
        <v>59</v>
      </c>
      <c r="G700" s="37" t="s">
        <v>938</v>
      </c>
      <c r="H700" s="37" t="s">
        <v>1250</v>
      </c>
      <c r="I700" s="37" t="s">
        <v>2419</v>
      </c>
      <c r="J700" s="38" t="s">
        <v>34</v>
      </c>
      <c r="K700" s="37" t="s">
        <v>34</v>
      </c>
      <c r="L700" s="38" t="s">
        <v>34</v>
      </c>
      <c r="M700" s="39" t="s">
        <v>34</v>
      </c>
      <c r="N700" s="40" t="s">
        <v>34</v>
      </c>
      <c r="T700" s="2" t="s">
        <v>84</v>
      </c>
    </row>
    <row r="701" spans="1:23" s="1" customFormat="1" x14ac:dyDescent="0.2">
      <c r="A701" s="35"/>
      <c r="B701" s="36" t="s">
        <v>34</v>
      </c>
      <c r="C701" s="115" t="s">
        <v>58</v>
      </c>
      <c r="D701" s="115"/>
      <c r="E701" s="115"/>
      <c r="F701" s="37" t="s">
        <v>59</v>
      </c>
      <c r="G701" s="37" t="s">
        <v>342</v>
      </c>
      <c r="H701" s="37" t="s">
        <v>34</v>
      </c>
      <c r="I701" s="37" t="s">
        <v>2418</v>
      </c>
      <c r="J701" s="38" t="s">
        <v>34</v>
      </c>
      <c r="K701" s="37" t="s">
        <v>34</v>
      </c>
      <c r="L701" s="38" t="s">
        <v>34</v>
      </c>
      <c r="M701" s="39" t="s">
        <v>34</v>
      </c>
      <c r="N701" s="40" t="s">
        <v>34</v>
      </c>
      <c r="T701" s="2" t="s">
        <v>58</v>
      </c>
    </row>
    <row r="702" spans="1:23" s="1" customFormat="1" x14ac:dyDescent="0.2">
      <c r="A702" s="35"/>
      <c r="B702" s="36" t="s">
        <v>34</v>
      </c>
      <c r="C702" s="118" t="s">
        <v>62</v>
      </c>
      <c r="D702" s="118"/>
      <c r="E702" s="118"/>
      <c r="F702" s="30" t="s">
        <v>34</v>
      </c>
      <c r="G702" s="30" t="s">
        <v>34</v>
      </c>
      <c r="H702" s="30" t="s">
        <v>34</v>
      </c>
      <c r="I702" s="30" t="s">
        <v>34</v>
      </c>
      <c r="J702" s="31">
        <v>439.21</v>
      </c>
      <c r="K702" s="30" t="s">
        <v>34</v>
      </c>
      <c r="L702" s="31">
        <v>4.62</v>
      </c>
      <c r="M702" s="32" t="s">
        <v>34</v>
      </c>
      <c r="N702" s="33" t="s">
        <v>34</v>
      </c>
      <c r="U702" s="2" t="s">
        <v>62</v>
      </c>
    </row>
    <row r="703" spans="1:23" s="1" customFormat="1" x14ac:dyDescent="0.2">
      <c r="A703" s="35"/>
      <c r="B703" s="36" t="s">
        <v>34</v>
      </c>
      <c r="C703" s="115" t="s">
        <v>63</v>
      </c>
      <c r="D703" s="115"/>
      <c r="E703" s="115"/>
      <c r="F703" s="37" t="s">
        <v>34</v>
      </c>
      <c r="G703" s="37" t="s">
        <v>34</v>
      </c>
      <c r="H703" s="37" t="s">
        <v>34</v>
      </c>
      <c r="I703" s="37" t="s">
        <v>34</v>
      </c>
      <c r="J703" s="38" t="s">
        <v>34</v>
      </c>
      <c r="K703" s="37" t="s">
        <v>34</v>
      </c>
      <c r="L703" s="38">
        <v>0.5</v>
      </c>
      <c r="M703" s="39" t="s">
        <v>34</v>
      </c>
      <c r="N703" s="40">
        <v>7</v>
      </c>
      <c r="T703" s="2" t="s">
        <v>63</v>
      </c>
    </row>
    <row r="704" spans="1:23" s="1" customFormat="1" ht="22.5" x14ac:dyDescent="0.2">
      <c r="A704" s="35"/>
      <c r="B704" s="36" t="s">
        <v>931</v>
      </c>
      <c r="C704" s="115" t="s">
        <v>932</v>
      </c>
      <c r="D704" s="115"/>
      <c r="E704" s="115"/>
      <c r="F704" s="37" t="s">
        <v>66</v>
      </c>
      <c r="G704" s="37" t="s">
        <v>641</v>
      </c>
      <c r="H704" s="37" t="s">
        <v>34</v>
      </c>
      <c r="I704" s="37" t="s">
        <v>641</v>
      </c>
      <c r="J704" s="38" t="s">
        <v>34</v>
      </c>
      <c r="K704" s="37" t="s">
        <v>34</v>
      </c>
      <c r="L704" s="38">
        <v>0.45</v>
      </c>
      <c r="M704" s="39" t="s">
        <v>34</v>
      </c>
      <c r="N704" s="40">
        <v>6</v>
      </c>
      <c r="T704" s="2" t="s">
        <v>932</v>
      </c>
    </row>
    <row r="705" spans="1:23" s="1" customFormat="1" ht="22.5" x14ac:dyDescent="0.2">
      <c r="A705" s="35"/>
      <c r="B705" s="36" t="s">
        <v>933</v>
      </c>
      <c r="C705" s="115" t="s">
        <v>934</v>
      </c>
      <c r="D705" s="115"/>
      <c r="E705" s="115"/>
      <c r="F705" s="37" t="s">
        <v>66</v>
      </c>
      <c r="G705" s="37" t="s">
        <v>935</v>
      </c>
      <c r="H705" s="37" t="s">
        <v>34</v>
      </c>
      <c r="I705" s="37" t="s">
        <v>935</v>
      </c>
      <c r="J705" s="38" t="s">
        <v>34</v>
      </c>
      <c r="K705" s="37" t="s">
        <v>34</v>
      </c>
      <c r="L705" s="38">
        <v>0.35</v>
      </c>
      <c r="M705" s="39" t="s">
        <v>34</v>
      </c>
      <c r="N705" s="40">
        <v>5</v>
      </c>
      <c r="T705" s="2" t="s">
        <v>934</v>
      </c>
    </row>
    <row r="706" spans="1:23" s="1" customFormat="1" x14ac:dyDescent="0.2">
      <c r="A706" s="41"/>
      <c r="B706" s="42"/>
      <c r="C706" s="116" t="s">
        <v>71</v>
      </c>
      <c r="D706" s="116"/>
      <c r="E706" s="116"/>
      <c r="F706" s="43" t="s">
        <v>34</v>
      </c>
      <c r="G706" s="43" t="s">
        <v>34</v>
      </c>
      <c r="H706" s="43" t="s">
        <v>34</v>
      </c>
      <c r="I706" s="43" t="s">
        <v>34</v>
      </c>
      <c r="J706" s="44" t="s">
        <v>34</v>
      </c>
      <c r="K706" s="43" t="s">
        <v>34</v>
      </c>
      <c r="L706" s="44">
        <v>5.42</v>
      </c>
      <c r="M706" s="32" t="s">
        <v>34</v>
      </c>
      <c r="N706" s="45">
        <v>36</v>
      </c>
      <c r="V706" s="2" t="s">
        <v>71</v>
      </c>
    </row>
    <row r="707" spans="1:23" s="1" customFormat="1" ht="56.25" x14ac:dyDescent="0.2">
      <c r="A707" s="28" t="s">
        <v>1210</v>
      </c>
      <c r="B707" s="29" t="s">
        <v>2420</v>
      </c>
      <c r="C707" s="118" t="s">
        <v>2421</v>
      </c>
      <c r="D707" s="118"/>
      <c r="E707" s="118"/>
      <c r="F707" s="30" t="s">
        <v>332</v>
      </c>
      <c r="G707" s="30" t="s">
        <v>34</v>
      </c>
      <c r="H707" s="30" t="s">
        <v>34</v>
      </c>
      <c r="I707" s="30" t="s">
        <v>48</v>
      </c>
      <c r="J707" s="31" t="s">
        <v>34</v>
      </c>
      <c r="K707" s="30" t="s">
        <v>34</v>
      </c>
      <c r="L707" s="31" t="s">
        <v>34</v>
      </c>
      <c r="M707" s="32" t="s">
        <v>34</v>
      </c>
      <c r="N707" s="33" t="s">
        <v>34</v>
      </c>
      <c r="Q707" s="2" t="s">
        <v>2421</v>
      </c>
    </row>
    <row r="708" spans="1:23" s="1" customFormat="1" ht="22.5" x14ac:dyDescent="0.2">
      <c r="A708" s="46"/>
      <c r="B708" s="36" t="s">
        <v>2422</v>
      </c>
      <c r="C708" s="115" t="s">
        <v>2423</v>
      </c>
      <c r="D708" s="115"/>
      <c r="E708" s="115"/>
      <c r="F708" s="115"/>
      <c r="G708" s="115"/>
      <c r="H708" s="115"/>
      <c r="I708" s="115"/>
      <c r="J708" s="115"/>
      <c r="K708" s="115"/>
      <c r="L708" s="115"/>
      <c r="M708" s="115"/>
      <c r="N708" s="117"/>
      <c r="W708" s="2" t="s">
        <v>2423</v>
      </c>
    </row>
    <row r="709" spans="1:23" s="1" customFormat="1" x14ac:dyDescent="0.2">
      <c r="A709" s="35"/>
      <c r="B709" s="36" t="s">
        <v>48</v>
      </c>
      <c r="C709" s="115" t="s">
        <v>81</v>
      </c>
      <c r="D709" s="115"/>
      <c r="E709" s="115"/>
      <c r="F709" s="37" t="s">
        <v>34</v>
      </c>
      <c r="G709" s="37" t="s">
        <v>34</v>
      </c>
      <c r="H709" s="37" t="s">
        <v>34</v>
      </c>
      <c r="I709" s="37" t="s">
        <v>34</v>
      </c>
      <c r="J709" s="38">
        <v>330.54</v>
      </c>
      <c r="K709" s="37" t="s">
        <v>424</v>
      </c>
      <c r="L709" s="38">
        <v>495.81</v>
      </c>
      <c r="M709" s="39">
        <v>14.41</v>
      </c>
      <c r="N709" s="40">
        <v>7145</v>
      </c>
      <c r="S709" s="2" t="s">
        <v>81</v>
      </c>
    </row>
    <row r="710" spans="1:23" s="1" customFormat="1" x14ac:dyDescent="0.2">
      <c r="A710" s="35"/>
      <c r="B710" s="36" t="s">
        <v>54</v>
      </c>
      <c r="C710" s="115" t="s">
        <v>55</v>
      </c>
      <c r="D710" s="115"/>
      <c r="E710" s="115"/>
      <c r="F710" s="37" t="s">
        <v>34</v>
      </c>
      <c r="G710" s="37" t="s">
        <v>34</v>
      </c>
      <c r="H710" s="37" t="s">
        <v>34</v>
      </c>
      <c r="I710" s="37" t="s">
        <v>34</v>
      </c>
      <c r="J710" s="38">
        <v>87.77</v>
      </c>
      <c r="K710" s="37" t="s">
        <v>424</v>
      </c>
      <c r="L710" s="38">
        <v>131.66</v>
      </c>
      <c r="M710" s="39">
        <v>7.88</v>
      </c>
      <c r="N710" s="40">
        <v>1037</v>
      </c>
      <c r="S710" s="2" t="s">
        <v>55</v>
      </c>
    </row>
    <row r="711" spans="1:23" s="1" customFormat="1" x14ac:dyDescent="0.2">
      <c r="A711" s="35"/>
      <c r="B711" s="36" t="s">
        <v>56</v>
      </c>
      <c r="C711" s="115" t="s">
        <v>57</v>
      </c>
      <c r="D711" s="115"/>
      <c r="E711" s="115"/>
      <c r="F711" s="37" t="s">
        <v>34</v>
      </c>
      <c r="G711" s="37" t="s">
        <v>34</v>
      </c>
      <c r="H711" s="37" t="s">
        <v>34</v>
      </c>
      <c r="I711" s="37" t="s">
        <v>34</v>
      </c>
      <c r="J711" s="38">
        <v>5.41</v>
      </c>
      <c r="K711" s="37" t="s">
        <v>424</v>
      </c>
      <c r="L711" s="38">
        <v>8.1199999999999992</v>
      </c>
      <c r="M711" s="39">
        <v>14.41</v>
      </c>
      <c r="N711" s="40">
        <v>117</v>
      </c>
      <c r="S711" s="2" t="s">
        <v>57</v>
      </c>
    </row>
    <row r="712" spans="1:23" s="1" customFormat="1" x14ac:dyDescent="0.2">
      <c r="A712" s="35"/>
      <c r="B712" s="36" t="s">
        <v>82</v>
      </c>
      <c r="C712" s="115" t="s">
        <v>83</v>
      </c>
      <c r="D712" s="115"/>
      <c r="E712" s="115"/>
      <c r="F712" s="37" t="s">
        <v>34</v>
      </c>
      <c r="G712" s="37" t="s">
        <v>34</v>
      </c>
      <c r="H712" s="37" t="s">
        <v>34</v>
      </c>
      <c r="I712" s="37" t="s">
        <v>34</v>
      </c>
      <c r="J712" s="38">
        <v>282.8</v>
      </c>
      <c r="K712" s="37" t="s">
        <v>424</v>
      </c>
      <c r="L712" s="38">
        <v>424.2</v>
      </c>
      <c r="M712" s="39">
        <v>4.22</v>
      </c>
      <c r="N712" s="40">
        <v>1790</v>
      </c>
      <c r="S712" s="2" t="s">
        <v>83</v>
      </c>
    </row>
    <row r="713" spans="1:23" s="1" customFormat="1" x14ac:dyDescent="0.2">
      <c r="A713" s="35"/>
      <c r="B713" s="36" t="s">
        <v>34</v>
      </c>
      <c r="C713" s="115" t="s">
        <v>84</v>
      </c>
      <c r="D713" s="115"/>
      <c r="E713" s="115"/>
      <c r="F713" s="37" t="s">
        <v>59</v>
      </c>
      <c r="G713" s="37" t="s">
        <v>2424</v>
      </c>
      <c r="H713" s="37" t="s">
        <v>424</v>
      </c>
      <c r="I713" s="37" t="s">
        <v>2425</v>
      </c>
      <c r="J713" s="38" t="s">
        <v>34</v>
      </c>
      <c r="K713" s="37" t="s">
        <v>34</v>
      </c>
      <c r="L713" s="38" t="s">
        <v>34</v>
      </c>
      <c r="M713" s="39" t="s">
        <v>34</v>
      </c>
      <c r="N713" s="40" t="s">
        <v>34</v>
      </c>
      <c r="T713" s="2" t="s">
        <v>84</v>
      </c>
    </row>
    <row r="714" spans="1:23" s="1" customFormat="1" x14ac:dyDescent="0.2">
      <c r="A714" s="35"/>
      <c r="B714" s="36" t="s">
        <v>34</v>
      </c>
      <c r="C714" s="115" t="s">
        <v>58</v>
      </c>
      <c r="D714" s="115"/>
      <c r="E714" s="115"/>
      <c r="F714" s="37" t="s">
        <v>59</v>
      </c>
      <c r="G714" s="37" t="s">
        <v>223</v>
      </c>
      <c r="H714" s="37" t="s">
        <v>424</v>
      </c>
      <c r="I714" s="37" t="s">
        <v>2426</v>
      </c>
      <c r="J714" s="38" t="s">
        <v>34</v>
      </c>
      <c r="K714" s="37" t="s">
        <v>34</v>
      </c>
      <c r="L714" s="38" t="s">
        <v>34</v>
      </c>
      <c r="M714" s="39" t="s">
        <v>34</v>
      </c>
      <c r="N714" s="40" t="s">
        <v>34</v>
      </c>
      <c r="T714" s="2" t="s">
        <v>58</v>
      </c>
    </row>
    <row r="715" spans="1:23" s="1" customFormat="1" x14ac:dyDescent="0.2">
      <c r="A715" s="35"/>
      <c r="B715" s="36" t="s">
        <v>34</v>
      </c>
      <c r="C715" s="118" t="s">
        <v>62</v>
      </c>
      <c r="D715" s="118"/>
      <c r="E715" s="118"/>
      <c r="F715" s="30" t="s">
        <v>34</v>
      </c>
      <c r="G715" s="30" t="s">
        <v>34</v>
      </c>
      <c r="H715" s="30" t="s">
        <v>34</v>
      </c>
      <c r="I715" s="30" t="s">
        <v>34</v>
      </c>
      <c r="J715" s="31">
        <v>701.11</v>
      </c>
      <c r="K715" s="30" t="s">
        <v>34</v>
      </c>
      <c r="L715" s="31">
        <v>1051.67</v>
      </c>
      <c r="M715" s="32" t="s">
        <v>34</v>
      </c>
      <c r="N715" s="33" t="s">
        <v>34</v>
      </c>
      <c r="U715" s="2" t="s">
        <v>62</v>
      </c>
    </row>
    <row r="716" spans="1:23" s="1" customFormat="1" x14ac:dyDescent="0.2">
      <c r="A716" s="35"/>
      <c r="B716" s="36" t="s">
        <v>34</v>
      </c>
      <c r="C716" s="115" t="s">
        <v>63</v>
      </c>
      <c r="D716" s="115"/>
      <c r="E716" s="115"/>
      <c r="F716" s="37" t="s">
        <v>34</v>
      </c>
      <c r="G716" s="37" t="s">
        <v>34</v>
      </c>
      <c r="H716" s="37" t="s">
        <v>34</v>
      </c>
      <c r="I716" s="37" t="s">
        <v>34</v>
      </c>
      <c r="J716" s="38" t="s">
        <v>34</v>
      </c>
      <c r="K716" s="37" t="s">
        <v>34</v>
      </c>
      <c r="L716" s="38">
        <v>503.93</v>
      </c>
      <c r="M716" s="39" t="s">
        <v>34</v>
      </c>
      <c r="N716" s="40">
        <v>7262</v>
      </c>
      <c r="T716" s="2" t="s">
        <v>63</v>
      </c>
    </row>
    <row r="717" spans="1:23" s="1" customFormat="1" ht="22.5" x14ac:dyDescent="0.2">
      <c r="A717" s="35"/>
      <c r="B717" s="36" t="s">
        <v>324</v>
      </c>
      <c r="C717" s="115" t="s">
        <v>1219</v>
      </c>
      <c r="D717" s="115"/>
      <c r="E717" s="115"/>
      <c r="F717" s="37" t="s">
        <v>66</v>
      </c>
      <c r="G717" s="37" t="s">
        <v>108</v>
      </c>
      <c r="H717" s="37" t="s">
        <v>34</v>
      </c>
      <c r="I717" s="37" t="s">
        <v>108</v>
      </c>
      <c r="J717" s="38" t="s">
        <v>34</v>
      </c>
      <c r="K717" s="37" t="s">
        <v>34</v>
      </c>
      <c r="L717" s="38">
        <v>403.14</v>
      </c>
      <c r="M717" s="39" t="s">
        <v>34</v>
      </c>
      <c r="N717" s="40">
        <v>5810</v>
      </c>
      <c r="T717" s="2" t="s">
        <v>1219</v>
      </c>
    </row>
    <row r="718" spans="1:23" s="1" customFormat="1" ht="22.5" x14ac:dyDescent="0.2">
      <c r="A718" s="35"/>
      <c r="B718" s="36" t="s">
        <v>1220</v>
      </c>
      <c r="C718" s="115" t="s">
        <v>1221</v>
      </c>
      <c r="D718" s="115"/>
      <c r="E718" s="115"/>
      <c r="F718" s="37" t="s">
        <v>66</v>
      </c>
      <c r="G718" s="37" t="s">
        <v>257</v>
      </c>
      <c r="H718" s="37" t="s">
        <v>34</v>
      </c>
      <c r="I718" s="37" t="s">
        <v>257</v>
      </c>
      <c r="J718" s="38" t="s">
        <v>34</v>
      </c>
      <c r="K718" s="37" t="s">
        <v>34</v>
      </c>
      <c r="L718" s="38">
        <v>302.36</v>
      </c>
      <c r="M718" s="39" t="s">
        <v>34</v>
      </c>
      <c r="N718" s="40">
        <v>4357</v>
      </c>
      <c r="T718" s="2" t="s">
        <v>1221</v>
      </c>
    </row>
    <row r="719" spans="1:23" s="1" customFormat="1" x14ac:dyDescent="0.2">
      <c r="A719" s="41"/>
      <c r="B719" s="42"/>
      <c r="C719" s="116" t="s">
        <v>71</v>
      </c>
      <c r="D719" s="116"/>
      <c r="E719" s="116"/>
      <c r="F719" s="43" t="s">
        <v>34</v>
      </c>
      <c r="G719" s="43" t="s">
        <v>34</v>
      </c>
      <c r="H719" s="43" t="s">
        <v>34</v>
      </c>
      <c r="I719" s="43" t="s">
        <v>34</v>
      </c>
      <c r="J719" s="44" t="s">
        <v>34</v>
      </c>
      <c r="K719" s="43" t="s">
        <v>34</v>
      </c>
      <c r="L719" s="44">
        <v>1757.17</v>
      </c>
      <c r="M719" s="32" t="s">
        <v>34</v>
      </c>
      <c r="N719" s="45">
        <v>20139</v>
      </c>
      <c r="V719" s="2" t="s">
        <v>71</v>
      </c>
    </row>
    <row r="720" spans="1:23" s="1" customFormat="1" ht="22.5" x14ac:dyDescent="0.2">
      <c r="A720" s="28" t="s">
        <v>1222</v>
      </c>
      <c r="B720" s="29" t="s">
        <v>359</v>
      </c>
      <c r="C720" s="118" t="s">
        <v>360</v>
      </c>
      <c r="D720" s="118"/>
      <c r="E720" s="118"/>
      <c r="F720" s="30" t="s">
        <v>352</v>
      </c>
      <c r="G720" s="30" t="s">
        <v>34</v>
      </c>
      <c r="H720" s="30" t="s">
        <v>34</v>
      </c>
      <c r="I720" s="30" t="s">
        <v>2427</v>
      </c>
      <c r="J720" s="31" t="s">
        <v>34</v>
      </c>
      <c r="K720" s="30" t="s">
        <v>34</v>
      </c>
      <c r="L720" s="31" t="s">
        <v>34</v>
      </c>
      <c r="M720" s="32" t="s">
        <v>34</v>
      </c>
      <c r="N720" s="33" t="s">
        <v>34</v>
      </c>
      <c r="Q720" s="2" t="s">
        <v>360</v>
      </c>
    </row>
    <row r="721" spans="1:22" s="1" customFormat="1" x14ac:dyDescent="0.2">
      <c r="A721" s="34"/>
      <c r="B721" s="8"/>
      <c r="C721" s="115" t="s">
        <v>2428</v>
      </c>
      <c r="D721" s="115"/>
      <c r="E721" s="115"/>
      <c r="F721" s="115"/>
      <c r="G721" s="115"/>
      <c r="H721" s="115"/>
      <c r="I721" s="115"/>
      <c r="J721" s="115"/>
      <c r="K721" s="115"/>
      <c r="L721" s="115"/>
      <c r="M721" s="115"/>
      <c r="N721" s="117"/>
      <c r="R721" s="2" t="s">
        <v>2428</v>
      </c>
    </row>
    <row r="722" spans="1:22" s="1" customFormat="1" x14ac:dyDescent="0.2">
      <c r="A722" s="35"/>
      <c r="B722" s="36" t="s">
        <v>48</v>
      </c>
      <c r="C722" s="115" t="s">
        <v>81</v>
      </c>
      <c r="D722" s="115"/>
      <c r="E722" s="115"/>
      <c r="F722" s="37" t="s">
        <v>34</v>
      </c>
      <c r="G722" s="37" t="s">
        <v>34</v>
      </c>
      <c r="H722" s="37" t="s">
        <v>34</v>
      </c>
      <c r="I722" s="37" t="s">
        <v>34</v>
      </c>
      <c r="J722" s="38">
        <v>197.37</v>
      </c>
      <c r="K722" s="37" t="s">
        <v>34</v>
      </c>
      <c r="L722" s="38">
        <v>0.55000000000000004</v>
      </c>
      <c r="M722" s="39">
        <v>14.41</v>
      </c>
      <c r="N722" s="40">
        <v>8</v>
      </c>
      <c r="S722" s="2" t="s">
        <v>81</v>
      </c>
    </row>
    <row r="723" spans="1:22" s="1" customFormat="1" x14ac:dyDescent="0.2">
      <c r="A723" s="35"/>
      <c r="B723" s="36" t="s">
        <v>54</v>
      </c>
      <c r="C723" s="115" t="s">
        <v>55</v>
      </c>
      <c r="D723" s="115"/>
      <c r="E723" s="115"/>
      <c r="F723" s="37" t="s">
        <v>34</v>
      </c>
      <c r="G723" s="37" t="s">
        <v>34</v>
      </c>
      <c r="H723" s="37" t="s">
        <v>34</v>
      </c>
      <c r="I723" s="37" t="s">
        <v>34</v>
      </c>
      <c r="J723" s="38">
        <v>76.739999999999995</v>
      </c>
      <c r="K723" s="37" t="s">
        <v>34</v>
      </c>
      <c r="L723" s="38">
        <v>0.21</v>
      </c>
      <c r="M723" s="39">
        <v>7.88</v>
      </c>
      <c r="N723" s="40">
        <v>2</v>
      </c>
      <c r="S723" s="2" t="s">
        <v>55</v>
      </c>
    </row>
    <row r="724" spans="1:22" s="1" customFormat="1" x14ac:dyDescent="0.2">
      <c r="A724" s="35"/>
      <c r="B724" s="36" t="s">
        <v>56</v>
      </c>
      <c r="C724" s="115" t="s">
        <v>57</v>
      </c>
      <c r="D724" s="115"/>
      <c r="E724" s="115"/>
      <c r="F724" s="37" t="s">
        <v>34</v>
      </c>
      <c r="G724" s="37" t="s">
        <v>34</v>
      </c>
      <c r="H724" s="37" t="s">
        <v>34</v>
      </c>
      <c r="I724" s="37" t="s">
        <v>34</v>
      </c>
      <c r="J724" s="38">
        <v>3.59</v>
      </c>
      <c r="K724" s="37" t="s">
        <v>34</v>
      </c>
      <c r="L724" s="38">
        <v>0.01</v>
      </c>
      <c r="M724" s="39">
        <v>14.41</v>
      </c>
      <c r="N724" s="40" t="s">
        <v>34</v>
      </c>
      <c r="S724" s="2" t="s">
        <v>57</v>
      </c>
    </row>
    <row r="725" spans="1:22" s="1" customFormat="1" x14ac:dyDescent="0.2">
      <c r="A725" s="35"/>
      <c r="B725" s="36" t="s">
        <v>82</v>
      </c>
      <c r="C725" s="115" t="s">
        <v>83</v>
      </c>
      <c r="D725" s="115"/>
      <c r="E725" s="115"/>
      <c r="F725" s="37" t="s">
        <v>34</v>
      </c>
      <c r="G725" s="37" t="s">
        <v>34</v>
      </c>
      <c r="H725" s="37" t="s">
        <v>34</v>
      </c>
      <c r="I725" s="37" t="s">
        <v>34</v>
      </c>
      <c r="J725" s="38">
        <v>75.89</v>
      </c>
      <c r="K725" s="37" t="s">
        <v>34</v>
      </c>
      <c r="L725" s="38">
        <v>0.21</v>
      </c>
      <c r="M725" s="39">
        <v>4.22</v>
      </c>
      <c r="N725" s="40">
        <v>1</v>
      </c>
      <c r="S725" s="2" t="s">
        <v>83</v>
      </c>
    </row>
    <row r="726" spans="1:22" s="1" customFormat="1" x14ac:dyDescent="0.2">
      <c r="A726" s="35"/>
      <c r="B726" s="36" t="s">
        <v>34</v>
      </c>
      <c r="C726" s="115" t="s">
        <v>84</v>
      </c>
      <c r="D726" s="115"/>
      <c r="E726" s="115"/>
      <c r="F726" s="37" t="s">
        <v>59</v>
      </c>
      <c r="G726" s="37" t="s">
        <v>363</v>
      </c>
      <c r="H726" s="37" t="s">
        <v>34</v>
      </c>
      <c r="I726" s="37" t="s">
        <v>2429</v>
      </c>
      <c r="J726" s="38" t="s">
        <v>34</v>
      </c>
      <c r="K726" s="37" t="s">
        <v>34</v>
      </c>
      <c r="L726" s="38" t="s">
        <v>34</v>
      </c>
      <c r="M726" s="39" t="s">
        <v>34</v>
      </c>
      <c r="N726" s="40" t="s">
        <v>34</v>
      </c>
      <c r="T726" s="2" t="s">
        <v>84</v>
      </c>
    </row>
    <row r="727" spans="1:22" s="1" customFormat="1" x14ac:dyDescent="0.2">
      <c r="A727" s="35"/>
      <c r="B727" s="36" t="s">
        <v>34</v>
      </c>
      <c r="C727" s="115" t="s">
        <v>58</v>
      </c>
      <c r="D727" s="115"/>
      <c r="E727" s="115"/>
      <c r="F727" s="37" t="s">
        <v>59</v>
      </c>
      <c r="G727" s="37" t="s">
        <v>365</v>
      </c>
      <c r="H727" s="37" t="s">
        <v>34</v>
      </c>
      <c r="I727" s="37" t="s">
        <v>2430</v>
      </c>
      <c r="J727" s="38" t="s">
        <v>34</v>
      </c>
      <c r="K727" s="37" t="s">
        <v>34</v>
      </c>
      <c r="L727" s="38" t="s">
        <v>34</v>
      </c>
      <c r="M727" s="39" t="s">
        <v>34</v>
      </c>
      <c r="N727" s="40" t="s">
        <v>34</v>
      </c>
      <c r="T727" s="2" t="s">
        <v>58</v>
      </c>
    </row>
    <row r="728" spans="1:22" s="1" customFormat="1" x14ac:dyDescent="0.2">
      <c r="A728" s="35"/>
      <c r="B728" s="36" t="s">
        <v>34</v>
      </c>
      <c r="C728" s="118" t="s">
        <v>62</v>
      </c>
      <c r="D728" s="118"/>
      <c r="E728" s="118"/>
      <c r="F728" s="30" t="s">
        <v>34</v>
      </c>
      <c r="G728" s="30" t="s">
        <v>34</v>
      </c>
      <c r="H728" s="30" t="s">
        <v>34</v>
      </c>
      <c r="I728" s="30" t="s">
        <v>34</v>
      </c>
      <c r="J728" s="31">
        <v>350</v>
      </c>
      <c r="K728" s="30" t="s">
        <v>34</v>
      </c>
      <c r="L728" s="31">
        <v>0.97</v>
      </c>
      <c r="M728" s="32" t="s">
        <v>34</v>
      </c>
      <c r="N728" s="33" t="s">
        <v>34</v>
      </c>
      <c r="U728" s="2" t="s">
        <v>62</v>
      </c>
    </row>
    <row r="729" spans="1:22" s="1" customFormat="1" x14ac:dyDescent="0.2">
      <c r="A729" s="35"/>
      <c r="B729" s="36" t="s">
        <v>34</v>
      </c>
      <c r="C729" s="115" t="s">
        <v>63</v>
      </c>
      <c r="D729" s="115"/>
      <c r="E729" s="115"/>
      <c r="F729" s="37" t="s">
        <v>34</v>
      </c>
      <c r="G729" s="37" t="s">
        <v>34</v>
      </c>
      <c r="H729" s="37" t="s">
        <v>34</v>
      </c>
      <c r="I729" s="37" t="s">
        <v>34</v>
      </c>
      <c r="J729" s="38" t="s">
        <v>34</v>
      </c>
      <c r="K729" s="37" t="s">
        <v>34</v>
      </c>
      <c r="L729" s="38">
        <v>0.56000000000000005</v>
      </c>
      <c r="M729" s="39" t="s">
        <v>34</v>
      </c>
      <c r="N729" s="40">
        <v>8</v>
      </c>
      <c r="T729" s="2" t="s">
        <v>63</v>
      </c>
    </row>
    <row r="730" spans="1:22" s="1" customFormat="1" ht="22.5" x14ac:dyDescent="0.2">
      <c r="A730" s="35"/>
      <c r="B730" s="36" t="s">
        <v>335</v>
      </c>
      <c r="C730" s="115" t="s">
        <v>336</v>
      </c>
      <c r="D730" s="115"/>
      <c r="E730" s="115"/>
      <c r="F730" s="37" t="s">
        <v>66</v>
      </c>
      <c r="G730" s="37" t="s">
        <v>67</v>
      </c>
      <c r="H730" s="37" t="s">
        <v>34</v>
      </c>
      <c r="I730" s="37" t="s">
        <v>67</v>
      </c>
      <c r="J730" s="38" t="s">
        <v>34</v>
      </c>
      <c r="K730" s="37" t="s">
        <v>34</v>
      </c>
      <c r="L730" s="38">
        <v>0.53</v>
      </c>
      <c r="M730" s="39" t="s">
        <v>34</v>
      </c>
      <c r="N730" s="40">
        <v>8</v>
      </c>
      <c r="T730" s="2" t="s">
        <v>336</v>
      </c>
    </row>
    <row r="731" spans="1:22" s="1" customFormat="1" ht="22.5" x14ac:dyDescent="0.2">
      <c r="A731" s="35"/>
      <c r="B731" s="36" t="s">
        <v>337</v>
      </c>
      <c r="C731" s="115" t="s">
        <v>338</v>
      </c>
      <c r="D731" s="115"/>
      <c r="E731" s="115"/>
      <c r="F731" s="37" t="s">
        <v>66</v>
      </c>
      <c r="G731" s="37" t="s">
        <v>149</v>
      </c>
      <c r="H731" s="37" t="s">
        <v>34</v>
      </c>
      <c r="I731" s="37" t="s">
        <v>149</v>
      </c>
      <c r="J731" s="38" t="s">
        <v>34</v>
      </c>
      <c r="K731" s="37" t="s">
        <v>34</v>
      </c>
      <c r="L731" s="38">
        <v>0.36</v>
      </c>
      <c r="M731" s="39" t="s">
        <v>34</v>
      </c>
      <c r="N731" s="40">
        <v>5</v>
      </c>
      <c r="T731" s="2" t="s">
        <v>338</v>
      </c>
    </row>
    <row r="732" spans="1:22" s="1" customFormat="1" x14ac:dyDescent="0.2">
      <c r="A732" s="41"/>
      <c r="B732" s="42"/>
      <c r="C732" s="116" t="s">
        <v>71</v>
      </c>
      <c r="D732" s="116"/>
      <c r="E732" s="116"/>
      <c r="F732" s="43" t="s">
        <v>34</v>
      </c>
      <c r="G732" s="43" t="s">
        <v>34</v>
      </c>
      <c r="H732" s="43" t="s">
        <v>34</v>
      </c>
      <c r="I732" s="43" t="s">
        <v>34</v>
      </c>
      <c r="J732" s="44" t="s">
        <v>34</v>
      </c>
      <c r="K732" s="43" t="s">
        <v>34</v>
      </c>
      <c r="L732" s="44">
        <v>1.86</v>
      </c>
      <c r="M732" s="32" t="s">
        <v>34</v>
      </c>
      <c r="N732" s="45">
        <v>24</v>
      </c>
      <c r="V732" s="2" t="s">
        <v>71</v>
      </c>
    </row>
    <row r="733" spans="1:22" s="1" customFormat="1" x14ac:dyDescent="0.2">
      <c r="A733" s="28" t="s">
        <v>108</v>
      </c>
      <c r="B733" s="29" t="s">
        <v>2201</v>
      </c>
      <c r="C733" s="118" t="s">
        <v>2431</v>
      </c>
      <c r="D733" s="118"/>
      <c r="E733" s="118"/>
      <c r="F733" s="30" t="s">
        <v>173</v>
      </c>
      <c r="G733" s="30" t="s">
        <v>34</v>
      </c>
      <c r="H733" s="30" t="s">
        <v>34</v>
      </c>
      <c r="I733" s="30" t="s">
        <v>2432</v>
      </c>
      <c r="J733" s="31">
        <v>6320</v>
      </c>
      <c r="K733" s="30" t="s">
        <v>34</v>
      </c>
      <c r="L733" s="31">
        <v>1.26</v>
      </c>
      <c r="M733" s="32">
        <v>4.22</v>
      </c>
      <c r="N733" s="33">
        <v>5</v>
      </c>
      <c r="Q733" s="2" t="s">
        <v>2431</v>
      </c>
    </row>
    <row r="734" spans="1:22" s="1" customFormat="1" x14ac:dyDescent="0.2">
      <c r="A734" s="34"/>
      <c r="B734" s="8"/>
      <c r="C734" s="115" t="s">
        <v>2433</v>
      </c>
      <c r="D734" s="115"/>
      <c r="E734" s="115"/>
      <c r="F734" s="115"/>
      <c r="G734" s="115"/>
      <c r="H734" s="115"/>
      <c r="I734" s="115"/>
      <c r="J734" s="115"/>
      <c r="K734" s="115"/>
      <c r="L734" s="115"/>
      <c r="M734" s="115"/>
      <c r="N734" s="117"/>
      <c r="R734" s="2" t="s">
        <v>2433</v>
      </c>
    </row>
    <row r="735" spans="1:22" s="1" customFormat="1" ht="56.25" x14ac:dyDescent="0.2">
      <c r="A735" s="28" t="s">
        <v>1227</v>
      </c>
      <c r="B735" s="29" t="s">
        <v>1223</v>
      </c>
      <c r="C735" s="118" t="s">
        <v>1224</v>
      </c>
      <c r="D735" s="118"/>
      <c r="E735" s="118"/>
      <c r="F735" s="30" t="s">
        <v>74</v>
      </c>
      <c r="G735" s="30" t="s">
        <v>34</v>
      </c>
      <c r="H735" s="30" t="s">
        <v>34</v>
      </c>
      <c r="I735" s="30" t="s">
        <v>387</v>
      </c>
      <c r="J735" s="31">
        <v>21.78</v>
      </c>
      <c r="K735" s="30" t="s">
        <v>34</v>
      </c>
      <c r="L735" s="31">
        <v>4.3600000000000003</v>
      </c>
      <c r="M735" s="32">
        <v>7.88</v>
      </c>
      <c r="N735" s="33">
        <v>34</v>
      </c>
      <c r="Q735" s="2" t="s">
        <v>1224</v>
      </c>
    </row>
    <row r="736" spans="1:22" s="1" customFormat="1" ht="78.75" x14ac:dyDescent="0.2">
      <c r="A736" s="28" t="s">
        <v>1231</v>
      </c>
      <c r="B736" s="29" t="s">
        <v>1228</v>
      </c>
      <c r="C736" s="118" t="s">
        <v>1229</v>
      </c>
      <c r="D736" s="118"/>
      <c r="E736" s="118"/>
      <c r="F736" s="30" t="s">
        <v>74</v>
      </c>
      <c r="G736" s="30" t="s">
        <v>34</v>
      </c>
      <c r="H736" s="30" t="s">
        <v>34</v>
      </c>
      <c r="I736" s="30" t="s">
        <v>387</v>
      </c>
      <c r="J736" s="31">
        <v>15.57</v>
      </c>
      <c r="K736" s="30" t="s">
        <v>34</v>
      </c>
      <c r="L736" s="31">
        <v>3.11</v>
      </c>
      <c r="M736" s="32">
        <v>7.88</v>
      </c>
      <c r="N736" s="33">
        <v>25</v>
      </c>
      <c r="Q736" s="2" t="s">
        <v>1229</v>
      </c>
    </row>
    <row r="737" spans="1:25" s="1" customFormat="1" ht="56.25" x14ac:dyDescent="0.2">
      <c r="A737" s="28" t="s">
        <v>1243</v>
      </c>
      <c r="B737" s="29" t="s">
        <v>1225</v>
      </c>
      <c r="C737" s="118" t="s">
        <v>1226</v>
      </c>
      <c r="D737" s="118"/>
      <c r="E737" s="118"/>
      <c r="F737" s="30" t="s">
        <v>74</v>
      </c>
      <c r="G737" s="30" t="s">
        <v>34</v>
      </c>
      <c r="H737" s="30" t="s">
        <v>34</v>
      </c>
      <c r="I737" s="30" t="s">
        <v>387</v>
      </c>
      <c r="J737" s="31">
        <v>21.78</v>
      </c>
      <c r="K737" s="30" t="s">
        <v>34</v>
      </c>
      <c r="L737" s="31">
        <v>4.3600000000000003</v>
      </c>
      <c r="M737" s="32">
        <v>7.88</v>
      </c>
      <c r="N737" s="33">
        <v>34</v>
      </c>
      <c r="Q737" s="2" t="s">
        <v>1226</v>
      </c>
    </row>
    <row r="738" spans="1:25" s="1" customFormat="1" ht="1.5" customHeight="1" x14ac:dyDescent="0.2">
      <c r="A738" s="47"/>
      <c r="B738" s="42"/>
      <c r="C738" s="42"/>
      <c r="D738" s="42"/>
      <c r="E738" s="42"/>
      <c r="F738" s="47"/>
      <c r="G738" s="47"/>
      <c r="H738" s="47"/>
      <c r="I738" s="47"/>
      <c r="J738" s="48"/>
      <c r="K738" s="47"/>
      <c r="L738" s="48"/>
      <c r="M738" s="37"/>
      <c r="N738" s="48"/>
    </row>
    <row r="739" spans="1:25" s="1" customFormat="1" x14ac:dyDescent="0.2">
      <c r="A739" s="119" t="s">
        <v>2434</v>
      </c>
      <c r="B739" s="120"/>
      <c r="C739" s="120"/>
      <c r="D739" s="120"/>
      <c r="E739" s="120"/>
      <c r="F739" s="120"/>
      <c r="G739" s="120"/>
      <c r="H739" s="120"/>
      <c r="I739" s="120"/>
      <c r="J739" s="120"/>
      <c r="K739" s="120"/>
      <c r="L739" s="120"/>
      <c r="M739" s="120"/>
      <c r="N739" s="121"/>
      <c r="P739" s="2" t="s">
        <v>2434</v>
      </c>
    </row>
    <row r="740" spans="1:25" s="1" customFormat="1" ht="33.75" x14ac:dyDescent="0.2">
      <c r="A740" s="28" t="s">
        <v>1247</v>
      </c>
      <c r="B740" s="29" t="s">
        <v>2435</v>
      </c>
      <c r="C740" s="118" t="s">
        <v>2436</v>
      </c>
      <c r="D740" s="118"/>
      <c r="E740" s="118"/>
      <c r="F740" s="30" t="s">
        <v>1872</v>
      </c>
      <c r="G740" s="30" t="s">
        <v>34</v>
      </c>
      <c r="H740" s="30" t="s">
        <v>34</v>
      </c>
      <c r="I740" s="30" t="s">
        <v>48</v>
      </c>
      <c r="J740" s="31">
        <v>429304</v>
      </c>
      <c r="K740" s="30" t="s">
        <v>34</v>
      </c>
      <c r="L740" s="31">
        <v>94978.76</v>
      </c>
      <c r="M740" s="32">
        <v>4.5199999999999996</v>
      </c>
      <c r="N740" s="33">
        <v>429304</v>
      </c>
      <c r="Q740" s="2" t="s">
        <v>2436</v>
      </c>
    </row>
    <row r="741" spans="1:25" s="1" customFormat="1" x14ac:dyDescent="0.2">
      <c r="A741" s="34"/>
      <c r="B741" s="8"/>
      <c r="C741" s="115" t="s">
        <v>2437</v>
      </c>
      <c r="D741" s="115"/>
      <c r="E741" s="115"/>
      <c r="F741" s="115"/>
      <c r="G741" s="115"/>
      <c r="H741" s="115"/>
      <c r="I741" s="115"/>
      <c r="J741" s="115"/>
      <c r="K741" s="115"/>
      <c r="L741" s="115"/>
      <c r="M741" s="115"/>
      <c r="N741" s="117"/>
      <c r="Y741" s="2" t="s">
        <v>2437</v>
      </c>
    </row>
    <row r="742" spans="1:25" s="1" customFormat="1" ht="1.5" customHeight="1" x14ac:dyDescent="0.2">
      <c r="A742" s="47"/>
      <c r="B742" s="42"/>
      <c r="C742" s="42"/>
      <c r="D742" s="42"/>
      <c r="E742" s="42"/>
      <c r="F742" s="47"/>
      <c r="G742" s="47"/>
      <c r="H742" s="47"/>
      <c r="I742" s="47"/>
      <c r="J742" s="48"/>
      <c r="K742" s="47"/>
      <c r="L742" s="48"/>
      <c r="M742" s="37"/>
      <c r="N742" s="48"/>
    </row>
    <row r="743" spans="1:25" s="1" customFormat="1" x14ac:dyDescent="0.2">
      <c r="A743" s="119" t="s">
        <v>2438</v>
      </c>
      <c r="B743" s="120"/>
      <c r="C743" s="120"/>
      <c r="D743" s="120"/>
      <c r="E743" s="120"/>
      <c r="F743" s="120"/>
      <c r="G743" s="120"/>
      <c r="H743" s="120"/>
      <c r="I743" s="120"/>
      <c r="J743" s="120"/>
      <c r="K743" s="120"/>
      <c r="L743" s="120"/>
      <c r="M743" s="120"/>
      <c r="N743" s="121"/>
      <c r="P743" s="2" t="s">
        <v>2438</v>
      </c>
    </row>
    <row r="744" spans="1:25" s="1" customFormat="1" x14ac:dyDescent="0.2">
      <c r="A744" s="132" t="s">
        <v>1429</v>
      </c>
      <c r="B744" s="133"/>
      <c r="C744" s="133"/>
      <c r="D744" s="133"/>
      <c r="E744" s="133"/>
      <c r="F744" s="133"/>
      <c r="G744" s="133"/>
      <c r="H744" s="133"/>
      <c r="I744" s="133"/>
      <c r="J744" s="133"/>
      <c r="K744" s="133"/>
      <c r="L744" s="133"/>
      <c r="M744" s="133"/>
      <c r="N744" s="134"/>
      <c r="X744" s="2" t="s">
        <v>1429</v>
      </c>
    </row>
    <row r="745" spans="1:25" s="1" customFormat="1" ht="33.75" x14ac:dyDescent="0.2">
      <c r="A745" s="28" t="s">
        <v>234</v>
      </c>
      <c r="B745" s="29" t="s">
        <v>2439</v>
      </c>
      <c r="C745" s="118" t="s">
        <v>2440</v>
      </c>
      <c r="D745" s="118"/>
      <c r="E745" s="118"/>
      <c r="F745" s="30" t="s">
        <v>879</v>
      </c>
      <c r="G745" s="30" t="s">
        <v>34</v>
      </c>
      <c r="H745" s="30" t="s">
        <v>34</v>
      </c>
      <c r="I745" s="30" t="s">
        <v>2441</v>
      </c>
      <c r="J745" s="31" t="s">
        <v>34</v>
      </c>
      <c r="K745" s="30" t="s">
        <v>34</v>
      </c>
      <c r="L745" s="31" t="s">
        <v>34</v>
      </c>
      <c r="M745" s="32" t="s">
        <v>34</v>
      </c>
      <c r="N745" s="33" t="s">
        <v>34</v>
      </c>
      <c r="Q745" s="2" t="s">
        <v>2440</v>
      </c>
    </row>
    <row r="746" spans="1:25" s="1" customFormat="1" x14ac:dyDescent="0.2">
      <c r="A746" s="34"/>
      <c r="B746" s="8"/>
      <c r="C746" s="115" t="s">
        <v>2442</v>
      </c>
      <c r="D746" s="115"/>
      <c r="E746" s="115"/>
      <c r="F746" s="115"/>
      <c r="G746" s="115"/>
      <c r="H746" s="115"/>
      <c r="I746" s="115"/>
      <c r="J746" s="115"/>
      <c r="K746" s="115"/>
      <c r="L746" s="115"/>
      <c r="M746" s="115"/>
      <c r="N746" s="117"/>
      <c r="R746" s="2" t="s">
        <v>2442</v>
      </c>
    </row>
    <row r="747" spans="1:25" s="1" customFormat="1" x14ac:dyDescent="0.2">
      <c r="A747" s="35"/>
      <c r="B747" s="36" t="s">
        <v>48</v>
      </c>
      <c r="C747" s="115" t="s">
        <v>81</v>
      </c>
      <c r="D747" s="115"/>
      <c r="E747" s="115"/>
      <c r="F747" s="37" t="s">
        <v>34</v>
      </c>
      <c r="G747" s="37" t="s">
        <v>34</v>
      </c>
      <c r="H747" s="37" t="s">
        <v>34</v>
      </c>
      <c r="I747" s="37" t="s">
        <v>34</v>
      </c>
      <c r="J747" s="38">
        <v>248.92</v>
      </c>
      <c r="K747" s="37" t="s">
        <v>34</v>
      </c>
      <c r="L747" s="38">
        <v>26.14</v>
      </c>
      <c r="M747" s="39">
        <v>14.41</v>
      </c>
      <c r="N747" s="40">
        <v>377</v>
      </c>
      <c r="S747" s="2" t="s">
        <v>81</v>
      </c>
    </row>
    <row r="748" spans="1:25" s="1" customFormat="1" x14ac:dyDescent="0.2">
      <c r="A748" s="35"/>
      <c r="B748" s="36" t="s">
        <v>54</v>
      </c>
      <c r="C748" s="115" t="s">
        <v>55</v>
      </c>
      <c r="D748" s="115"/>
      <c r="E748" s="115"/>
      <c r="F748" s="37" t="s">
        <v>34</v>
      </c>
      <c r="G748" s="37" t="s">
        <v>34</v>
      </c>
      <c r="H748" s="37" t="s">
        <v>34</v>
      </c>
      <c r="I748" s="37" t="s">
        <v>34</v>
      </c>
      <c r="J748" s="38">
        <v>965.21</v>
      </c>
      <c r="K748" s="37" t="s">
        <v>34</v>
      </c>
      <c r="L748" s="38">
        <v>101.35</v>
      </c>
      <c r="M748" s="39">
        <v>7.88</v>
      </c>
      <c r="N748" s="40">
        <v>799</v>
      </c>
      <c r="S748" s="2" t="s">
        <v>55</v>
      </c>
    </row>
    <row r="749" spans="1:25" s="1" customFormat="1" x14ac:dyDescent="0.2">
      <c r="A749" s="35"/>
      <c r="B749" s="36" t="s">
        <v>56</v>
      </c>
      <c r="C749" s="115" t="s">
        <v>57</v>
      </c>
      <c r="D749" s="115"/>
      <c r="E749" s="115"/>
      <c r="F749" s="37" t="s">
        <v>34</v>
      </c>
      <c r="G749" s="37" t="s">
        <v>34</v>
      </c>
      <c r="H749" s="37" t="s">
        <v>34</v>
      </c>
      <c r="I749" s="37" t="s">
        <v>34</v>
      </c>
      <c r="J749" s="38">
        <v>102.06</v>
      </c>
      <c r="K749" s="37" t="s">
        <v>34</v>
      </c>
      <c r="L749" s="38">
        <v>10.72</v>
      </c>
      <c r="M749" s="39">
        <v>14.41</v>
      </c>
      <c r="N749" s="40">
        <v>154</v>
      </c>
      <c r="S749" s="2" t="s">
        <v>57</v>
      </c>
    </row>
    <row r="750" spans="1:25" s="1" customFormat="1" x14ac:dyDescent="0.2">
      <c r="A750" s="35"/>
      <c r="B750" s="36" t="s">
        <v>82</v>
      </c>
      <c r="C750" s="115" t="s">
        <v>83</v>
      </c>
      <c r="D750" s="115"/>
      <c r="E750" s="115"/>
      <c r="F750" s="37" t="s">
        <v>34</v>
      </c>
      <c r="G750" s="37" t="s">
        <v>34</v>
      </c>
      <c r="H750" s="37" t="s">
        <v>34</v>
      </c>
      <c r="I750" s="37" t="s">
        <v>34</v>
      </c>
      <c r="J750" s="38">
        <v>9674.19</v>
      </c>
      <c r="K750" s="37" t="s">
        <v>34</v>
      </c>
      <c r="L750" s="38">
        <v>1.21</v>
      </c>
      <c r="M750" s="39">
        <v>4.22</v>
      </c>
      <c r="N750" s="40">
        <v>5</v>
      </c>
      <c r="S750" s="2" t="s">
        <v>83</v>
      </c>
    </row>
    <row r="751" spans="1:25" s="1" customFormat="1" x14ac:dyDescent="0.2">
      <c r="A751" s="35"/>
      <c r="B751" s="36" t="s">
        <v>34</v>
      </c>
      <c r="C751" s="115" t="s">
        <v>84</v>
      </c>
      <c r="D751" s="115"/>
      <c r="E751" s="115"/>
      <c r="F751" s="37" t="s">
        <v>59</v>
      </c>
      <c r="G751" s="37" t="s">
        <v>2443</v>
      </c>
      <c r="H751" s="37" t="s">
        <v>34</v>
      </c>
      <c r="I751" s="37" t="s">
        <v>2444</v>
      </c>
      <c r="J751" s="38" t="s">
        <v>34</v>
      </c>
      <c r="K751" s="37" t="s">
        <v>34</v>
      </c>
      <c r="L751" s="38" t="s">
        <v>34</v>
      </c>
      <c r="M751" s="39" t="s">
        <v>34</v>
      </c>
      <c r="N751" s="40" t="s">
        <v>34</v>
      </c>
      <c r="T751" s="2" t="s">
        <v>84</v>
      </c>
    </row>
    <row r="752" spans="1:25" s="1" customFormat="1" x14ac:dyDescent="0.2">
      <c r="A752" s="35"/>
      <c r="B752" s="36" t="s">
        <v>34</v>
      </c>
      <c r="C752" s="115" t="s">
        <v>58</v>
      </c>
      <c r="D752" s="115"/>
      <c r="E752" s="115"/>
      <c r="F752" s="37" t="s">
        <v>59</v>
      </c>
      <c r="G752" s="37" t="s">
        <v>882</v>
      </c>
      <c r="H752" s="37" t="s">
        <v>34</v>
      </c>
      <c r="I752" s="37" t="s">
        <v>2445</v>
      </c>
      <c r="J752" s="38" t="s">
        <v>34</v>
      </c>
      <c r="K752" s="37" t="s">
        <v>34</v>
      </c>
      <c r="L752" s="38" t="s">
        <v>34</v>
      </c>
      <c r="M752" s="39" t="s">
        <v>34</v>
      </c>
      <c r="N752" s="40" t="s">
        <v>34</v>
      </c>
      <c r="T752" s="2" t="s">
        <v>58</v>
      </c>
    </row>
    <row r="753" spans="1:22" s="1" customFormat="1" x14ac:dyDescent="0.2">
      <c r="A753" s="35"/>
      <c r="B753" s="36" t="s">
        <v>34</v>
      </c>
      <c r="C753" s="118" t="s">
        <v>62</v>
      </c>
      <c r="D753" s="118"/>
      <c r="E753" s="118"/>
      <c r="F753" s="30" t="s">
        <v>34</v>
      </c>
      <c r="G753" s="30" t="s">
        <v>34</v>
      </c>
      <c r="H753" s="30" t="s">
        <v>34</v>
      </c>
      <c r="I753" s="30" t="s">
        <v>34</v>
      </c>
      <c r="J753" s="31">
        <v>1225.6500000000001</v>
      </c>
      <c r="K753" s="30" t="s">
        <v>34</v>
      </c>
      <c r="L753" s="31">
        <v>128.69999999999999</v>
      </c>
      <c r="M753" s="32" t="s">
        <v>34</v>
      </c>
      <c r="N753" s="33" t="s">
        <v>34</v>
      </c>
      <c r="U753" s="2" t="s">
        <v>62</v>
      </c>
    </row>
    <row r="754" spans="1:22" s="1" customFormat="1" x14ac:dyDescent="0.2">
      <c r="A754" s="35"/>
      <c r="B754" s="36" t="s">
        <v>34</v>
      </c>
      <c r="C754" s="115" t="s">
        <v>63</v>
      </c>
      <c r="D754" s="115"/>
      <c r="E754" s="115"/>
      <c r="F754" s="37" t="s">
        <v>34</v>
      </c>
      <c r="G754" s="37" t="s">
        <v>34</v>
      </c>
      <c r="H754" s="37" t="s">
        <v>34</v>
      </c>
      <c r="I754" s="37" t="s">
        <v>34</v>
      </c>
      <c r="J754" s="38" t="s">
        <v>34</v>
      </c>
      <c r="K754" s="37" t="s">
        <v>34</v>
      </c>
      <c r="L754" s="38">
        <v>36.86</v>
      </c>
      <c r="M754" s="39" t="s">
        <v>34</v>
      </c>
      <c r="N754" s="40">
        <v>531</v>
      </c>
      <c r="T754" s="2" t="s">
        <v>63</v>
      </c>
    </row>
    <row r="755" spans="1:22" s="1" customFormat="1" ht="22.5" x14ac:dyDescent="0.2">
      <c r="A755" s="35"/>
      <c r="B755" s="36" t="s">
        <v>835</v>
      </c>
      <c r="C755" s="115" t="s">
        <v>836</v>
      </c>
      <c r="D755" s="115"/>
      <c r="E755" s="115"/>
      <c r="F755" s="37" t="s">
        <v>66</v>
      </c>
      <c r="G755" s="37" t="s">
        <v>837</v>
      </c>
      <c r="H755" s="37" t="s">
        <v>34</v>
      </c>
      <c r="I755" s="37" t="s">
        <v>837</v>
      </c>
      <c r="J755" s="38" t="s">
        <v>34</v>
      </c>
      <c r="K755" s="37" t="s">
        <v>34</v>
      </c>
      <c r="L755" s="38">
        <v>47.92</v>
      </c>
      <c r="M755" s="39" t="s">
        <v>34</v>
      </c>
      <c r="N755" s="40">
        <v>690</v>
      </c>
      <c r="T755" s="2" t="s">
        <v>836</v>
      </c>
    </row>
    <row r="756" spans="1:22" s="1" customFormat="1" ht="22.5" x14ac:dyDescent="0.2">
      <c r="A756" s="35"/>
      <c r="B756" s="36" t="s">
        <v>838</v>
      </c>
      <c r="C756" s="115" t="s">
        <v>839</v>
      </c>
      <c r="D756" s="115"/>
      <c r="E756" s="115"/>
      <c r="F756" s="37" t="s">
        <v>66</v>
      </c>
      <c r="G756" s="37" t="s">
        <v>840</v>
      </c>
      <c r="H756" s="37" t="s">
        <v>34</v>
      </c>
      <c r="I756" s="37" t="s">
        <v>840</v>
      </c>
      <c r="J756" s="38" t="s">
        <v>34</v>
      </c>
      <c r="K756" s="37" t="s">
        <v>34</v>
      </c>
      <c r="L756" s="38">
        <v>32.81</v>
      </c>
      <c r="M756" s="39" t="s">
        <v>34</v>
      </c>
      <c r="N756" s="40">
        <v>473</v>
      </c>
      <c r="T756" s="2" t="s">
        <v>839</v>
      </c>
    </row>
    <row r="757" spans="1:22" s="1" customFormat="1" x14ac:dyDescent="0.2">
      <c r="A757" s="41"/>
      <c r="B757" s="42"/>
      <c r="C757" s="116" t="s">
        <v>71</v>
      </c>
      <c r="D757" s="116"/>
      <c r="E757" s="116"/>
      <c r="F757" s="43" t="s">
        <v>34</v>
      </c>
      <c r="G757" s="43" t="s">
        <v>34</v>
      </c>
      <c r="H757" s="43" t="s">
        <v>34</v>
      </c>
      <c r="I757" s="43" t="s">
        <v>34</v>
      </c>
      <c r="J757" s="44" t="s">
        <v>34</v>
      </c>
      <c r="K757" s="43" t="s">
        <v>34</v>
      </c>
      <c r="L757" s="44">
        <v>209.43</v>
      </c>
      <c r="M757" s="32" t="s">
        <v>34</v>
      </c>
      <c r="N757" s="45">
        <v>2344</v>
      </c>
      <c r="V757" s="2" t="s">
        <v>71</v>
      </c>
    </row>
    <row r="758" spans="1:22" s="1" customFormat="1" ht="56.25" x14ac:dyDescent="0.2">
      <c r="A758" s="28" t="s">
        <v>1254</v>
      </c>
      <c r="B758" s="29" t="s">
        <v>2446</v>
      </c>
      <c r="C758" s="118" t="s">
        <v>2447</v>
      </c>
      <c r="D758" s="118"/>
      <c r="E758" s="118"/>
      <c r="F758" s="30" t="s">
        <v>421</v>
      </c>
      <c r="G758" s="30" t="s">
        <v>34</v>
      </c>
      <c r="H758" s="30" t="s">
        <v>34</v>
      </c>
      <c r="I758" s="30" t="s">
        <v>2448</v>
      </c>
      <c r="J758" s="31">
        <v>48.2</v>
      </c>
      <c r="K758" s="30" t="s">
        <v>34</v>
      </c>
      <c r="L758" s="31">
        <v>511.16</v>
      </c>
      <c r="M758" s="32">
        <v>4.22</v>
      </c>
      <c r="N758" s="33">
        <v>2157</v>
      </c>
      <c r="Q758" s="2" t="s">
        <v>2447</v>
      </c>
    </row>
    <row r="759" spans="1:22" s="1" customFormat="1" x14ac:dyDescent="0.2">
      <c r="A759" s="34"/>
      <c r="B759" s="8"/>
      <c r="C759" s="115" t="s">
        <v>2449</v>
      </c>
      <c r="D759" s="115"/>
      <c r="E759" s="115"/>
      <c r="F759" s="115"/>
      <c r="G759" s="115"/>
      <c r="H759" s="115"/>
      <c r="I759" s="115"/>
      <c r="J759" s="115"/>
      <c r="K759" s="115"/>
      <c r="L759" s="115"/>
      <c r="M759" s="115"/>
      <c r="N759" s="117"/>
      <c r="R759" s="2" t="s">
        <v>2449</v>
      </c>
    </row>
    <row r="760" spans="1:22" s="1" customFormat="1" ht="45" x14ac:dyDescent="0.2">
      <c r="A760" s="28" t="s">
        <v>1262</v>
      </c>
      <c r="B760" s="29" t="s">
        <v>899</v>
      </c>
      <c r="C760" s="118" t="s">
        <v>900</v>
      </c>
      <c r="D760" s="118"/>
      <c r="E760" s="118"/>
      <c r="F760" s="30" t="s">
        <v>901</v>
      </c>
      <c r="G760" s="30" t="s">
        <v>34</v>
      </c>
      <c r="H760" s="30" t="s">
        <v>34</v>
      </c>
      <c r="I760" s="30" t="s">
        <v>2450</v>
      </c>
      <c r="J760" s="31" t="s">
        <v>34</v>
      </c>
      <c r="K760" s="30" t="s">
        <v>34</v>
      </c>
      <c r="L760" s="31" t="s">
        <v>34</v>
      </c>
      <c r="M760" s="32" t="s">
        <v>34</v>
      </c>
      <c r="N760" s="33" t="s">
        <v>34</v>
      </c>
      <c r="Q760" s="2" t="s">
        <v>900</v>
      </c>
    </row>
    <row r="761" spans="1:22" s="1" customFormat="1" x14ac:dyDescent="0.2">
      <c r="A761" s="34"/>
      <c r="B761" s="8"/>
      <c r="C761" s="115" t="s">
        <v>2451</v>
      </c>
      <c r="D761" s="115"/>
      <c r="E761" s="115"/>
      <c r="F761" s="115"/>
      <c r="G761" s="115"/>
      <c r="H761" s="115"/>
      <c r="I761" s="115"/>
      <c r="J761" s="115"/>
      <c r="K761" s="115"/>
      <c r="L761" s="115"/>
      <c r="M761" s="115"/>
      <c r="N761" s="117"/>
      <c r="R761" s="2" t="s">
        <v>2451</v>
      </c>
    </row>
    <row r="762" spans="1:22" s="1" customFormat="1" x14ac:dyDescent="0.2">
      <c r="A762" s="35"/>
      <c r="B762" s="36" t="s">
        <v>48</v>
      </c>
      <c r="C762" s="115" t="s">
        <v>81</v>
      </c>
      <c r="D762" s="115"/>
      <c r="E762" s="115"/>
      <c r="F762" s="37" t="s">
        <v>34</v>
      </c>
      <c r="G762" s="37" t="s">
        <v>34</v>
      </c>
      <c r="H762" s="37" t="s">
        <v>34</v>
      </c>
      <c r="I762" s="37" t="s">
        <v>34</v>
      </c>
      <c r="J762" s="38">
        <v>23.4</v>
      </c>
      <c r="K762" s="37" t="s">
        <v>34</v>
      </c>
      <c r="L762" s="38">
        <v>69.48</v>
      </c>
      <c r="M762" s="39">
        <v>14.41</v>
      </c>
      <c r="N762" s="40">
        <v>1001</v>
      </c>
      <c r="S762" s="2" t="s">
        <v>81</v>
      </c>
    </row>
    <row r="763" spans="1:22" s="1" customFormat="1" x14ac:dyDescent="0.2">
      <c r="A763" s="35"/>
      <c r="B763" s="36" t="s">
        <v>54</v>
      </c>
      <c r="C763" s="115" t="s">
        <v>55</v>
      </c>
      <c r="D763" s="115"/>
      <c r="E763" s="115"/>
      <c r="F763" s="37" t="s">
        <v>34</v>
      </c>
      <c r="G763" s="37" t="s">
        <v>34</v>
      </c>
      <c r="H763" s="37" t="s">
        <v>34</v>
      </c>
      <c r="I763" s="37" t="s">
        <v>34</v>
      </c>
      <c r="J763" s="38">
        <v>88.16</v>
      </c>
      <c r="K763" s="37" t="s">
        <v>34</v>
      </c>
      <c r="L763" s="38">
        <v>261.77999999999997</v>
      </c>
      <c r="M763" s="39">
        <v>7.88</v>
      </c>
      <c r="N763" s="40">
        <v>2063</v>
      </c>
      <c r="S763" s="2" t="s">
        <v>55</v>
      </c>
    </row>
    <row r="764" spans="1:22" s="1" customFormat="1" x14ac:dyDescent="0.2">
      <c r="A764" s="35"/>
      <c r="B764" s="36" t="s">
        <v>56</v>
      </c>
      <c r="C764" s="115" t="s">
        <v>57</v>
      </c>
      <c r="D764" s="115"/>
      <c r="E764" s="115"/>
      <c r="F764" s="37" t="s">
        <v>34</v>
      </c>
      <c r="G764" s="37" t="s">
        <v>34</v>
      </c>
      <c r="H764" s="37" t="s">
        <v>34</v>
      </c>
      <c r="I764" s="37" t="s">
        <v>34</v>
      </c>
      <c r="J764" s="38">
        <v>14.3</v>
      </c>
      <c r="K764" s="37" t="s">
        <v>34</v>
      </c>
      <c r="L764" s="38">
        <v>42.46</v>
      </c>
      <c r="M764" s="39">
        <v>14.41</v>
      </c>
      <c r="N764" s="40">
        <v>612</v>
      </c>
      <c r="S764" s="2" t="s">
        <v>57</v>
      </c>
    </row>
    <row r="765" spans="1:22" s="1" customFormat="1" x14ac:dyDescent="0.2">
      <c r="A765" s="35"/>
      <c r="B765" s="36" t="s">
        <v>82</v>
      </c>
      <c r="C765" s="115" t="s">
        <v>83</v>
      </c>
      <c r="D765" s="115"/>
      <c r="E765" s="115"/>
      <c r="F765" s="37" t="s">
        <v>34</v>
      </c>
      <c r="G765" s="37" t="s">
        <v>34</v>
      </c>
      <c r="H765" s="37" t="s">
        <v>34</v>
      </c>
      <c r="I765" s="37" t="s">
        <v>34</v>
      </c>
      <c r="J765" s="38">
        <v>180.68</v>
      </c>
      <c r="K765" s="37" t="s">
        <v>34</v>
      </c>
      <c r="L765" s="38">
        <v>536.51</v>
      </c>
      <c r="M765" s="39">
        <v>4.22</v>
      </c>
      <c r="N765" s="40">
        <v>2264</v>
      </c>
      <c r="S765" s="2" t="s">
        <v>83</v>
      </c>
    </row>
    <row r="766" spans="1:22" s="1" customFormat="1" x14ac:dyDescent="0.2">
      <c r="A766" s="35"/>
      <c r="B766" s="36" t="s">
        <v>34</v>
      </c>
      <c r="C766" s="115" t="s">
        <v>84</v>
      </c>
      <c r="D766" s="115"/>
      <c r="E766" s="115"/>
      <c r="F766" s="37" t="s">
        <v>59</v>
      </c>
      <c r="G766" s="37" t="s">
        <v>904</v>
      </c>
      <c r="H766" s="37" t="s">
        <v>34</v>
      </c>
      <c r="I766" s="37" t="s">
        <v>2452</v>
      </c>
      <c r="J766" s="38" t="s">
        <v>34</v>
      </c>
      <c r="K766" s="37" t="s">
        <v>34</v>
      </c>
      <c r="L766" s="38" t="s">
        <v>34</v>
      </c>
      <c r="M766" s="39" t="s">
        <v>34</v>
      </c>
      <c r="N766" s="40" t="s">
        <v>34</v>
      </c>
      <c r="T766" s="2" t="s">
        <v>84</v>
      </c>
    </row>
    <row r="767" spans="1:22" s="1" customFormat="1" x14ac:dyDescent="0.2">
      <c r="A767" s="35"/>
      <c r="B767" s="36" t="s">
        <v>34</v>
      </c>
      <c r="C767" s="115" t="s">
        <v>58</v>
      </c>
      <c r="D767" s="115"/>
      <c r="E767" s="115"/>
      <c r="F767" s="37" t="s">
        <v>59</v>
      </c>
      <c r="G767" s="37" t="s">
        <v>906</v>
      </c>
      <c r="H767" s="37" t="s">
        <v>34</v>
      </c>
      <c r="I767" s="37" t="s">
        <v>2453</v>
      </c>
      <c r="J767" s="38" t="s">
        <v>34</v>
      </c>
      <c r="K767" s="37" t="s">
        <v>34</v>
      </c>
      <c r="L767" s="38" t="s">
        <v>34</v>
      </c>
      <c r="M767" s="39" t="s">
        <v>34</v>
      </c>
      <c r="N767" s="40" t="s">
        <v>34</v>
      </c>
      <c r="T767" s="2" t="s">
        <v>58</v>
      </c>
    </row>
    <row r="768" spans="1:22" s="1" customFormat="1" x14ac:dyDescent="0.2">
      <c r="A768" s="35"/>
      <c r="B768" s="36" t="s">
        <v>34</v>
      </c>
      <c r="C768" s="118" t="s">
        <v>62</v>
      </c>
      <c r="D768" s="118"/>
      <c r="E768" s="118"/>
      <c r="F768" s="30" t="s">
        <v>34</v>
      </c>
      <c r="G768" s="30" t="s">
        <v>34</v>
      </c>
      <c r="H768" s="30" t="s">
        <v>34</v>
      </c>
      <c r="I768" s="30" t="s">
        <v>34</v>
      </c>
      <c r="J768" s="31">
        <v>292.24</v>
      </c>
      <c r="K768" s="30" t="s">
        <v>34</v>
      </c>
      <c r="L768" s="31">
        <v>867.77</v>
      </c>
      <c r="M768" s="32" t="s">
        <v>34</v>
      </c>
      <c r="N768" s="33" t="s">
        <v>34</v>
      </c>
      <c r="U768" s="2" t="s">
        <v>62</v>
      </c>
    </row>
    <row r="769" spans="1:22" s="1" customFormat="1" x14ac:dyDescent="0.2">
      <c r="A769" s="35"/>
      <c r="B769" s="36" t="s">
        <v>34</v>
      </c>
      <c r="C769" s="115" t="s">
        <v>63</v>
      </c>
      <c r="D769" s="115"/>
      <c r="E769" s="115"/>
      <c r="F769" s="37" t="s">
        <v>34</v>
      </c>
      <c r="G769" s="37" t="s">
        <v>34</v>
      </c>
      <c r="H769" s="37" t="s">
        <v>34</v>
      </c>
      <c r="I769" s="37" t="s">
        <v>34</v>
      </c>
      <c r="J769" s="38" t="s">
        <v>34</v>
      </c>
      <c r="K769" s="37" t="s">
        <v>34</v>
      </c>
      <c r="L769" s="38">
        <v>111.94</v>
      </c>
      <c r="M769" s="39" t="s">
        <v>34</v>
      </c>
      <c r="N769" s="40">
        <v>1613</v>
      </c>
      <c r="T769" s="2" t="s">
        <v>63</v>
      </c>
    </row>
    <row r="770" spans="1:22" s="1" customFormat="1" ht="22.5" x14ac:dyDescent="0.2">
      <c r="A770" s="35"/>
      <c r="B770" s="36" t="s">
        <v>835</v>
      </c>
      <c r="C770" s="115" t="s">
        <v>836</v>
      </c>
      <c r="D770" s="115"/>
      <c r="E770" s="115"/>
      <c r="F770" s="37" t="s">
        <v>66</v>
      </c>
      <c r="G770" s="37" t="s">
        <v>837</v>
      </c>
      <c r="H770" s="37" t="s">
        <v>34</v>
      </c>
      <c r="I770" s="37" t="s">
        <v>837</v>
      </c>
      <c r="J770" s="38" t="s">
        <v>34</v>
      </c>
      <c r="K770" s="37" t="s">
        <v>34</v>
      </c>
      <c r="L770" s="38">
        <v>145.52000000000001</v>
      </c>
      <c r="M770" s="39" t="s">
        <v>34</v>
      </c>
      <c r="N770" s="40">
        <v>2097</v>
      </c>
      <c r="T770" s="2" t="s">
        <v>836</v>
      </c>
    </row>
    <row r="771" spans="1:22" s="1" customFormat="1" ht="22.5" x14ac:dyDescent="0.2">
      <c r="A771" s="35"/>
      <c r="B771" s="36" t="s">
        <v>838</v>
      </c>
      <c r="C771" s="115" t="s">
        <v>839</v>
      </c>
      <c r="D771" s="115"/>
      <c r="E771" s="115"/>
      <c r="F771" s="37" t="s">
        <v>66</v>
      </c>
      <c r="G771" s="37" t="s">
        <v>840</v>
      </c>
      <c r="H771" s="37" t="s">
        <v>34</v>
      </c>
      <c r="I771" s="37" t="s">
        <v>840</v>
      </c>
      <c r="J771" s="38" t="s">
        <v>34</v>
      </c>
      <c r="K771" s="37" t="s">
        <v>34</v>
      </c>
      <c r="L771" s="38">
        <v>99.63</v>
      </c>
      <c r="M771" s="39" t="s">
        <v>34</v>
      </c>
      <c r="N771" s="40">
        <v>1436</v>
      </c>
      <c r="T771" s="2" t="s">
        <v>839</v>
      </c>
    </row>
    <row r="772" spans="1:22" s="1" customFormat="1" x14ac:dyDescent="0.2">
      <c r="A772" s="41"/>
      <c r="B772" s="42"/>
      <c r="C772" s="116" t="s">
        <v>71</v>
      </c>
      <c r="D772" s="116"/>
      <c r="E772" s="116"/>
      <c r="F772" s="43" t="s">
        <v>34</v>
      </c>
      <c r="G772" s="43" t="s">
        <v>34</v>
      </c>
      <c r="H772" s="43" t="s">
        <v>34</v>
      </c>
      <c r="I772" s="43" t="s">
        <v>34</v>
      </c>
      <c r="J772" s="44" t="s">
        <v>34</v>
      </c>
      <c r="K772" s="43" t="s">
        <v>34</v>
      </c>
      <c r="L772" s="44">
        <v>1112.92</v>
      </c>
      <c r="M772" s="32" t="s">
        <v>34</v>
      </c>
      <c r="N772" s="45">
        <v>8861</v>
      </c>
      <c r="V772" s="2" t="s">
        <v>71</v>
      </c>
    </row>
    <row r="773" spans="1:22" s="1" customFormat="1" ht="33.75" x14ac:dyDescent="0.2">
      <c r="A773" s="28" t="s">
        <v>1266</v>
      </c>
      <c r="B773" s="29" t="s">
        <v>888</v>
      </c>
      <c r="C773" s="118" t="s">
        <v>889</v>
      </c>
      <c r="D773" s="118"/>
      <c r="E773" s="118"/>
      <c r="F773" s="30" t="s">
        <v>890</v>
      </c>
      <c r="G773" s="30" t="s">
        <v>34</v>
      </c>
      <c r="H773" s="30" t="s">
        <v>34</v>
      </c>
      <c r="I773" s="30" t="s">
        <v>2454</v>
      </c>
      <c r="J773" s="31" t="s">
        <v>34</v>
      </c>
      <c r="K773" s="30" t="s">
        <v>34</v>
      </c>
      <c r="L773" s="31" t="s">
        <v>34</v>
      </c>
      <c r="M773" s="32" t="s">
        <v>34</v>
      </c>
      <c r="N773" s="33" t="s">
        <v>34</v>
      </c>
      <c r="Q773" s="2" t="s">
        <v>889</v>
      </c>
    </row>
    <row r="774" spans="1:22" s="1" customFormat="1" x14ac:dyDescent="0.2">
      <c r="A774" s="34"/>
      <c r="B774" s="8"/>
      <c r="C774" s="115" t="s">
        <v>2455</v>
      </c>
      <c r="D774" s="115"/>
      <c r="E774" s="115"/>
      <c r="F774" s="115"/>
      <c r="G774" s="115"/>
      <c r="H774" s="115"/>
      <c r="I774" s="115"/>
      <c r="J774" s="115"/>
      <c r="K774" s="115"/>
      <c r="L774" s="115"/>
      <c r="M774" s="115"/>
      <c r="N774" s="117"/>
      <c r="R774" s="2" t="s">
        <v>2455</v>
      </c>
    </row>
    <row r="775" spans="1:22" s="1" customFormat="1" x14ac:dyDescent="0.2">
      <c r="A775" s="35"/>
      <c r="B775" s="36" t="s">
        <v>48</v>
      </c>
      <c r="C775" s="115" t="s">
        <v>81</v>
      </c>
      <c r="D775" s="115"/>
      <c r="E775" s="115"/>
      <c r="F775" s="37" t="s">
        <v>34</v>
      </c>
      <c r="G775" s="37" t="s">
        <v>34</v>
      </c>
      <c r="H775" s="37" t="s">
        <v>34</v>
      </c>
      <c r="I775" s="37" t="s">
        <v>34</v>
      </c>
      <c r="J775" s="38">
        <v>4960.28</v>
      </c>
      <c r="K775" s="37" t="s">
        <v>34</v>
      </c>
      <c r="L775" s="38">
        <v>43.65</v>
      </c>
      <c r="M775" s="39">
        <v>14.41</v>
      </c>
      <c r="N775" s="40">
        <v>629</v>
      </c>
      <c r="S775" s="2" t="s">
        <v>81</v>
      </c>
    </row>
    <row r="776" spans="1:22" s="1" customFormat="1" x14ac:dyDescent="0.2">
      <c r="A776" s="35"/>
      <c r="B776" s="36" t="s">
        <v>54</v>
      </c>
      <c r="C776" s="115" t="s">
        <v>55</v>
      </c>
      <c r="D776" s="115"/>
      <c r="E776" s="115"/>
      <c r="F776" s="37" t="s">
        <v>34</v>
      </c>
      <c r="G776" s="37" t="s">
        <v>34</v>
      </c>
      <c r="H776" s="37" t="s">
        <v>34</v>
      </c>
      <c r="I776" s="37" t="s">
        <v>34</v>
      </c>
      <c r="J776" s="38">
        <v>11806.75</v>
      </c>
      <c r="K776" s="37" t="s">
        <v>34</v>
      </c>
      <c r="L776" s="38">
        <v>103.9</v>
      </c>
      <c r="M776" s="39">
        <v>7.88</v>
      </c>
      <c r="N776" s="40">
        <v>819</v>
      </c>
      <c r="S776" s="2" t="s">
        <v>55</v>
      </c>
    </row>
    <row r="777" spans="1:22" s="1" customFormat="1" x14ac:dyDescent="0.2">
      <c r="A777" s="35"/>
      <c r="B777" s="36" t="s">
        <v>56</v>
      </c>
      <c r="C777" s="115" t="s">
        <v>57</v>
      </c>
      <c r="D777" s="115"/>
      <c r="E777" s="115"/>
      <c r="F777" s="37" t="s">
        <v>34</v>
      </c>
      <c r="G777" s="37" t="s">
        <v>34</v>
      </c>
      <c r="H777" s="37" t="s">
        <v>34</v>
      </c>
      <c r="I777" s="37" t="s">
        <v>34</v>
      </c>
      <c r="J777" s="38">
        <v>1684.6</v>
      </c>
      <c r="K777" s="37" t="s">
        <v>34</v>
      </c>
      <c r="L777" s="38">
        <v>14.82</v>
      </c>
      <c r="M777" s="39">
        <v>14.41</v>
      </c>
      <c r="N777" s="40">
        <v>214</v>
      </c>
      <c r="S777" s="2" t="s">
        <v>57</v>
      </c>
    </row>
    <row r="778" spans="1:22" s="1" customFormat="1" x14ac:dyDescent="0.2">
      <c r="A778" s="35"/>
      <c r="B778" s="36" t="s">
        <v>82</v>
      </c>
      <c r="C778" s="115" t="s">
        <v>83</v>
      </c>
      <c r="D778" s="115"/>
      <c r="E778" s="115"/>
      <c r="F778" s="37" t="s">
        <v>34</v>
      </c>
      <c r="G778" s="37" t="s">
        <v>34</v>
      </c>
      <c r="H778" s="37" t="s">
        <v>34</v>
      </c>
      <c r="I778" s="37" t="s">
        <v>34</v>
      </c>
      <c r="J778" s="38">
        <v>14919.4</v>
      </c>
      <c r="K778" s="37" t="s">
        <v>34</v>
      </c>
      <c r="L778" s="38">
        <v>8.44</v>
      </c>
      <c r="M778" s="39">
        <v>4.22</v>
      </c>
      <c r="N778" s="40">
        <v>36</v>
      </c>
      <c r="S778" s="2" t="s">
        <v>83</v>
      </c>
    </row>
    <row r="779" spans="1:22" s="1" customFormat="1" x14ac:dyDescent="0.2">
      <c r="A779" s="35"/>
      <c r="B779" s="36" t="s">
        <v>34</v>
      </c>
      <c r="C779" s="115" t="s">
        <v>84</v>
      </c>
      <c r="D779" s="115"/>
      <c r="E779" s="115"/>
      <c r="F779" s="37" t="s">
        <v>59</v>
      </c>
      <c r="G779" s="37" t="s">
        <v>893</v>
      </c>
      <c r="H779" s="37" t="s">
        <v>34</v>
      </c>
      <c r="I779" s="37" t="s">
        <v>2456</v>
      </c>
      <c r="J779" s="38" t="s">
        <v>34</v>
      </c>
      <c r="K779" s="37" t="s">
        <v>34</v>
      </c>
      <c r="L779" s="38" t="s">
        <v>34</v>
      </c>
      <c r="M779" s="39" t="s">
        <v>34</v>
      </c>
      <c r="N779" s="40" t="s">
        <v>34</v>
      </c>
      <c r="T779" s="2" t="s">
        <v>84</v>
      </c>
    </row>
    <row r="780" spans="1:22" s="1" customFormat="1" x14ac:dyDescent="0.2">
      <c r="A780" s="35"/>
      <c r="B780" s="36" t="s">
        <v>34</v>
      </c>
      <c r="C780" s="115" t="s">
        <v>58</v>
      </c>
      <c r="D780" s="115"/>
      <c r="E780" s="115"/>
      <c r="F780" s="37" t="s">
        <v>59</v>
      </c>
      <c r="G780" s="37" t="s">
        <v>895</v>
      </c>
      <c r="H780" s="37" t="s">
        <v>34</v>
      </c>
      <c r="I780" s="37" t="s">
        <v>2457</v>
      </c>
      <c r="J780" s="38" t="s">
        <v>34</v>
      </c>
      <c r="K780" s="37" t="s">
        <v>34</v>
      </c>
      <c r="L780" s="38" t="s">
        <v>34</v>
      </c>
      <c r="M780" s="39" t="s">
        <v>34</v>
      </c>
      <c r="N780" s="40" t="s">
        <v>34</v>
      </c>
      <c r="T780" s="2" t="s">
        <v>58</v>
      </c>
    </row>
    <row r="781" spans="1:22" s="1" customFormat="1" x14ac:dyDescent="0.2">
      <c r="A781" s="35"/>
      <c r="B781" s="36" t="s">
        <v>34</v>
      </c>
      <c r="C781" s="118" t="s">
        <v>62</v>
      </c>
      <c r="D781" s="118"/>
      <c r="E781" s="118"/>
      <c r="F781" s="30" t="s">
        <v>34</v>
      </c>
      <c r="G781" s="30" t="s">
        <v>34</v>
      </c>
      <c r="H781" s="30" t="s">
        <v>34</v>
      </c>
      <c r="I781" s="30" t="s">
        <v>34</v>
      </c>
      <c r="J781" s="31">
        <v>17726.43</v>
      </c>
      <c r="K781" s="30" t="s">
        <v>34</v>
      </c>
      <c r="L781" s="31">
        <v>155.99</v>
      </c>
      <c r="M781" s="32" t="s">
        <v>34</v>
      </c>
      <c r="N781" s="33" t="s">
        <v>34</v>
      </c>
      <c r="U781" s="2" t="s">
        <v>62</v>
      </c>
    </row>
    <row r="782" spans="1:22" s="1" customFormat="1" x14ac:dyDescent="0.2">
      <c r="A782" s="35"/>
      <c r="B782" s="36" t="s">
        <v>34</v>
      </c>
      <c r="C782" s="115" t="s">
        <v>63</v>
      </c>
      <c r="D782" s="115"/>
      <c r="E782" s="115"/>
      <c r="F782" s="37" t="s">
        <v>34</v>
      </c>
      <c r="G782" s="37" t="s">
        <v>34</v>
      </c>
      <c r="H782" s="37" t="s">
        <v>34</v>
      </c>
      <c r="I782" s="37" t="s">
        <v>34</v>
      </c>
      <c r="J782" s="38" t="s">
        <v>34</v>
      </c>
      <c r="K782" s="37" t="s">
        <v>34</v>
      </c>
      <c r="L782" s="38">
        <v>58.47</v>
      </c>
      <c r="M782" s="39" t="s">
        <v>34</v>
      </c>
      <c r="N782" s="40">
        <v>843</v>
      </c>
      <c r="T782" s="2" t="s">
        <v>63</v>
      </c>
    </row>
    <row r="783" spans="1:22" s="1" customFormat="1" ht="22.5" x14ac:dyDescent="0.2">
      <c r="A783" s="35"/>
      <c r="B783" s="36" t="s">
        <v>835</v>
      </c>
      <c r="C783" s="115" t="s">
        <v>836</v>
      </c>
      <c r="D783" s="115"/>
      <c r="E783" s="115"/>
      <c r="F783" s="37" t="s">
        <v>66</v>
      </c>
      <c r="G783" s="37" t="s">
        <v>837</v>
      </c>
      <c r="H783" s="37" t="s">
        <v>34</v>
      </c>
      <c r="I783" s="37" t="s">
        <v>837</v>
      </c>
      <c r="J783" s="38" t="s">
        <v>34</v>
      </c>
      <c r="K783" s="37" t="s">
        <v>34</v>
      </c>
      <c r="L783" s="38">
        <v>76.010000000000005</v>
      </c>
      <c r="M783" s="39" t="s">
        <v>34</v>
      </c>
      <c r="N783" s="40">
        <v>1096</v>
      </c>
      <c r="T783" s="2" t="s">
        <v>836</v>
      </c>
    </row>
    <row r="784" spans="1:22" s="1" customFormat="1" ht="22.5" x14ac:dyDescent="0.2">
      <c r="A784" s="35"/>
      <c r="B784" s="36" t="s">
        <v>838</v>
      </c>
      <c r="C784" s="115" t="s">
        <v>839</v>
      </c>
      <c r="D784" s="115"/>
      <c r="E784" s="115"/>
      <c r="F784" s="37" t="s">
        <v>66</v>
      </c>
      <c r="G784" s="37" t="s">
        <v>840</v>
      </c>
      <c r="H784" s="37" t="s">
        <v>34</v>
      </c>
      <c r="I784" s="37" t="s">
        <v>840</v>
      </c>
      <c r="J784" s="38" t="s">
        <v>34</v>
      </c>
      <c r="K784" s="37" t="s">
        <v>34</v>
      </c>
      <c r="L784" s="38">
        <v>52.04</v>
      </c>
      <c r="M784" s="39" t="s">
        <v>34</v>
      </c>
      <c r="N784" s="40">
        <v>750</v>
      </c>
      <c r="T784" s="2" t="s">
        <v>839</v>
      </c>
    </row>
    <row r="785" spans="1:25" s="1" customFormat="1" x14ac:dyDescent="0.2">
      <c r="A785" s="41"/>
      <c r="B785" s="42"/>
      <c r="C785" s="116" t="s">
        <v>71</v>
      </c>
      <c r="D785" s="116"/>
      <c r="E785" s="116"/>
      <c r="F785" s="43" t="s">
        <v>34</v>
      </c>
      <c r="G785" s="43" t="s">
        <v>34</v>
      </c>
      <c r="H785" s="43" t="s">
        <v>34</v>
      </c>
      <c r="I785" s="43" t="s">
        <v>34</v>
      </c>
      <c r="J785" s="44" t="s">
        <v>34</v>
      </c>
      <c r="K785" s="43" t="s">
        <v>34</v>
      </c>
      <c r="L785" s="44">
        <v>284.04000000000002</v>
      </c>
      <c r="M785" s="32" t="s">
        <v>34</v>
      </c>
      <c r="N785" s="45">
        <v>3330</v>
      </c>
      <c r="V785" s="2" t="s">
        <v>71</v>
      </c>
    </row>
    <row r="786" spans="1:25" s="1" customFormat="1" ht="56.25" x14ac:dyDescent="0.2">
      <c r="A786" s="28" t="s">
        <v>840</v>
      </c>
      <c r="B786" s="29" t="s">
        <v>2458</v>
      </c>
      <c r="C786" s="118" t="s">
        <v>2459</v>
      </c>
      <c r="D786" s="118"/>
      <c r="E786" s="118"/>
      <c r="F786" s="30" t="s">
        <v>261</v>
      </c>
      <c r="G786" s="30" t="s">
        <v>34</v>
      </c>
      <c r="H786" s="30" t="s">
        <v>34</v>
      </c>
      <c r="I786" s="30" t="s">
        <v>82</v>
      </c>
      <c r="J786" s="31">
        <v>42.3</v>
      </c>
      <c r="K786" s="30" t="s">
        <v>34</v>
      </c>
      <c r="L786" s="31">
        <v>169.2</v>
      </c>
      <c r="M786" s="32">
        <v>4.22</v>
      </c>
      <c r="N786" s="33">
        <v>714</v>
      </c>
      <c r="Q786" s="2" t="s">
        <v>2459</v>
      </c>
    </row>
    <row r="787" spans="1:25" s="1" customFormat="1" x14ac:dyDescent="0.2">
      <c r="A787" s="132" t="s">
        <v>2460</v>
      </c>
      <c r="B787" s="133"/>
      <c r="C787" s="133"/>
      <c r="D787" s="133"/>
      <c r="E787" s="133"/>
      <c r="F787" s="133"/>
      <c r="G787" s="133"/>
      <c r="H787" s="133"/>
      <c r="I787" s="133"/>
      <c r="J787" s="133"/>
      <c r="K787" s="133"/>
      <c r="L787" s="133"/>
      <c r="M787" s="133"/>
      <c r="N787" s="134"/>
      <c r="X787" s="2" t="s">
        <v>2460</v>
      </c>
    </row>
    <row r="788" spans="1:25" s="1" customFormat="1" ht="45" x14ac:dyDescent="0.2">
      <c r="A788" s="28" t="s">
        <v>641</v>
      </c>
      <c r="B788" s="29" t="s">
        <v>1532</v>
      </c>
      <c r="C788" s="118" t="s">
        <v>1533</v>
      </c>
      <c r="D788" s="118"/>
      <c r="E788" s="118"/>
      <c r="F788" s="30" t="s">
        <v>1488</v>
      </c>
      <c r="G788" s="30" t="s">
        <v>34</v>
      </c>
      <c r="H788" s="30" t="s">
        <v>34</v>
      </c>
      <c r="I788" s="30" t="s">
        <v>2461</v>
      </c>
      <c r="J788" s="31" t="s">
        <v>34</v>
      </c>
      <c r="K788" s="30" t="s">
        <v>34</v>
      </c>
      <c r="L788" s="31" t="s">
        <v>34</v>
      </c>
      <c r="M788" s="32" t="s">
        <v>34</v>
      </c>
      <c r="N788" s="33" t="s">
        <v>34</v>
      </c>
      <c r="Q788" s="2" t="s">
        <v>1533</v>
      </c>
    </row>
    <row r="789" spans="1:25" s="1" customFormat="1" x14ac:dyDescent="0.2">
      <c r="A789" s="34"/>
      <c r="B789" s="8"/>
      <c r="C789" s="115" t="s">
        <v>2462</v>
      </c>
      <c r="D789" s="115"/>
      <c r="E789" s="115"/>
      <c r="F789" s="115"/>
      <c r="G789" s="115"/>
      <c r="H789" s="115"/>
      <c r="I789" s="115"/>
      <c r="J789" s="115"/>
      <c r="K789" s="115"/>
      <c r="L789" s="115"/>
      <c r="M789" s="115"/>
      <c r="N789" s="117"/>
      <c r="R789" s="2" t="s">
        <v>2462</v>
      </c>
    </row>
    <row r="790" spans="1:25" s="1" customFormat="1" x14ac:dyDescent="0.2">
      <c r="A790" s="35"/>
      <c r="B790" s="36" t="s">
        <v>48</v>
      </c>
      <c r="C790" s="115" t="s">
        <v>81</v>
      </c>
      <c r="D790" s="115"/>
      <c r="E790" s="115"/>
      <c r="F790" s="37" t="s">
        <v>34</v>
      </c>
      <c r="G790" s="37" t="s">
        <v>34</v>
      </c>
      <c r="H790" s="37" t="s">
        <v>34</v>
      </c>
      <c r="I790" s="37" t="s">
        <v>34</v>
      </c>
      <c r="J790" s="38">
        <v>80.760000000000005</v>
      </c>
      <c r="K790" s="37" t="s">
        <v>34</v>
      </c>
      <c r="L790" s="38">
        <v>440.14</v>
      </c>
      <c r="M790" s="39">
        <v>14.41</v>
      </c>
      <c r="N790" s="40">
        <v>6342</v>
      </c>
      <c r="S790" s="2" t="s">
        <v>81</v>
      </c>
    </row>
    <row r="791" spans="1:25" s="1" customFormat="1" x14ac:dyDescent="0.2">
      <c r="A791" s="35"/>
      <c r="B791" s="36" t="s">
        <v>54</v>
      </c>
      <c r="C791" s="115" t="s">
        <v>55</v>
      </c>
      <c r="D791" s="115"/>
      <c r="E791" s="115"/>
      <c r="F791" s="37" t="s">
        <v>34</v>
      </c>
      <c r="G791" s="37" t="s">
        <v>34</v>
      </c>
      <c r="H791" s="37" t="s">
        <v>34</v>
      </c>
      <c r="I791" s="37" t="s">
        <v>34</v>
      </c>
      <c r="J791" s="38">
        <v>76.760000000000005</v>
      </c>
      <c r="K791" s="37" t="s">
        <v>34</v>
      </c>
      <c r="L791" s="38">
        <v>418.34</v>
      </c>
      <c r="M791" s="39">
        <v>7.88</v>
      </c>
      <c r="N791" s="40">
        <v>3297</v>
      </c>
      <c r="S791" s="2" t="s">
        <v>55</v>
      </c>
    </row>
    <row r="792" spans="1:25" s="1" customFormat="1" x14ac:dyDescent="0.2">
      <c r="A792" s="35"/>
      <c r="B792" s="36" t="s">
        <v>82</v>
      </c>
      <c r="C792" s="115" t="s">
        <v>83</v>
      </c>
      <c r="D792" s="115"/>
      <c r="E792" s="115"/>
      <c r="F792" s="37" t="s">
        <v>34</v>
      </c>
      <c r="G792" s="37" t="s">
        <v>34</v>
      </c>
      <c r="H792" s="37" t="s">
        <v>34</v>
      </c>
      <c r="I792" s="37" t="s">
        <v>34</v>
      </c>
      <c r="J792" s="38">
        <v>20.75</v>
      </c>
      <c r="K792" s="37" t="s">
        <v>34</v>
      </c>
      <c r="L792" s="38">
        <v>113.09</v>
      </c>
      <c r="M792" s="39">
        <v>4.22</v>
      </c>
      <c r="N792" s="40">
        <v>477</v>
      </c>
      <c r="S792" s="2" t="s">
        <v>83</v>
      </c>
    </row>
    <row r="793" spans="1:25" s="1" customFormat="1" x14ac:dyDescent="0.2">
      <c r="A793" s="35"/>
      <c r="B793" s="36" t="s">
        <v>34</v>
      </c>
      <c r="C793" s="115" t="s">
        <v>84</v>
      </c>
      <c r="D793" s="115"/>
      <c r="E793" s="115"/>
      <c r="F793" s="37" t="s">
        <v>59</v>
      </c>
      <c r="G793" s="37" t="s">
        <v>112</v>
      </c>
      <c r="H793" s="37" t="s">
        <v>34</v>
      </c>
      <c r="I793" s="37" t="s">
        <v>2463</v>
      </c>
      <c r="J793" s="38" t="s">
        <v>34</v>
      </c>
      <c r="K793" s="37" t="s">
        <v>34</v>
      </c>
      <c r="L793" s="38" t="s">
        <v>34</v>
      </c>
      <c r="M793" s="39" t="s">
        <v>34</v>
      </c>
      <c r="N793" s="40" t="s">
        <v>34</v>
      </c>
      <c r="T793" s="2" t="s">
        <v>84</v>
      </c>
    </row>
    <row r="794" spans="1:25" s="1" customFormat="1" x14ac:dyDescent="0.2">
      <c r="A794" s="35"/>
      <c r="B794" s="36" t="s">
        <v>34</v>
      </c>
      <c r="C794" s="118" t="s">
        <v>62</v>
      </c>
      <c r="D794" s="118"/>
      <c r="E794" s="118"/>
      <c r="F794" s="30" t="s">
        <v>34</v>
      </c>
      <c r="G794" s="30" t="s">
        <v>34</v>
      </c>
      <c r="H794" s="30" t="s">
        <v>34</v>
      </c>
      <c r="I794" s="30" t="s">
        <v>34</v>
      </c>
      <c r="J794" s="31">
        <v>178.27</v>
      </c>
      <c r="K794" s="30" t="s">
        <v>34</v>
      </c>
      <c r="L794" s="31">
        <v>971.57</v>
      </c>
      <c r="M794" s="32" t="s">
        <v>34</v>
      </c>
      <c r="N794" s="33" t="s">
        <v>34</v>
      </c>
      <c r="U794" s="2" t="s">
        <v>62</v>
      </c>
    </row>
    <row r="795" spans="1:25" s="1" customFormat="1" x14ac:dyDescent="0.2">
      <c r="A795" s="35"/>
      <c r="B795" s="36" t="s">
        <v>34</v>
      </c>
      <c r="C795" s="115" t="s">
        <v>63</v>
      </c>
      <c r="D795" s="115"/>
      <c r="E795" s="115"/>
      <c r="F795" s="37" t="s">
        <v>34</v>
      </c>
      <c r="G795" s="37" t="s">
        <v>34</v>
      </c>
      <c r="H795" s="37" t="s">
        <v>34</v>
      </c>
      <c r="I795" s="37" t="s">
        <v>34</v>
      </c>
      <c r="J795" s="38" t="s">
        <v>34</v>
      </c>
      <c r="K795" s="37" t="s">
        <v>34</v>
      </c>
      <c r="L795" s="38">
        <v>440.14</v>
      </c>
      <c r="M795" s="39" t="s">
        <v>34</v>
      </c>
      <c r="N795" s="40">
        <v>6342</v>
      </c>
      <c r="T795" s="2" t="s">
        <v>63</v>
      </c>
    </row>
    <row r="796" spans="1:25" s="1" customFormat="1" ht="22.5" x14ac:dyDescent="0.2">
      <c r="A796" s="35"/>
      <c r="B796" s="36" t="s">
        <v>835</v>
      </c>
      <c r="C796" s="115" t="s">
        <v>836</v>
      </c>
      <c r="D796" s="115"/>
      <c r="E796" s="115"/>
      <c r="F796" s="37" t="s">
        <v>66</v>
      </c>
      <c r="G796" s="37" t="s">
        <v>837</v>
      </c>
      <c r="H796" s="37" t="s">
        <v>34</v>
      </c>
      <c r="I796" s="37" t="s">
        <v>837</v>
      </c>
      <c r="J796" s="38" t="s">
        <v>34</v>
      </c>
      <c r="K796" s="37" t="s">
        <v>34</v>
      </c>
      <c r="L796" s="38">
        <v>572.17999999999995</v>
      </c>
      <c r="M796" s="39" t="s">
        <v>34</v>
      </c>
      <c r="N796" s="40">
        <v>8245</v>
      </c>
      <c r="T796" s="2" t="s">
        <v>836</v>
      </c>
    </row>
    <row r="797" spans="1:25" s="1" customFormat="1" ht="22.5" x14ac:dyDescent="0.2">
      <c r="A797" s="35"/>
      <c r="B797" s="36" t="s">
        <v>838</v>
      </c>
      <c r="C797" s="115" t="s">
        <v>839</v>
      </c>
      <c r="D797" s="115"/>
      <c r="E797" s="115"/>
      <c r="F797" s="37" t="s">
        <v>66</v>
      </c>
      <c r="G797" s="37" t="s">
        <v>840</v>
      </c>
      <c r="H797" s="37" t="s">
        <v>34</v>
      </c>
      <c r="I797" s="37" t="s">
        <v>840</v>
      </c>
      <c r="J797" s="38" t="s">
        <v>34</v>
      </c>
      <c r="K797" s="37" t="s">
        <v>34</v>
      </c>
      <c r="L797" s="38">
        <v>391.72</v>
      </c>
      <c r="M797" s="39" t="s">
        <v>34</v>
      </c>
      <c r="N797" s="40">
        <v>5644</v>
      </c>
      <c r="T797" s="2" t="s">
        <v>839</v>
      </c>
    </row>
    <row r="798" spans="1:25" s="1" customFormat="1" x14ac:dyDescent="0.2">
      <c r="A798" s="41"/>
      <c r="B798" s="42"/>
      <c r="C798" s="116" t="s">
        <v>71</v>
      </c>
      <c r="D798" s="116"/>
      <c r="E798" s="116"/>
      <c r="F798" s="43" t="s">
        <v>34</v>
      </c>
      <c r="G798" s="43" t="s">
        <v>34</v>
      </c>
      <c r="H798" s="43" t="s">
        <v>34</v>
      </c>
      <c r="I798" s="43" t="s">
        <v>34</v>
      </c>
      <c r="J798" s="44" t="s">
        <v>34</v>
      </c>
      <c r="K798" s="43" t="s">
        <v>34</v>
      </c>
      <c r="L798" s="44">
        <v>1935.47</v>
      </c>
      <c r="M798" s="32" t="s">
        <v>34</v>
      </c>
      <c r="N798" s="45">
        <v>24005</v>
      </c>
      <c r="V798" s="2" t="s">
        <v>71</v>
      </c>
    </row>
    <row r="799" spans="1:25" s="1" customFormat="1" ht="22.5" x14ac:dyDescent="0.2">
      <c r="A799" s="28" t="s">
        <v>1273</v>
      </c>
      <c r="B799" s="29" t="s">
        <v>1493</v>
      </c>
      <c r="C799" s="118" t="s">
        <v>1762</v>
      </c>
      <c r="D799" s="118"/>
      <c r="E799" s="118"/>
      <c r="F799" s="30" t="s">
        <v>421</v>
      </c>
      <c r="G799" s="30" t="s">
        <v>34</v>
      </c>
      <c r="H799" s="30" t="s">
        <v>34</v>
      </c>
      <c r="I799" s="30" t="s">
        <v>2464</v>
      </c>
      <c r="J799" s="31">
        <v>552.29999999999995</v>
      </c>
      <c r="K799" s="30" t="s">
        <v>34</v>
      </c>
      <c r="L799" s="31">
        <v>71327.960000000006</v>
      </c>
      <c r="M799" s="32">
        <v>4.22</v>
      </c>
      <c r="N799" s="33">
        <v>301004</v>
      </c>
      <c r="Q799" s="2" t="s">
        <v>1762</v>
      </c>
    </row>
    <row r="800" spans="1:25" s="1" customFormat="1" x14ac:dyDescent="0.2">
      <c r="A800" s="34"/>
      <c r="B800" s="8"/>
      <c r="C800" s="115" t="s">
        <v>1538</v>
      </c>
      <c r="D800" s="115"/>
      <c r="E800" s="115"/>
      <c r="F800" s="115"/>
      <c r="G800" s="115"/>
      <c r="H800" s="115"/>
      <c r="I800" s="115"/>
      <c r="J800" s="115"/>
      <c r="K800" s="115"/>
      <c r="L800" s="115"/>
      <c r="M800" s="115"/>
      <c r="N800" s="117"/>
      <c r="Y800" s="2" t="s">
        <v>1538</v>
      </c>
    </row>
    <row r="801" spans="1:22" s="1" customFormat="1" ht="22.5" x14ac:dyDescent="0.2">
      <c r="A801" s="28" t="s">
        <v>1276</v>
      </c>
      <c r="B801" s="29" t="s">
        <v>1539</v>
      </c>
      <c r="C801" s="118" t="s">
        <v>1572</v>
      </c>
      <c r="D801" s="118"/>
      <c r="E801" s="118"/>
      <c r="F801" s="30" t="s">
        <v>1499</v>
      </c>
      <c r="G801" s="30" t="s">
        <v>34</v>
      </c>
      <c r="H801" s="30" t="s">
        <v>34</v>
      </c>
      <c r="I801" s="30" t="s">
        <v>82</v>
      </c>
      <c r="J801" s="31" t="s">
        <v>34</v>
      </c>
      <c r="K801" s="30" t="s">
        <v>34</v>
      </c>
      <c r="L801" s="31" t="s">
        <v>34</v>
      </c>
      <c r="M801" s="32" t="s">
        <v>34</v>
      </c>
      <c r="N801" s="33" t="s">
        <v>34</v>
      </c>
      <c r="Q801" s="2" t="s">
        <v>1572</v>
      </c>
    </row>
    <row r="802" spans="1:22" s="1" customFormat="1" x14ac:dyDescent="0.2">
      <c r="A802" s="35"/>
      <c r="B802" s="36" t="s">
        <v>48</v>
      </c>
      <c r="C802" s="115" t="s">
        <v>81</v>
      </c>
      <c r="D802" s="115"/>
      <c r="E802" s="115"/>
      <c r="F802" s="37" t="s">
        <v>34</v>
      </c>
      <c r="G802" s="37" t="s">
        <v>34</v>
      </c>
      <c r="H802" s="37" t="s">
        <v>34</v>
      </c>
      <c r="I802" s="37" t="s">
        <v>34</v>
      </c>
      <c r="J802" s="38">
        <v>0.97</v>
      </c>
      <c r="K802" s="37" t="s">
        <v>34</v>
      </c>
      <c r="L802" s="38">
        <v>3.88</v>
      </c>
      <c r="M802" s="39">
        <v>14.41</v>
      </c>
      <c r="N802" s="40">
        <v>56</v>
      </c>
      <c r="S802" s="2" t="s">
        <v>81</v>
      </c>
    </row>
    <row r="803" spans="1:22" s="1" customFormat="1" x14ac:dyDescent="0.2">
      <c r="A803" s="35"/>
      <c r="B803" s="36" t="s">
        <v>54</v>
      </c>
      <c r="C803" s="115" t="s">
        <v>55</v>
      </c>
      <c r="D803" s="115"/>
      <c r="E803" s="115"/>
      <c r="F803" s="37" t="s">
        <v>34</v>
      </c>
      <c r="G803" s="37" t="s">
        <v>34</v>
      </c>
      <c r="H803" s="37" t="s">
        <v>34</v>
      </c>
      <c r="I803" s="37" t="s">
        <v>34</v>
      </c>
      <c r="J803" s="38">
        <v>1.26</v>
      </c>
      <c r="K803" s="37" t="s">
        <v>34</v>
      </c>
      <c r="L803" s="38">
        <v>5.04</v>
      </c>
      <c r="M803" s="39">
        <v>7.88</v>
      </c>
      <c r="N803" s="40">
        <v>40</v>
      </c>
      <c r="S803" s="2" t="s">
        <v>55</v>
      </c>
    </row>
    <row r="804" spans="1:22" s="1" customFormat="1" x14ac:dyDescent="0.2">
      <c r="A804" s="35"/>
      <c r="B804" s="36" t="s">
        <v>34</v>
      </c>
      <c r="C804" s="115" t="s">
        <v>84</v>
      </c>
      <c r="D804" s="115"/>
      <c r="E804" s="115"/>
      <c r="F804" s="37" t="s">
        <v>59</v>
      </c>
      <c r="G804" s="37" t="s">
        <v>1300</v>
      </c>
      <c r="H804" s="37" t="s">
        <v>34</v>
      </c>
      <c r="I804" s="37" t="s">
        <v>1796</v>
      </c>
      <c r="J804" s="38" t="s">
        <v>34</v>
      </c>
      <c r="K804" s="37" t="s">
        <v>34</v>
      </c>
      <c r="L804" s="38" t="s">
        <v>34</v>
      </c>
      <c r="M804" s="39" t="s">
        <v>34</v>
      </c>
      <c r="N804" s="40" t="s">
        <v>34</v>
      </c>
      <c r="T804" s="2" t="s">
        <v>84</v>
      </c>
    </row>
    <row r="805" spans="1:22" s="1" customFormat="1" x14ac:dyDescent="0.2">
      <c r="A805" s="35"/>
      <c r="B805" s="36" t="s">
        <v>34</v>
      </c>
      <c r="C805" s="118" t="s">
        <v>62</v>
      </c>
      <c r="D805" s="118"/>
      <c r="E805" s="118"/>
      <c r="F805" s="30" t="s">
        <v>34</v>
      </c>
      <c r="G805" s="30" t="s">
        <v>34</v>
      </c>
      <c r="H805" s="30" t="s">
        <v>34</v>
      </c>
      <c r="I805" s="30" t="s">
        <v>34</v>
      </c>
      <c r="J805" s="31">
        <v>2.23</v>
      </c>
      <c r="K805" s="30" t="s">
        <v>34</v>
      </c>
      <c r="L805" s="31">
        <v>8.92</v>
      </c>
      <c r="M805" s="32" t="s">
        <v>34</v>
      </c>
      <c r="N805" s="33" t="s">
        <v>34</v>
      </c>
      <c r="U805" s="2" t="s">
        <v>62</v>
      </c>
    </row>
    <row r="806" spans="1:22" s="1" customFormat="1" x14ac:dyDescent="0.2">
      <c r="A806" s="35"/>
      <c r="B806" s="36" t="s">
        <v>34</v>
      </c>
      <c r="C806" s="115" t="s">
        <v>63</v>
      </c>
      <c r="D806" s="115"/>
      <c r="E806" s="115"/>
      <c r="F806" s="37" t="s">
        <v>34</v>
      </c>
      <c r="G806" s="37" t="s">
        <v>34</v>
      </c>
      <c r="H806" s="37" t="s">
        <v>34</v>
      </c>
      <c r="I806" s="37" t="s">
        <v>34</v>
      </c>
      <c r="J806" s="38" t="s">
        <v>34</v>
      </c>
      <c r="K806" s="37" t="s">
        <v>34</v>
      </c>
      <c r="L806" s="38">
        <v>3.88</v>
      </c>
      <c r="M806" s="39" t="s">
        <v>34</v>
      </c>
      <c r="N806" s="40">
        <v>56</v>
      </c>
      <c r="T806" s="2" t="s">
        <v>63</v>
      </c>
    </row>
    <row r="807" spans="1:22" s="1" customFormat="1" ht="22.5" x14ac:dyDescent="0.2">
      <c r="A807" s="35"/>
      <c r="B807" s="36" t="s">
        <v>835</v>
      </c>
      <c r="C807" s="115" t="s">
        <v>836</v>
      </c>
      <c r="D807" s="115"/>
      <c r="E807" s="115"/>
      <c r="F807" s="37" t="s">
        <v>66</v>
      </c>
      <c r="G807" s="37" t="s">
        <v>837</v>
      </c>
      <c r="H807" s="37" t="s">
        <v>34</v>
      </c>
      <c r="I807" s="37" t="s">
        <v>837</v>
      </c>
      <c r="J807" s="38" t="s">
        <v>34</v>
      </c>
      <c r="K807" s="37" t="s">
        <v>34</v>
      </c>
      <c r="L807" s="38">
        <v>5.04</v>
      </c>
      <c r="M807" s="39" t="s">
        <v>34</v>
      </c>
      <c r="N807" s="40">
        <v>73</v>
      </c>
      <c r="T807" s="2" t="s">
        <v>836</v>
      </c>
    </row>
    <row r="808" spans="1:22" s="1" customFormat="1" ht="22.5" x14ac:dyDescent="0.2">
      <c r="A808" s="35"/>
      <c r="B808" s="36" t="s">
        <v>838</v>
      </c>
      <c r="C808" s="115" t="s">
        <v>839</v>
      </c>
      <c r="D808" s="115"/>
      <c r="E808" s="115"/>
      <c r="F808" s="37" t="s">
        <v>66</v>
      </c>
      <c r="G808" s="37" t="s">
        <v>840</v>
      </c>
      <c r="H808" s="37" t="s">
        <v>34</v>
      </c>
      <c r="I808" s="37" t="s">
        <v>840</v>
      </c>
      <c r="J808" s="38" t="s">
        <v>34</v>
      </c>
      <c r="K808" s="37" t="s">
        <v>34</v>
      </c>
      <c r="L808" s="38">
        <v>3.45</v>
      </c>
      <c r="M808" s="39" t="s">
        <v>34</v>
      </c>
      <c r="N808" s="40">
        <v>50</v>
      </c>
      <c r="T808" s="2" t="s">
        <v>839</v>
      </c>
    </row>
    <row r="809" spans="1:22" s="1" customFormat="1" x14ac:dyDescent="0.2">
      <c r="A809" s="41"/>
      <c r="B809" s="42"/>
      <c r="C809" s="116" t="s">
        <v>71</v>
      </c>
      <c r="D809" s="116"/>
      <c r="E809" s="116"/>
      <c r="F809" s="43" t="s">
        <v>34</v>
      </c>
      <c r="G809" s="43" t="s">
        <v>34</v>
      </c>
      <c r="H809" s="43" t="s">
        <v>34</v>
      </c>
      <c r="I809" s="43" t="s">
        <v>34</v>
      </c>
      <c r="J809" s="44" t="s">
        <v>34</v>
      </c>
      <c r="K809" s="43" t="s">
        <v>34</v>
      </c>
      <c r="L809" s="44">
        <v>17.41</v>
      </c>
      <c r="M809" s="32" t="s">
        <v>34</v>
      </c>
      <c r="N809" s="45">
        <v>219</v>
      </c>
      <c r="V809" s="2" t="s">
        <v>71</v>
      </c>
    </row>
    <row r="810" spans="1:22" s="1" customFormat="1" ht="22.5" x14ac:dyDescent="0.2">
      <c r="A810" s="28" t="s">
        <v>1277</v>
      </c>
      <c r="B810" s="29" t="s">
        <v>1542</v>
      </c>
      <c r="C810" s="118" t="s">
        <v>1573</v>
      </c>
      <c r="D810" s="118"/>
      <c r="E810" s="118"/>
      <c r="F810" s="30" t="s">
        <v>1499</v>
      </c>
      <c r="G810" s="30" t="s">
        <v>34</v>
      </c>
      <c r="H810" s="30" t="s">
        <v>34</v>
      </c>
      <c r="I810" s="30" t="s">
        <v>82</v>
      </c>
      <c r="J810" s="31" t="s">
        <v>34</v>
      </c>
      <c r="K810" s="30" t="s">
        <v>34</v>
      </c>
      <c r="L810" s="31" t="s">
        <v>34</v>
      </c>
      <c r="M810" s="32" t="s">
        <v>34</v>
      </c>
      <c r="N810" s="33" t="s">
        <v>34</v>
      </c>
      <c r="Q810" s="2" t="s">
        <v>1573</v>
      </c>
    </row>
    <row r="811" spans="1:22" s="1" customFormat="1" x14ac:dyDescent="0.2">
      <c r="A811" s="35"/>
      <c r="B811" s="36" t="s">
        <v>48</v>
      </c>
      <c r="C811" s="115" t="s">
        <v>81</v>
      </c>
      <c r="D811" s="115"/>
      <c r="E811" s="115"/>
      <c r="F811" s="37" t="s">
        <v>34</v>
      </c>
      <c r="G811" s="37" t="s">
        <v>34</v>
      </c>
      <c r="H811" s="37" t="s">
        <v>34</v>
      </c>
      <c r="I811" s="37" t="s">
        <v>34</v>
      </c>
      <c r="J811" s="38">
        <v>3.65</v>
      </c>
      <c r="K811" s="37" t="s">
        <v>34</v>
      </c>
      <c r="L811" s="38">
        <v>14.6</v>
      </c>
      <c r="M811" s="39">
        <v>14.41</v>
      </c>
      <c r="N811" s="40">
        <v>210</v>
      </c>
      <c r="S811" s="2" t="s">
        <v>81</v>
      </c>
    </row>
    <row r="812" spans="1:22" s="1" customFormat="1" x14ac:dyDescent="0.2">
      <c r="A812" s="35"/>
      <c r="B812" s="36" t="s">
        <v>54</v>
      </c>
      <c r="C812" s="115" t="s">
        <v>55</v>
      </c>
      <c r="D812" s="115"/>
      <c r="E812" s="115"/>
      <c r="F812" s="37" t="s">
        <v>34</v>
      </c>
      <c r="G812" s="37" t="s">
        <v>34</v>
      </c>
      <c r="H812" s="37" t="s">
        <v>34</v>
      </c>
      <c r="I812" s="37" t="s">
        <v>34</v>
      </c>
      <c r="J812" s="38">
        <v>7.75</v>
      </c>
      <c r="K812" s="37" t="s">
        <v>34</v>
      </c>
      <c r="L812" s="38">
        <v>31</v>
      </c>
      <c r="M812" s="39">
        <v>7.88</v>
      </c>
      <c r="N812" s="40">
        <v>244</v>
      </c>
      <c r="S812" s="2" t="s">
        <v>55</v>
      </c>
    </row>
    <row r="813" spans="1:22" s="1" customFormat="1" x14ac:dyDescent="0.2">
      <c r="A813" s="35"/>
      <c r="B813" s="36" t="s">
        <v>34</v>
      </c>
      <c r="C813" s="115" t="s">
        <v>84</v>
      </c>
      <c r="D813" s="115"/>
      <c r="E813" s="115"/>
      <c r="F813" s="37" t="s">
        <v>59</v>
      </c>
      <c r="G813" s="37" t="s">
        <v>431</v>
      </c>
      <c r="H813" s="37" t="s">
        <v>34</v>
      </c>
      <c r="I813" s="37" t="s">
        <v>103</v>
      </c>
      <c r="J813" s="38" t="s">
        <v>34</v>
      </c>
      <c r="K813" s="37" t="s">
        <v>34</v>
      </c>
      <c r="L813" s="38" t="s">
        <v>34</v>
      </c>
      <c r="M813" s="39" t="s">
        <v>34</v>
      </c>
      <c r="N813" s="40" t="s">
        <v>34</v>
      </c>
      <c r="T813" s="2" t="s">
        <v>84</v>
      </c>
    </row>
    <row r="814" spans="1:22" s="1" customFormat="1" x14ac:dyDescent="0.2">
      <c r="A814" s="35"/>
      <c r="B814" s="36" t="s">
        <v>34</v>
      </c>
      <c r="C814" s="118" t="s">
        <v>62</v>
      </c>
      <c r="D814" s="118"/>
      <c r="E814" s="118"/>
      <c r="F814" s="30" t="s">
        <v>34</v>
      </c>
      <c r="G814" s="30" t="s">
        <v>34</v>
      </c>
      <c r="H814" s="30" t="s">
        <v>34</v>
      </c>
      <c r="I814" s="30" t="s">
        <v>34</v>
      </c>
      <c r="J814" s="31">
        <v>11.4</v>
      </c>
      <c r="K814" s="30" t="s">
        <v>34</v>
      </c>
      <c r="L814" s="31">
        <v>45.6</v>
      </c>
      <c r="M814" s="32" t="s">
        <v>34</v>
      </c>
      <c r="N814" s="33" t="s">
        <v>34</v>
      </c>
      <c r="U814" s="2" t="s">
        <v>62</v>
      </c>
    </row>
    <row r="815" spans="1:22" s="1" customFormat="1" x14ac:dyDescent="0.2">
      <c r="A815" s="35"/>
      <c r="B815" s="36" t="s">
        <v>34</v>
      </c>
      <c r="C815" s="115" t="s">
        <v>63</v>
      </c>
      <c r="D815" s="115"/>
      <c r="E815" s="115"/>
      <c r="F815" s="37" t="s">
        <v>34</v>
      </c>
      <c r="G815" s="37" t="s">
        <v>34</v>
      </c>
      <c r="H815" s="37" t="s">
        <v>34</v>
      </c>
      <c r="I815" s="37" t="s">
        <v>34</v>
      </c>
      <c r="J815" s="38" t="s">
        <v>34</v>
      </c>
      <c r="K815" s="37" t="s">
        <v>34</v>
      </c>
      <c r="L815" s="38">
        <v>14.6</v>
      </c>
      <c r="M815" s="39" t="s">
        <v>34</v>
      </c>
      <c r="N815" s="40">
        <v>210</v>
      </c>
      <c r="T815" s="2" t="s">
        <v>63</v>
      </c>
    </row>
    <row r="816" spans="1:22" s="1" customFormat="1" ht="22.5" x14ac:dyDescent="0.2">
      <c r="A816" s="35"/>
      <c r="B816" s="36" t="s">
        <v>835</v>
      </c>
      <c r="C816" s="115" t="s">
        <v>836</v>
      </c>
      <c r="D816" s="115"/>
      <c r="E816" s="115"/>
      <c r="F816" s="37" t="s">
        <v>66</v>
      </c>
      <c r="G816" s="37" t="s">
        <v>837</v>
      </c>
      <c r="H816" s="37" t="s">
        <v>34</v>
      </c>
      <c r="I816" s="37" t="s">
        <v>837</v>
      </c>
      <c r="J816" s="38" t="s">
        <v>34</v>
      </c>
      <c r="K816" s="37" t="s">
        <v>34</v>
      </c>
      <c r="L816" s="38">
        <v>18.98</v>
      </c>
      <c r="M816" s="39" t="s">
        <v>34</v>
      </c>
      <c r="N816" s="40">
        <v>273</v>
      </c>
      <c r="T816" s="2" t="s">
        <v>836</v>
      </c>
    </row>
    <row r="817" spans="1:25" s="1" customFormat="1" ht="22.5" x14ac:dyDescent="0.2">
      <c r="A817" s="35"/>
      <c r="B817" s="36" t="s">
        <v>838</v>
      </c>
      <c r="C817" s="115" t="s">
        <v>839</v>
      </c>
      <c r="D817" s="115"/>
      <c r="E817" s="115"/>
      <c r="F817" s="37" t="s">
        <v>66</v>
      </c>
      <c r="G817" s="37" t="s">
        <v>840</v>
      </c>
      <c r="H817" s="37" t="s">
        <v>34</v>
      </c>
      <c r="I817" s="37" t="s">
        <v>840</v>
      </c>
      <c r="J817" s="38" t="s">
        <v>34</v>
      </c>
      <c r="K817" s="37" t="s">
        <v>34</v>
      </c>
      <c r="L817" s="38">
        <v>12.99</v>
      </c>
      <c r="M817" s="39" t="s">
        <v>34</v>
      </c>
      <c r="N817" s="40">
        <v>187</v>
      </c>
      <c r="T817" s="2" t="s">
        <v>839</v>
      </c>
    </row>
    <row r="818" spans="1:25" s="1" customFormat="1" x14ac:dyDescent="0.2">
      <c r="A818" s="41"/>
      <c r="B818" s="42"/>
      <c r="C818" s="116" t="s">
        <v>71</v>
      </c>
      <c r="D818" s="116"/>
      <c r="E818" s="116"/>
      <c r="F818" s="43" t="s">
        <v>34</v>
      </c>
      <c r="G818" s="43" t="s">
        <v>34</v>
      </c>
      <c r="H818" s="43" t="s">
        <v>34</v>
      </c>
      <c r="I818" s="43" t="s">
        <v>34</v>
      </c>
      <c r="J818" s="44" t="s">
        <v>34</v>
      </c>
      <c r="K818" s="43" t="s">
        <v>34</v>
      </c>
      <c r="L818" s="44">
        <v>77.569999999999993</v>
      </c>
      <c r="M818" s="32" t="s">
        <v>34</v>
      </c>
      <c r="N818" s="45">
        <v>914</v>
      </c>
      <c r="V818" s="2" t="s">
        <v>71</v>
      </c>
    </row>
    <row r="819" spans="1:25" s="1" customFormat="1" ht="33.75" x14ac:dyDescent="0.2">
      <c r="A819" s="28" t="s">
        <v>1279</v>
      </c>
      <c r="B819" s="29" t="s">
        <v>1544</v>
      </c>
      <c r="C819" s="118" t="s">
        <v>1553</v>
      </c>
      <c r="D819" s="118"/>
      <c r="E819" s="118"/>
      <c r="F819" s="30" t="s">
        <v>1506</v>
      </c>
      <c r="G819" s="30" t="s">
        <v>34</v>
      </c>
      <c r="H819" s="30" t="s">
        <v>34</v>
      </c>
      <c r="I819" s="30" t="s">
        <v>48</v>
      </c>
      <c r="J819" s="31" t="s">
        <v>34</v>
      </c>
      <c r="K819" s="30" t="s">
        <v>34</v>
      </c>
      <c r="L819" s="31" t="s">
        <v>34</v>
      </c>
      <c r="M819" s="32" t="s">
        <v>34</v>
      </c>
      <c r="N819" s="33" t="s">
        <v>34</v>
      </c>
      <c r="Q819" s="2" t="s">
        <v>1553</v>
      </c>
    </row>
    <row r="820" spans="1:25" s="1" customFormat="1" x14ac:dyDescent="0.2">
      <c r="A820" s="35"/>
      <c r="B820" s="36" t="s">
        <v>48</v>
      </c>
      <c r="C820" s="115" t="s">
        <v>81</v>
      </c>
      <c r="D820" s="115"/>
      <c r="E820" s="115"/>
      <c r="F820" s="37" t="s">
        <v>34</v>
      </c>
      <c r="G820" s="37" t="s">
        <v>34</v>
      </c>
      <c r="H820" s="37" t="s">
        <v>34</v>
      </c>
      <c r="I820" s="37" t="s">
        <v>34</v>
      </c>
      <c r="J820" s="38">
        <v>26.64</v>
      </c>
      <c r="K820" s="37" t="s">
        <v>34</v>
      </c>
      <c r="L820" s="38">
        <v>26.64</v>
      </c>
      <c r="M820" s="39">
        <v>14.41</v>
      </c>
      <c r="N820" s="40">
        <v>384</v>
      </c>
      <c r="S820" s="2" t="s">
        <v>81</v>
      </c>
    </row>
    <row r="821" spans="1:25" s="1" customFormat="1" x14ac:dyDescent="0.2">
      <c r="A821" s="35"/>
      <c r="B821" s="36" t="s">
        <v>54</v>
      </c>
      <c r="C821" s="115" t="s">
        <v>55</v>
      </c>
      <c r="D821" s="115"/>
      <c r="E821" s="115"/>
      <c r="F821" s="37" t="s">
        <v>34</v>
      </c>
      <c r="G821" s="37" t="s">
        <v>34</v>
      </c>
      <c r="H821" s="37" t="s">
        <v>34</v>
      </c>
      <c r="I821" s="37" t="s">
        <v>34</v>
      </c>
      <c r="J821" s="38">
        <v>27.11</v>
      </c>
      <c r="K821" s="37" t="s">
        <v>34</v>
      </c>
      <c r="L821" s="38">
        <v>27.11</v>
      </c>
      <c r="M821" s="39">
        <v>7.88</v>
      </c>
      <c r="N821" s="40">
        <v>214</v>
      </c>
      <c r="S821" s="2" t="s">
        <v>55</v>
      </c>
    </row>
    <row r="822" spans="1:25" s="1" customFormat="1" x14ac:dyDescent="0.2">
      <c r="A822" s="35"/>
      <c r="B822" s="36" t="s">
        <v>82</v>
      </c>
      <c r="C822" s="115" t="s">
        <v>83</v>
      </c>
      <c r="D822" s="115"/>
      <c r="E822" s="115"/>
      <c r="F822" s="37" t="s">
        <v>34</v>
      </c>
      <c r="G822" s="37" t="s">
        <v>34</v>
      </c>
      <c r="H822" s="37" t="s">
        <v>34</v>
      </c>
      <c r="I822" s="37" t="s">
        <v>34</v>
      </c>
      <c r="J822" s="38">
        <v>261.27</v>
      </c>
      <c r="K822" s="37" t="s">
        <v>34</v>
      </c>
      <c r="L822" s="38">
        <v>10.27</v>
      </c>
      <c r="M822" s="39">
        <v>4.22</v>
      </c>
      <c r="N822" s="40">
        <v>43</v>
      </c>
      <c r="S822" s="2" t="s">
        <v>83</v>
      </c>
    </row>
    <row r="823" spans="1:25" s="1" customFormat="1" x14ac:dyDescent="0.2">
      <c r="A823" s="35"/>
      <c r="B823" s="36" t="s">
        <v>34</v>
      </c>
      <c r="C823" s="115" t="s">
        <v>84</v>
      </c>
      <c r="D823" s="115"/>
      <c r="E823" s="115"/>
      <c r="F823" s="37" t="s">
        <v>59</v>
      </c>
      <c r="G823" s="37" t="s">
        <v>1546</v>
      </c>
      <c r="H823" s="37" t="s">
        <v>34</v>
      </c>
      <c r="I823" s="37" t="s">
        <v>1546</v>
      </c>
      <c r="J823" s="38" t="s">
        <v>34</v>
      </c>
      <c r="K823" s="37" t="s">
        <v>34</v>
      </c>
      <c r="L823" s="38" t="s">
        <v>34</v>
      </c>
      <c r="M823" s="39" t="s">
        <v>34</v>
      </c>
      <c r="N823" s="40" t="s">
        <v>34</v>
      </c>
      <c r="T823" s="2" t="s">
        <v>84</v>
      </c>
    </row>
    <row r="824" spans="1:25" s="1" customFormat="1" x14ac:dyDescent="0.2">
      <c r="A824" s="35"/>
      <c r="B824" s="36" t="s">
        <v>34</v>
      </c>
      <c r="C824" s="118" t="s">
        <v>62</v>
      </c>
      <c r="D824" s="118"/>
      <c r="E824" s="118"/>
      <c r="F824" s="30" t="s">
        <v>34</v>
      </c>
      <c r="G824" s="30" t="s">
        <v>34</v>
      </c>
      <c r="H824" s="30" t="s">
        <v>34</v>
      </c>
      <c r="I824" s="30" t="s">
        <v>34</v>
      </c>
      <c r="J824" s="31">
        <v>64.02</v>
      </c>
      <c r="K824" s="30" t="s">
        <v>34</v>
      </c>
      <c r="L824" s="31">
        <v>64.02</v>
      </c>
      <c r="M824" s="32" t="s">
        <v>34</v>
      </c>
      <c r="N824" s="33" t="s">
        <v>34</v>
      </c>
      <c r="U824" s="2" t="s">
        <v>62</v>
      </c>
    </row>
    <row r="825" spans="1:25" s="1" customFormat="1" x14ac:dyDescent="0.2">
      <c r="A825" s="35"/>
      <c r="B825" s="36" t="s">
        <v>34</v>
      </c>
      <c r="C825" s="115" t="s">
        <v>63</v>
      </c>
      <c r="D825" s="115"/>
      <c r="E825" s="115"/>
      <c r="F825" s="37" t="s">
        <v>34</v>
      </c>
      <c r="G825" s="37" t="s">
        <v>34</v>
      </c>
      <c r="H825" s="37" t="s">
        <v>34</v>
      </c>
      <c r="I825" s="37" t="s">
        <v>34</v>
      </c>
      <c r="J825" s="38" t="s">
        <v>34</v>
      </c>
      <c r="K825" s="37" t="s">
        <v>34</v>
      </c>
      <c r="L825" s="38">
        <v>26.64</v>
      </c>
      <c r="M825" s="39" t="s">
        <v>34</v>
      </c>
      <c r="N825" s="40">
        <v>384</v>
      </c>
      <c r="T825" s="2" t="s">
        <v>63</v>
      </c>
    </row>
    <row r="826" spans="1:25" s="1" customFormat="1" ht="22.5" x14ac:dyDescent="0.2">
      <c r="A826" s="35"/>
      <c r="B826" s="36" t="s">
        <v>835</v>
      </c>
      <c r="C826" s="115" t="s">
        <v>836</v>
      </c>
      <c r="D826" s="115"/>
      <c r="E826" s="115"/>
      <c r="F826" s="37" t="s">
        <v>66</v>
      </c>
      <c r="G826" s="37" t="s">
        <v>837</v>
      </c>
      <c r="H826" s="37" t="s">
        <v>34</v>
      </c>
      <c r="I826" s="37" t="s">
        <v>837</v>
      </c>
      <c r="J826" s="38" t="s">
        <v>34</v>
      </c>
      <c r="K826" s="37" t="s">
        <v>34</v>
      </c>
      <c r="L826" s="38">
        <v>34.630000000000003</v>
      </c>
      <c r="M826" s="39" t="s">
        <v>34</v>
      </c>
      <c r="N826" s="40">
        <v>499</v>
      </c>
      <c r="T826" s="2" t="s">
        <v>836</v>
      </c>
    </row>
    <row r="827" spans="1:25" s="1" customFormat="1" ht="22.5" x14ac:dyDescent="0.2">
      <c r="A827" s="35"/>
      <c r="B827" s="36" t="s">
        <v>838</v>
      </c>
      <c r="C827" s="115" t="s">
        <v>839</v>
      </c>
      <c r="D827" s="115"/>
      <c r="E827" s="115"/>
      <c r="F827" s="37" t="s">
        <v>66</v>
      </c>
      <c r="G827" s="37" t="s">
        <v>840</v>
      </c>
      <c r="H827" s="37" t="s">
        <v>34</v>
      </c>
      <c r="I827" s="37" t="s">
        <v>840</v>
      </c>
      <c r="J827" s="38" t="s">
        <v>34</v>
      </c>
      <c r="K827" s="37" t="s">
        <v>34</v>
      </c>
      <c r="L827" s="38">
        <v>23.71</v>
      </c>
      <c r="M827" s="39" t="s">
        <v>34</v>
      </c>
      <c r="N827" s="40">
        <v>342</v>
      </c>
      <c r="T827" s="2" t="s">
        <v>839</v>
      </c>
    </row>
    <row r="828" spans="1:25" s="1" customFormat="1" x14ac:dyDescent="0.2">
      <c r="A828" s="41"/>
      <c r="B828" s="42"/>
      <c r="C828" s="116" t="s">
        <v>71</v>
      </c>
      <c r="D828" s="116"/>
      <c r="E828" s="116"/>
      <c r="F828" s="43" t="s">
        <v>34</v>
      </c>
      <c r="G828" s="43" t="s">
        <v>34</v>
      </c>
      <c r="H828" s="43" t="s">
        <v>34</v>
      </c>
      <c r="I828" s="43" t="s">
        <v>34</v>
      </c>
      <c r="J828" s="44" t="s">
        <v>34</v>
      </c>
      <c r="K828" s="43" t="s">
        <v>34</v>
      </c>
      <c r="L828" s="44">
        <v>122.36</v>
      </c>
      <c r="M828" s="32" t="s">
        <v>34</v>
      </c>
      <c r="N828" s="45">
        <v>1482</v>
      </c>
      <c r="V828" s="2" t="s">
        <v>71</v>
      </c>
    </row>
    <row r="829" spans="1:25" s="1" customFormat="1" ht="22.5" x14ac:dyDescent="0.2">
      <c r="A829" s="28" t="s">
        <v>67</v>
      </c>
      <c r="B829" s="29" t="s">
        <v>1554</v>
      </c>
      <c r="C829" s="118" t="s">
        <v>1555</v>
      </c>
      <c r="D829" s="118"/>
      <c r="E829" s="118"/>
      <c r="F829" s="30" t="s">
        <v>261</v>
      </c>
      <c r="G829" s="30" t="s">
        <v>34</v>
      </c>
      <c r="H829" s="30" t="s">
        <v>34</v>
      </c>
      <c r="I829" s="30" t="s">
        <v>48</v>
      </c>
      <c r="J829" s="31">
        <v>355.95</v>
      </c>
      <c r="K829" s="30" t="s">
        <v>34</v>
      </c>
      <c r="L829" s="31">
        <v>84.36</v>
      </c>
      <c r="M829" s="32">
        <v>4.22</v>
      </c>
      <c r="N829" s="33">
        <v>356</v>
      </c>
      <c r="Q829" s="2" t="s">
        <v>1555</v>
      </c>
    </row>
    <row r="830" spans="1:25" s="1" customFormat="1" x14ac:dyDescent="0.2">
      <c r="A830" s="34"/>
      <c r="B830" s="8"/>
      <c r="C830" s="115" t="s">
        <v>1556</v>
      </c>
      <c r="D830" s="115"/>
      <c r="E830" s="115"/>
      <c r="F830" s="115"/>
      <c r="G830" s="115"/>
      <c r="H830" s="115"/>
      <c r="I830" s="115"/>
      <c r="J830" s="115"/>
      <c r="K830" s="115"/>
      <c r="L830" s="115"/>
      <c r="M830" s="115"/>
      <c r="N830" s="117"/>
      <c r="Y830" s="2" t="s">
        <v>1556</v>
      </c>
    </row>
    <row r="831" spans="1:25" s="1" customFormat="1" ht="33.75" x14ac:dyDescent="0.2">
      <c r="A831" s="28" t="s">
        <v>1289</v>
      </c>
      <c r="B831" s="29" t="s">
        <v>1578</v>
      </c>
      <c r="C831" s="118" t="s">
        <v>1586</v>
      </c>
      <c r="D831" s="118"/>
      <c r="E831" s="118"/>
      <c r="F831" s="30" t="s">
        <v>1513</v>
      </c>
      <c r="G831" s="30" t="s">
        <v>34</v>
      </c>
      <c r="H831" s="30" t="s">
        <v>34</v>
      </c>
      <c r="I831" s="30" t="s">
        <v>150</v>
      </c>
      <c r="J831" s="31" t="s">
        <v>34</v>
      </c>
      <c r="K831" s="30" t="s">
        <v>34</v>
      </c>
      <c r="L831" s="31" t="s">
        <v>34</v>
      </c>
      <c r="M831" s="32" t="s">
        <v>34</v>
      </c>
      <c r="N831" s="33" t="s">
        <v>34</v>
      </c>
      <c r="Q831" s="2" t="s">
        <v>1586</v>
      </c>
    </row>
    <row r="832" spans="1:25" s="1" customFormat="1" x14ac:dyDescent="0.2">
      <c r="A832" s="35"/>
      <c r="B832" s="36" t="s">
        <v>48</v>
      </c>
      <c r="C832" s="115" t="s">
        <v>81</v>
      </c>
      <c r="D832" s="115"/>
      <c r="E832" s="115"/>
      <c r="F832" s="37" t="s">
        <v>34</v>
      </c>
      <c r="G832" s="37" t="s">
        <v>34</v>
      </c>
      <c r="H832" s="37" t="s">
        <v>34</v>
      </c>
      <c r="I832" s="37" t="s">
        <v>34</v>
      </c>
      <c r="J832" s="38">
        <v>27.76</v>
      </c>
      <c r="K832" s="37" t="s">
        <v>34</v>
      </c>
      <c r="L832" s="38">
        <v>249.84</v>
      </c>
      <c r="M832" s="39">
        <v>14.41</v>
      </c>
      <c r="N832" s="40">
        <v>3600</v>
      </c>
      <c r="S832" s="2" t="s">
        <v>81</v>
      </c>
    </row>
    <row r="833" spans="1:25" s="1" customFormat="1" x14ac:dyDescent="0.2">
      <c r="A833" s="35"/>
      <c r="B833" s="36" t="s">
        <v>54</v>
      </c>
      <c r="C833" s="115" t="s">
        <v>55</v>
      </c>
      <c r="D833" s="115"/>
      <c r="E833" s="115"/>
      <c r="F833" s="37" t="s">
        <v>34</v>
      </c>
      <c r="G833" s="37" t="s">
        <v>34</v>
      </c>
      <c r="H833" s="37" t="s">
        <v>34</v>
      </c>
      <c r="I833" s="37" t="s">
        <v>34</v>
      </c>
      <c r="J833" s="38">
        <v>28.74</v>
      </c>
      <c r="K833" s="37" t="s">
        <v>34</v>
      </c>
      <c r="L833" s="38">
        <v>258.66000000000003</v>
      </c>
      <c r="M833" s="39">
        <v>7.88</v>
      </c>
      <c r="N833" s="40">
        <v>2038</v>
      </c>
      <c r="S833" s="2" t="s">
        <v>55</v>
      </c>
    </row>
    <row r="834" spans="1:25" s="1" customFormat="1" x14ac:dyDescent="0.2">
      <c r="A834" s="35"/>
      <c r="B834" s="36" t="s">
        <v>82</v>
      </c>
      <c r="C834" s="115" t="s">
        <v>83</v>
      </c>
      <c r="D834" s="115"/>
      <c r="E834" s="115"/>
      <c r="F834" s="37" t="s">
        <v>34</v>
      </c>
      <c r="G834" s="37" t="s">
        <v>34</v>
      </c>
      <c r="H834" s="37" t="s">
        <v>34</v>
      </c>
      <c r="I834" s="37" t="s">
        <v>34</v>
      </c>
      <c r="J834" s="38">
        <v>257.32</v>
      </c>
      <c r="K834" s="37" t="s">
        <v>34</v>
      </c>
      <c r="L834" s="38">
        <v>56.88</v>
      </c>
      <c r="M834" s="39">
        <v>4.22</v>
      </c>
      <c r="N834" s="40">
        <v>240</v>
      </c>
      <c r="S834" s="2" t="s">
        <v>83</v>
      </c>
    </row>
    <row r="835" spans="1:25" s="1" customFormat="1" x14ac:dyDescent="0.2">
      <c r="A835" s="35"/>
      <c r="B835" s="36" t="s">
        <v>34</v>
      </c>
      <c r="C835" s="115" t="s">
        <v>84</v>
      </c>
      <c r="D835" s="115"/>
      <c r="E835" s="115"/>
      <c r="F835" s="37" t="s">
        <v>59</v>
      </c>
      <c r="G835" s="37" t="s">
        <v>1580</v>
      </c>
      <c r="H835" s="37" t="s">
        <v>34</v>
      </c>
      <c r="I835" s="37" t="s">
        <v>2465</v>
      </c>
      <c r="J835" s="38" t="s">
        <v>34</v>
      </c>
      <c r="K835" s="37" t="s">
        <v>34</v>
      </c>
      <c r="L835" s="38" t="s">
        <v>34</v>
      </c>
      <c r="M835" s="39" t="s">
        <v>34</v>
      </c>
      <c r="N835" s="40" t="s">
        <v>34</v>
      </c>
      <c r="T835" s="2" t="s">
        <v>84</v>
      </c>
    </row>
    <row r="836" spans="1:25" s="1" customFormat="1" x14ac:dyDescent="0.2">
      <c r="A836" s="35"/>
      <c r="B836" s="36" t="s">
        <v>34</v>
      </c>
      <c r="C836" s="118" t="s">
        <v>62</v>
      </c>
      <c r="D836" s="118"/>
      <c r="E836" s="118"/>
      <c r="F836" s="30" t="s">
        <v>34</v>
      </c>
      <c r="G836" s="30" t="s">
        <v>34</v>
      </c>
      <c r="H836" s="30" t="s">
        <v>34</v>
      </c>
      <c r="I836" s="30" t="s">
        <v>34</v>
      </c>
      <c r="J836" s="31">
        <v>62.82</v>
      </c>
      <c r="K836" s="30" t="s">
        <v>34</v>
      </c>
      <c r="L836" s="31">
        <v>565.38</v>
      </c>
      <c r="M836" s="32" t="s">
        <v>34</v>
      </c>
      <c r="N836" s="33" t="s">
        <v>34</v>
      </c>
      <c r="U836" s="2" t="s">
        <v>62</v>
      </c>
    </row>
    <row r="837" spans="1:25" s="1" customFormat="1" x14ac:dyDescent="0.2">
      <c r="A837" s="35"/>
      <c r="B837" s="36" t="s">
        <v>34</v>
      </c>
      <c r="C837" s="115" t="s">
        <v>63</v>
      </c>
      <c r="D837" s="115"/>
      <c r="E837" s="115"/>
      <c r="F837" s="37" t="s">
        <v>34</v>
      </c>
      <c r="G837" s="37" t="s">
        <v>34</v>
      </c>
      <c r="H837" s="37" t="s">
        <v>34</v>
      </c>
      <c r="I837" s="37" t="s">
        <v>34</v>
      </c>
      <c r="J837" s="38" t="s">
        <v>34</v>
      </c>
      <c r="K837" s="37" t="s">
        <v>34</v>
      </c>
      <c r="L837" s="38">
        <v>249.84</v>
      </c>
      <c r="M837" s="39" t="s">
        <v>34</v>
      </c>
      <c r="N837" s="40">
        <v>3600</v>
      </c>
      <c r="T837" s="2" t="s">
        <v>63</v>
      </c>
    </row>
    <row r="838" spans="1:25" s="1" customFormat="1" ht="22.5" x14ac:dyDescent="0.2">
      <c r="A838" s="35"/>
      <c r="B838" s="36" t="s">
        <v>835</v>
      </c>
      <c r="C838" s="115" t="s">
        <v>836</v>
      </c>
      <c r="D838" s="115"/>
      <c r="E838" s="115"/>
      <c r="F838" s="37" t="s">
        <v>66</v>
      </c>
      <c r="G838" s="37" t="s">
        <v>837</v>
      </c>
      <c r="H838" s="37" t="s">
        <v>34</v>
      </c>
      <c r="I838" s="37" t="s">
        <v>837</v>
      </c>
      <c r="J838" s="38" t="s">
        <v>34</v>
      </c>
      <c r="K838" s="37" t="s">
        <v>34</v>
      </c>
      <c r="L838" s="38">
        <v>324.79000000000002</v>
      </c>
      <c r="M838" s="39" t="s">
        <v>34</v>
      </c>
      <c r="N838" s="40">
        <v>4680</v>
      </c>
      <c r="T838" s="2" t="s">
        <v>836</v>
      </c>
    </row>
    <row r="839" spans="1:25" s="1" customFormat="1" ht="22.5" x14ac:dyDescent="0.2">
      <c r="A839" s="35"/>
      <c r="B839" s="36" t="s">
        <v>838</v>
      </c>
      <c r="C839" s="115" t="s">
        <v>839</v>
      </c>
      <c r="D839" s="115"/>
      <c r="E839" s="115"/>
      <c r="F839" s="37" t="s">
        <v>66</v>
      </c>
      <c r="G839" s="37" t="s">
        <v>840</v>
      </c>
      <c r="H839" s="37" t="s">
        <v>34</v>
      </c>
      <c r="I839" s="37" t="s">
        <v>840</v>
      </c>
      <c r="J839" s="38" t="s">
        <v>34</v>
      </c>
      <c r="K839" s="37" t="s">
        <v>34</v>
      </c>
      <c r="L839" s="38">
        <v>222.36</v>
      </c>
      <c r="M839" s="39" t="s">
        <v>34</v>
      </c>
      <c r="N839" s="40">
        <v>3204</v>
      </c>
      <c r="T839" s="2" t="s">
        <v>839</v>
      </c>
    </row>
    <row r="840" spans="1:25" s="1" customFormat="1" x14ac:dyDescent="0.2">
      <c r="A840" s="41"/>
      <c r="B840" s="42"/>
      <c r="C840" s="116" t="s">
        <v>71</v>
      </c>
      <c r="D840" s="116"/>
      <c r="E840" s="116"/>
      <c r="F840" s="43" t="s">
        <v>34</v>
      </c>
      <c r="G840" s="43" t="s">
        <v>34</v>
      </c>
      <c r="H840" s="43" t="s">
        <v>34</v>
      </c>
      <c r="I840" s="43" t="s">
        <v>34</v>
      </c>
      <c r="J840" s="44" t="s">
        <v>34</v>
      </c>
      <c r="K840" s="43" t="s">
        <v>34</v>
      </c>
      <c r="L840" s="44">
        <v>1112.53</v>
      </c>
      <c r="M840" s="32" t="s">
        <v>34</v>
      </c>
      <c r="N840" s="45">
        <v>13762</v>
      </c>
      <c r="V840" s="2" t="s">
        <v>71</v>
      </c>
    </row>
    <row r="841" spans="1:25" s="1" customFormat="1" ht="22.5" x14ac:dyDescent="0.2">
      <c r="A841" s="28" t="s">
        <v>1297</v>
      </c>
      <c r="B841" s="29" t="s">
        <v>1547</v>
      </c>
      <c r="C841" s="118" t="s">
        <v>1589</v>
      </c>
      <c r="D841" s="118"/>
      <c r="E841" s="118"/>
      <c r="F841" s="30" t="s">
        <v>1282</v>
      </c>
      <c r="G841" s="30" t="s">
        <v>34</v>
      </c>
      <c r="H841" s="30" t="s">
        <v>34</v>
      </c>
      <c r="I841" s="30" t="s">
        <v>156</v>
      </c>
      <c r="J841" s="31">
        <v>569.1</v>
      </c>
      <c r="K841" s="30" t="s">
        <v>34</v>
      </c>
      <c r="L841" s="31">
        <v>1348.58</v>
      </c>
      <c r="M841" s="32">
        <v>4.22</v>
      </c>
      <c r="N841" s="33">
        <v>5691</v>
      </c>
      <c r="Q841" s="2" t="s">
        <v>1589</v>
      </c>
    </row>
    <row r="842" spans="1:25" s="1" customFormat="1" x14ac:dyDescent="0.2">
      <c r="A842" s="34"/>
      <c r="B842" s="8"/>
      <c r="C842" s="115" t="s">
        <v>1549</v>
      </c>
      <c r="D842" s="115"/>
      <c r="E842" s="115"/>
      <c r="F842" s="115"/>
      <c r="G842" s="115"/>
      <c r="H842" s="115"/>
      <c r="I842" s="115"/>
      <c r="J842" s="115"/>
      <c r="K842" s="115"/>
      <c r="L842" s="115"/>
      <c r="M842" s="115"/>
      <c r="N842" s="117"/>
      <c r="Y842" s="2" t="s">
        <v>1549</v>
      </c>
    </row>
    <row r="843" spans="1:25" s="1" customFormat="1" ht="33.75" x14ac:dyDescent="0.2">
      <c r="A843" s="28" t="s">
        <v>1303</v>
      </c>
      <c r="B843" s="29" t="s">
        <v>1544</v>
      </c>
      <c r="C843" s="118" t="s">
        <v>1553</v>
      </c>
      <c r="D843" s="118"/>
      <c r="E843" s="118"/>
      <c r="F843" s="30" t="s">
        <v>1506</v>
      </c>
      <c r="G843" s="30" t="s">
        <v>34</v>
      </c>
      <c r="H843" s="30" t="s">
        <v>34</v>
      </c>
      <c r="I843" s="30" t="s">
        <v>54</v>
      </c>
      <c r="J843" s="31" t="s">
        <v>34</v>
      </c>
      <c r="K843" s="30" t="s">
        <v>34</v>
      </c>
      <c r="L843" s="31" t="s">
        <v>34</v>
      </c>
      <c r="M843" s="32" t="s">
        <v>34</v>
      </c>
      <c r="N843" s="33" t="s">
        <v>34</v>
      </c>
      <c r="Q843" s="2" t="s">
        <v>1553</v>
      </c>
    </row>
    <row r="844" spans="1:25" s="1" customFormat="1" x14ac:dyDescent="0.2">
      <c r="A844" s="35"/>
      <c r="B844" s="36" t="s">
        <v>48</v>
      </c>
      <c r="C844" s="115" t="s">
        <v>81</v>
      </c>
      <c r="D844" s="115"/>
      <c r="E844" s="115"/>
      <c r="F844" s="37" t="s">
        <v>34</v>
      </c>
      <c r="G844" s="37" t="s">
        <v>34</v>
      </c>
      <c r="H844" s="37" t="s">
        <v>34</v>
      </c>
      <c r="I844" s="37" t="s">
        <v>34</v>
      </c>
      <c r="J844" s="38">
        <v>26.64</v>
      </c>
      <c r="K844" s="37" t="s">
        <v>34</v>
      </c>
      <c r="L844" s="38">
        <v>53.28</v>
      </c>
      <c r="M844" s="39">
        <v>14.41</v>
      </c>
      <c r="N844" s="40">
        <v>768</v>
      </c>
      <c r="S844" s="2" t="s">
        <v>81</v>
      </c>
    </row>
    <row r="845" spans="1:25" s="1" customFormat="1" x14ac:dyDescent="0.2">
      <c r="A845" s="35"/>
      <c r="B845" s="36" t="s">
        <v>54</v>
      </c>
      <c r="C845" s="115" t="s">
        <v>55</v>
      </c>
      <c r="D845" s="115"/>
      <c r="E845" s="115"/>
      <c r="F845" s="37" t="s">
        <v>34</v>
      </c>
      <c r="G845" s="37" t="s">
        <v>34</v>
      </c>
      <c r="H845" s="37" t="s">
        <v>34</v>
      </c>
      <c r="I845" s="37" t="s">
        <v>34</v>
      </c>
      <c r="J845" s="38">
        <v>27.11</v>
      </c>
      <c r="K845" s="37" t="s">
        <v>34</v>
      </c>
      <c r="L845" s="38">
        <v>54.22</v>
      </c>
      <c r="M845" s="39">
        <v>7.88</v>
      </c>
      <c r="N845" s="40">
        <v>427</v>
      </c>
      <c r="S845" s="2" t="s">
        <v>55</v>
      </c>
    </row>
    <row r="846" spans="1:25" s="1" customFormat="1" x14ac:dyDescent="0.2">
      <c r="A846" s="35"/>
      <c r="B846" s="36" t="s">
        <v>82</v>
      </c>
      <c r="C846" s="115" t="s">
        <v>83</v>
      </c>
      <c r="D846" s="115"/>
      <c r="E846" s="115"/>
      <c r="F846" s="37" t="s">
        <v>34</v>
      </c>
      <c r="G846" s="37" t="s">
        <v>34</v>
      </c>
      <c r="H846" s="37" t="s">
        <v>34</v>
      </c>
      <c r="I846" s="37" t="s">
        <v>34</v>
      </c>
      <c r="J846" s="38">
        <v>261.27</v>
      </c>
      <c r="K846" s="37" t="s">
        <v>34</v>
      </c>
      <c r="L846" s="38">
        <v>20.54</v>
      </c>
      <c r="M846" s="39">
        <v>4.22</v>
      </c>
      <c r="N846" s="40">
        <v>87</v>
      </c>
      <c r="S846" s="2" t="s">
        <v>83</v>
      </c>
    </row>
    <row r="847" spans="1:25" s="1" customFormat="1" x14ac:dyDescent="0.2">
      <c r="A847" s="35"/>
      <c r="B847" s="36" t="s">
        <v>34</v>
      </c>
      <c r="C847" s="115" t="s">
        <v>84</v>
      </c>
      <c r="D847" s="115"/>
      <c r="E847" s="115"/>
      <c r="F847" s="37" t="s">
        <v>59</v>
      </c>
      <c r="G847" s="37" t="s">
        <v>1546</v>
      </c>
      <c r="H847" s="37" t="s">
        <v>34</v>
      </c>
      <c r="I847" s="37" t="s">
        <v>251</v>
      </c>
      <c r="J847" s="38" t="s">
        <v>34</v>
      </c>
      <c r="K847" s="37" t="s">
        <v>34</v>
      </c>
      <c r="L847" s="38" t="s">
        <v>34</v>
      </c>
      <c r="M847" s="39" t="s">
        <v>34</v>
      </c>
      <c r="N847" s="40" t="s">
        <v>34</v>
      </c>
      <c r="T847" s="2" t="s">
        <v>84</v>
      </c>
    </row>
    <row r="848" spans="1:25" s="1" customFormat="1" x14ac:dyDescent="0.2">
      <c r="A848" s="35"/>
      <c r="B848" s="36" t="s">
        <v>34</v>
      </c>
      <c r="C848" s="118" t="s">
        <v>62</v>
      </c>
      <c r="D848" s="118"/>
      <c r="E848" s="118"/>
      <c r="F848" s="30" t="s">
        <v>34</v>
      </c>
      <c r="G848" s="30" t="s">
        <v>34</v>
      </c>
      <c r="H848" s="30" t="s">
        <v>34</v>
      </c>
      <c r="I848" s="30" t="s">
        <v>34</v>
      </c>
      <c r="J848" s="31">
        <v>64.02</v>
      </c>
      <c r="K848" s="30" t="s">
        <v>34</v>
      </c>
      <c r="L848" s="31">
        <v>128.04</v>
      </c>
      <c r="M848" s="32" t="s">
        <v>34</v>
      </c>
      <c r="N848" s="33" t="s">
        <v>34</v>
      </c>
      <c r="U848" s="2" t="s">
        <v>62</v>
      </c>
    </row>
    <row r="849" spans="1:25" s="1" customFormat="1" x14ac:dyDescent="0.2">
      <c r="A849" s="35"/>
      <c r="B849" s="36" t="s">
        <v>34</v>
      </c>
      <c r="C849" s="115" t="s">
        <v>63</v>
      </c>
      <c r="D849" s="115"/>
      <c r="E849" s="115"/>
      <c r="F849" s="37" t="s">
        <v>34</v>
      </c>
      <c r="G849" s="37" t="s">
        <v>34</v>
      </c>
      <c r="H849" s="37" t="s">
        <v>34</v>
      </c>
      <c r="I849" s="37" t="s">
        <v>34</v>
      </c>
      <c r="J849" s="38" t="s">
        <v>34</v>
      </c>
      <c r="K849" s="37" t="s">
        <v>34</v>
      </c>
      <c r="L849" s="38">
        <v>53.28</v>
      </c>
      <c r="M849" s="39" t="s">
        <v>34</v>
      </c>
      <c r="N849" s="40">
        <v>768</v>
      </c>
      <c r="T849" s="2" t="s">
        <v>63</v>
      </c>
    </row>
    <row r="850" spans="1:25" s="1" customFormat="1" ht="22.5" x14ac:dyDescent="0.2">
      <c r="A850" s="35"/>
      <c r="B850" s="36" t="s">
        <v>835</v>
      </c>
      <c r="C850" s="115" t="s">
        <v>836</v>
      </c>
      <c r="D850" s="115"/>
      <c r="E850" s="115"/>
      <c r="F850" s="37" t="s">
        <v>66</v>
      </c>
      <c r="G850" s="37" t="s">
        <v>837</v>
      </c>
      <c r="H850" s="37" t="s">
        <v>34</v>
      </c>
      <c r="I850" s="37" t="s">
        <v>837</v>
      </c>
      <c r="J850" s="38" t="s">
        <v>34</v>
      </c>
      <c r="K850" s="37" t="s">
        <v>34</v>
      </c>
      <c r="L850" s="38">
        <v>69.260000000000005</v>
      </c>
      <c r="M850" s="39" t="s">
        <v>34</v>
      </c>
      <c r="N850" s="40">
        <v>998</v>
      </c>
      <c r="T850" s="2" t="s">
        <v>836</v>
      </c>
    </row>
    <row r="851" spans="1:25" s="1" customFormat="1" ht="22.5" x14ac:dyDescent="0.2">
      <c r="A851" s="35"/>
      <c r="B851" s="36" t="s">
        <v>838</v>
      </c>
      <c r="C851" s="115" t="s">
        <v>839</v>
      </c>
      <c r="D851" s="115"/>
      <c r="E851" s="115"/>
      <c r="F851" s="37" t="s">
        <v>66</v>
      </c>
      <c r="G851" s="37" t="s">
        <v>840</v>
      </c>
      <c r="H851" s="37" t="s">
        <v>34</v>
      </c>
      <c r="I851" s="37" t="s">
        <v>840</v>
      </c>
      <c r="J851" s="38" t="s">
        <v>34</v>
      </c>
      <c r="K851" s="37" t="s">
        <v>34</v>
      </c>
      <c r="L851" s="38">
        <v>47.42</v>
      </c>
      <c r="M851" s="39" t="s">
        <v>34</v>
      </c>
      <c r="N851" s="40">
        <v>684</v>
      </c>
      <c r="T851" s="2" t="s">
        <v>839</v>
      </c>
    </row>
    <row r="852" spans="1:25" s="1" customFormat="1" x14ac:dyDescent="0.2">
      <c r="A852" s="41"/>
      <c r="B852" s="42"/>
      <c r="C852" s="116" t="s">
        <v>71</v>
      </c>
      <c r="D852" s="116"/>
      <c r="E852" s="116"/>
      <c r="F852" s="43" t="s">
        <v>34</v>
      </c>
      <c r="G852" s="43" t="s">
        <v>34</v>
      </c>
      <c r="H852" s="43" t="s">
        <v>34</v>
      </c>
      <c r="I852" s="43" t="s">
        <v>34</v>
      </c>
      <c r="J852" s="44" t="s">
        <v>34</v>
      </c>
      <c r="K852" s="43" t="s">
        <v>34</v>
      </c>
      <c r="L852" s="44">
        <v>244.72</v>
      </c>
      <c r="M852" s="32" t="s">
        <v>34</v>
      </c>
      <c r="N852" s="45">
        <v>2964</v>
      </c>
      <c r="V852" s="2" t="s">
        <v>71</v>
      </c>
    </row>
    <row r="853" spans="1:25" s="1" customFormat="1" ht="22.5" x14ac:dyDescent="0.2">
      <c r="A853" s="28" t="s">
        <v>1307</v>
      </c>
      <c r="B853" s="29" t="s">
        <v>1547</v>
      </c>
      <c r="C853" s="118" t="s">
        <v>1589</v>
      </c>
      <c r="D853" s="118"/>
      <c r="E853" s="118"/>
      <c r="F853" s="30" t="s">
        <v>1282</v>
      </c>
      <c r="G853" s="30" t="s">
        <v>34</v>
      </c>
      <c r="H853" s="30" t="s">
        <v>34</v>
      </c>
      <c r="I853" s="30" t="s">
        <v>54</v>
      </c>
      <c r="J853" s="31">
        <v>569.1</v>
      </c>
      <c r="K853" s="30" t="s">
        <v>34</v>
      </c>
      <c r="L853" s="31">
        <v>269.67</v>
      </c>
      <c r="M853" s="32">
        <v>4.22</v>
      </c>
      <c r="N853" s="33">
        <v>1138</v>
      </c>
      <c r="Q853" s="2" t="s">
        <v>1589</v>
      </c>
    </row>
    <row r="854" spans="1:25" s="1" customFormat="1" x14ac:dyDescent="0.2">
      <c r="A854" s="34"/>
      <c r="B854" s="8"/>
      <c r="C854" s="115" t="s">
        <v>1549</v>
      </c>
      <c r="D854" s="115"/>
      <c r="E854" s="115"/>
      <c r="F854" s="115"/>
      <c r="G854" s="115"/>
      <c r="H854" s="115"/>
      <c r="I854" s="115"/>
      <c r="J854" s="115"/>
      <c r="K854" s="115"/>
      <c r="L854" s="115"/>
      <c r="M854" s="115"/>
      <c r="N854" s="117"/>
      <c r="Y854" s="2" t="s">
        <v>1549</v>
      </c>
    </row>
    <row r="855" spans="1:25" s="1" customFormat="1" ht="22.5" x14ac:dyDescent="0.2">
      <c r="A855" s="28" t="s">
        <v>326</v>
      </c>
      <c r="B855" s="29" t="s">
        <v>1550</v>
      </c>
      <c r="C855" s="118" t="s">
        <v>2466</v>
      </c>
      <c r="D855" s="118"/>
      <c r="E855" s="118"/>
      <c r="F855" s="30" t="s">
        <v>1282</v>
      </c>
      <c r="G855" s="30" t="s">
        <v>34</v>
      </c>
      <c r="H855" s="30" t="s">
        <v>34</v>
      </c>
      <c r="I855" s="30" t="s">
        <v>54</v>
      </c>
      <c r="J855" s="31">
        <v>1066.8</v>
      </c>
      <c r="K855" s="30" t="s">
        <v>34</v>
      </c>
      <c r="L855" s="31">
        <v>505.69</v>
      </c>
      <c r="M855" s="32">
        <v>4.22</v>
      </c>
      <c r="N855" s="33">
        <v>2134</v>
      </c>
      <c r="Q855" s="2" t="s">
        <v>2466</v>
      </c>
    </row>
    <row r="856" spans="1:25" s="1" customFormat="1" x14ac:dyDescent="0.2">
      <c r="A856" s="34"/>
      <c r="B856" s="8"/>
      <c r="C856" s="115" t="s">
        <v>2467</v>
      </c>
      <c r="D856" s="115"/>
      <c r="E856" s="115"/>
      <c r="F856" s="115"/>
      <c r="G856" s="115"/>
      <c r="H856" s="115"/>
      <c r="I856" s="115"/>
      <c r="J856" s="115"/>
      <c r="K856" s="115"/>
      <c r="L856" s="115"/>
      <c r="M856" s="115"/>
      <c r="N856" s="117"/>
      <c r="Y856" s="2" t="s">
        <v>2467</v>
      </c>
    </row>
    <row r="857" spans="1:25" s="1" customFormat="1" x14ac:dyDescent="0.2">
      <c r="A857" s="132" t="s">
        <v>2468</v>
      </c>
      <c r="B857" s="133"/>
      <c r="C857" s="133"/>
      <c r="D857" s="133"/>
      <c r="E857" s="133"/>
      <c r="F857" s="133"/>
      <c r="G857" s="133"/>
      <c r="H857" s="133"/>
      <c r="I857" s="133"/>
      <c r="J857" s="133"/>
      <c r="K857" s="133"/>
      <c r="L857" s="133"/>
      <c r="M857" s="133"/>
      <c r="N857" s="134"/>
      <c r="X857" s="2" t="s">
        <v>2468</v>
      </c>
    </row>
    <row r="858" spans="1:25" s="1" customFormat="1" ht="22.5" x14ac:dyDescent="0.2">
      <c r="A858" s="28" t="s">
        <v>1588</v>
      </c>
      <c r="B858" s="29" t="s">
        <v>2032</v>
      </c>
      <c r="C858" s="118" t="s">
        <v>2033</v>
      </c>
      <c r="D858" s="118"/>
      <c r="E858" s="118"/>
      <c r="F858" s="30" t="s">
        <v>2034</v>
      </c>
      <c r="G858" s="30" t="s">
        <v>34</v>
      </c>
      <c r="H858" s="30" t="s">
        <v>34</v>
      </c>
      <c r="I858" s="30" t="s">
        <v>2469</v>
      </c>
      <c r="J858" s="31" t="s">
        <v>34</v>
      </c>
      <c r="K858" s="30" t="s">
        <v>34</v>
      </c>
      <c r="L858" s="31" t="s">
        <v>34</v>
      </c>
      <c r="M858" s="32" t="s">
        <v>34</v>
      </c>
      <c r="N858" s="33" t="s">
        <v>34</v>
      </c>
      <c r="Q858" s="2" t="s">
        <v>2033</v>
      </c>
    </row>
    <row r="859" spans="1:25" s="1" customFormat="1" x14ac:dyDescent="0.2">
      <c r="A859" s="34"/>
      <c r="B859" s="8"/>
      <c r="C859" s="115" t="s">
        <v>2470</v>
      </c>
      <c r="D859" s="115"/>
      <c r="E859" s="115"/>
      <c r="F859" s="115"/>
      <c r="G859" s="115"/>
      <c r="H859" s="115"/>
      <c r="I859" s="115"/>
      <c r="J859" s="115"/>
      <c r="K859" s="115"/>
      <c r="L859" s="115"/>
      <c r="M859" s="115"/>
      <c r="N859" s="117"/>
      <c r="R859" s="2" t="s">
        <v>2470</v>
      </c>
    </row>
    <row r="860" spans="1:25" s="1" customFormat="1" x14ac:dyDescent="0.2">
      <c r="A860" s="46"/>
      <c r="B860" s="36" t="s">
        <v>2037</v>
      </c>
      <c r="C860" s="115" t="s">
        <v>2038</v>
      </c>
      <c r="D860" s="115"/>
      <c r="E860" s="115"/>
      <c r="F860" s="115"/>
      <c r="G860" s="115"/>
      <c r="H860" s="115"/>
      <c r="I860" s="115"/>
      <c r="J860" s="115"/>
      <c r="K860" s="115"/>
      <c r="L860" s="115"/>
      <c r="M860" s="115"/>
      <c r="N860" s="117"/>
      <c r="W860" s="2" t="s">
        <v>2038</v>
      </c>
    </row>
    <row r="861" spans="1:25" s="1" customFormat="1" x14ac:dyDescent="0.2">
      <c r="A861" s="35"/>
      <c r="B861" s="36" t="s">
        <v>48</v>
      </c>
      <c r="C861" s="115" t="s">
        <v>81</v>
      </c>
      <c r="D861" s="115"/>
      <c r="E861" s="115"/>
      <c r="F861" s="37" t="s">
        <v>34</v>
      </c>
      <c r="G861" s="37" t="s">
        <v>34</v>
      </c>
      <c r="H861" s="37" t="s">
        <v>34</v>
      </c>
      <c r="I861" s="37" t="s">
        <v>34</v>
      </c>
      <c r="J861" s="38">
        <v>292.56</v>
      </c>
      <c r="K861" s="37" t="s">
        <v>431</v>
      </c>
      <c r="L861" s="38">
        <v>48.27</v>
      </c>
      <c r="M861" s="39">
        <v>14.41</v>
      </c>
      <c r="N861" s="40">
        <v>696</v>
      </c>
      <c r="S861" s="2" t="s">
        <v>81</v>
      </c>
    </row>
    <row r="862" spans="1:25" s="1" customFormat="1" x14ac:dyDescent="0.2">
      <c r="A862" s="35"/>
      <c r="B862" s="36" t="s">
        <v>54</v>
      </c>
      <c r="C862" s="115" t="s">
        <v>55</v>
      </c>
      <c r="D862" s="115"/>
      <c r="E862" s="115"/>
      <c r="F862" s="37" t="s">
        <v>34</v>
      </c>
      <c r="G862" s="37" t="s">
        <v>34</v>
      </c>
      <c r="H862" s="37" t="s">
        <v>34</v>
      </c>
      <c r="I862" s="37" t="s">
        <v>34</v>
      </c>
      <c r="J862" s="38">
        <v>1368.96</v>
      </c>
      <c r="K862" s="37" t="s">
        <v>431</v>
      </c>
      <c r="L862" s="38">
        <v>0</v>
      </c>
      <c r="M862" s="39">
        <v>7.88</v>
      </c>
      <c r="N862" s="40" t="s">
        <v>34</v>
      </c>
      <c r="S862" s="2" t="s">
        <v>55</v>
      </c>
    </row>
    <row r="863" spans="1:25" s="1" customFormat="1" x14ac:dyDescent="0.2">
      <c r="A863" s="35"/>
      <c r="B863" s="36" t="s">
        <v>56</v>
      </c>
      <c r="C863" s="115" t="s">
        <v>57</v>
      </c>
      <c r="D863" s="115"/>
      <c r="E863" s="115"/>
      <c r="F863" s="37" t="s">
        <v>34</v>
      </c>
      <c r="G863" s="37" t="s">
        <v>34</v>
      </c>
      <c r="H863" s="37" t="s">
        <v>34</v>
      </c>
      <c r="I863" s="37" t="s">
        <v>34</v>
      </c>
      <c r="J863" s="38">
        <v>136.87</v>
      </c>
      <c r="K863" s="37" t="s">
        <v>431</v>
      </c>
      <c r="L863" s="38">
        <v>0</v>
      </c>
      <c r="M863" s="39">
        <v>14.41</v>
      </c>
      <c r="N863" s="40" t="s">
        <v>34</v>
      </c>
      <c r="S863" s="2" t="s">
        <v>57</v>
      </c>
    </row>
    <row r="864" spans="1:25" s="1" customFormat="1" x14ac:dyDescent="0.2">
      <c r="A864" s="35"/>
      <c r="B864" s="36" t="s">
        <v>82</v>
      </c>
      <c r="C864" s="115" t="s">
        <v>83</v>
      </c>
      <c r="D864" s="115"/>
      <c r="E864" s="115"/>
      <c r="F864" s="37" t="s">
        <v>34</v>
      </c>
      <c r="G864" s="37" t="s">
        <v>34</v>
      </c>
      <c r="H864" s="37" t="s">
        <v>34</v>
      </c>
      <c r="I864" s="37" t="s">
        <v>34</v>
      </c>
      <c r="J864" s="38">
        <v>5.85</v>
      </c>
      <c r="K864" s="37" t="s">
        <v>34</v>
      </c>
      <c r="L864" s="38">
        <v>0</v>
      </c>
      <c r="M864" s="39">
        <v>4.22</v>
      </c>
      <c r="N864" s="40" t="s">
        <v>34</v>
      </c>
      <c r="S864" s="2" t="s">
        <v>83</v>
      </c>
    </row>
    <row r="865" spans="1:24" s="1" customFormat="1" x14ac:dyDescent="0.2">
      <c r="A865" s="35"/>
      <c r="B865" s="36" t="s">
        <v>34</v>
      </c>
      <c r="C865" s="115" t="s">
        <v>84</v>
      </c>
      <c r="D865" s="115"/>
      <c r="E865" s="115"/>
      <c r="F865" s="37" t="s">
        <v>59</v>
      </c>
      <c r="G865" s="37" t="s">
        <v>245</v>
      </c>
      <c r="H865" s="37" t="s">
        <v>431</v>
      </c>
      <c r="I865" s="37" t="s">
        <v>2471</v>
      </c>
      <c r="J865" s="38" t="s">
        <v>34</v>
      </c>
      <c r="K865" s="37" t="s">
        <v>34</v>
      </c>
      <c r="L865" s="38" t="s">
        <v>34</v>
      </c>
      <c r="M865" s="39" t="s">
        <v>34</v>
      </c>
      <c r="N865" s="40" t="s">
        <v>34</v>
      </c>
      <c r="T865" s="2" t="s">
        <v>84</v>
      </c>
    </row>
    <row r="866" spans="1:24" s="1" customFormat="1" x14ac:dyDescent="0.2">
      <c r="A866" s="35"/>
      <c r="B866" s="36" t="s">
        <v>34</v>
      </c>
      <c r="C866" s="115" t="s">
        <v>58</v>
      </c>
      <c r="D866" s="115"/>
      <c r="E866" s="115"/>
      <c r="F866" s="37" t="s">
        <v>59</v>
      </c>
      <c r="G866" s="37" t="s">
        <v>2040</v>
      </c>
      <c r="H866" s="37" t="s">
        <v>431</v>
      </c>
      <c r="I866" s="37" t="s">
        <v>2472</v>
      </c>
      <c r="J866" s="38" t="s">
        <v>34</v>
      </c>
      <c r="K866" s="37" t="s">
        <v>34</v>
      </c>
      <c r="L866" s="38" t="s">
        <v>34</v>
      </c>
      <c r="M866" s="39" t="s">
        <v>34</v>
      </c>
      <c r="N866" s="40" t="s">
        <v>34</v>
      </c>
      <c r="T866" s="2" t="s">
        <v>58</v>
      </c>
    </row>
    <row r="867" spans="1:24" s="1" customFormat="1" x14ac:dyDescent="0.2">
      <c r="A867" s="35"/>
      <c r="B867" s="36" t="s">
        <v>34</v>
      </c>
      <c r="C867" s="118" t="s">
        <v>62</v>
      </c>
      <c r="D867" s="118"/>
      <c r="E867" s="118"/>
      <c r="F867" s="30" t="s">
        <v>34</v>
      </c>
      <c r="G867" s="30" t="s">
        <v>34</v>
      </c>
      <c r="H867" s="30" t="s">
        <v>34</v>
      </c>
      <c r="I867" s="30" t="s">
        <v>34</v>
      </c>
      <c r="J867" s="31">
        <v>292.57</v>
      </c>
      <c r="K867" s="30" t="s">
        <v>34</v>
      </c>
      <c r="L867" s="31">
        <v>48.27</v>
      </c>
      <c r="M867" s="32" t="s">
        <v>34</v>
      </c>
      <c r="N867" s="33" t="s">
        <v>34</v>
      </c>
      <c r="U867" s="2" t="s">
        <v>62</v>
      </c>
    </row>
    <row r="868" spans="1:24" s="1" customFormat="1" x14ac:dyDescent="0.2">
      <c r="A868" s="35"/>
      <c r="B868" s="36" t="s">
        <v>34</v>
      </c>
      <c r="C868" s="115" t="s">
        <v>63</v>
      </c>
      <c r="D868" s="115"/>
      <c r="E868" s="115"/>
      <c r="F868" s="37" t="s">
        <v>34</v>
      </c>
      <c r="G868" s="37" t="s">
        <v>34</v>
      </c>
      <c r="H868" s="37" t="s">
        <v>34</v>
      </c>
      <c r="I868" s="37" t="s">
        <v>34</v>
      </c>
      <c r="J868" s="38" t="s">
        <v>34</v>
      </c>
      <c r="K868" s="37" t="s">
        <v>34</v>
      </c>
      <c r="L868" s="38">
        <v>48.27</v>
      </c>
      <c r="M868" s="39" t="s">
        <v>34</v>
      </c>
      <c r="N868" s="40">
        <v>696</v>
      </c>
      <c r="T868" s="2" t="s">
        <v>63</v>
      </c>
    </row>
    <row r="869" spans="1:24" s="1" customFormat="1" ht="22.5" x14ac:dyDescent="0.2">
      <c r="A869" s="35"/>
      <c r="B869" s="36" t="s">
        <v>835</v>
      </c>
      <c r="C869" s="115" t="s">
        <v>836</v>
      </c>
      <c r="D869" s="115"/>
      <c r="E869" s="115"/>
      <c r="F869" s="37" t="s">
        <v>66</v>
      </c>
      <c r="G869" s="37" t="s">
        <v>837</v>
      </c>
      <c r="H869" s="37" t="s">
        <v>34</v>
      </c>
      <c r="I869" s="37" t="s">
        <v>837</v>
      </c>
      <c r="J869" s="38" t="s">
        <v>34</v>
      </c>
      <c r="K869" s="37" t="s">
        <v>34</v>
      </c>
      <c r="L869" s="38">
        <v>62.75</v>
      </c>
      <c r="M869" s="39" t="s">
        <v>34</v>
      </c>
      <c r="N869" s="40">
        <v>905</v>
      </c>
      <c r="T869" s="2" t="s">
        <v>836</v>
      </c>
    </row>
    <row r="870" spans="1:24" s="1" customFormat="1" ht="22.5" x14ac:dyDescent="0.2">
      <c r="A870" s="35"/>
      <c r="B870" s="36" t="s">
        <v>838</v>
      </c>
      <c r="C870" s="115" t="s">
        <v>839</v>
      </c>
      <c r="D870" s="115"/>
      <c r="E870" s="115"/>
      <c r="F870" s="37" t="s">
        <v>66</v>
      </c>
      <c r="G870" s="37" t="s">
        <v>840</v>
      </c>
      <c r="H870" s="37" t="s">
        <v>34</v>
      </c>
      <c r="I870" s="37" t="s">
        <v>840</v>
      </c>
      <c r="J870" s="38" t="s">
        <v>34</v>
      </c>
      <c r="K870" s="37" t="s">
        <v>34</v>
      </c>
      <c r="L870" s="38">
        <v>42.96</v>
      </c>
      <c r="M870" s="39" t="s">
        <v>34</v>
      </c>
      <c r="N870" s="40">
        <v>619</v>
      </c>
      <c r="T870" s="2" t="s">
        <v>839</v>
      </c>
    </row>
    <row r="871" spans="1:24" s="1" customFormat="1" x14ac:dyDescent="0.2">
      <c r="A871" s="41"/>
      <c r="B871" s="42"/>
      <c r="C871" s="116" t="s">
        <v>71</v>
      </c>
      <c r="D871" s="116"/>
      <c r="E871" s="116"/>
      <c r="F871" s="43" t="s">
        <v>34</v>
      </c>
      <c r="G871" s="43" t="s">
        <v>34</v>
      </c>
      <c r="H871" s="43" t="s">
        <v>34</v>
      </c>
      <c r="I871" s="43" t="s">
        <v>34</v>
      </c>
      <c r="J871" s="44" t="s">
        <v>34</v>
      </c>
      <c r="K871" s="43" t="s">
        <v>34</v>
      </c>
      <c r="L871" s="44">
        <v>153.97999999999999</v>
      </c>
      <c r="M871" s="32" t="s">
        <v>34</v>
      </c>
      <c r="N871" s="45">
        <v>2220</v>
      </c>
      <c r="V871" s="2" t="s">
        <v>71</v>
      </c>
    </row>
    <row r="872" spans="1:24" s="1" customFormat="1" x14ac:dyDescent="0.2">
      <c r="A872" s="28" t="s">
        <v>1590</v>
      </c>
      <c r="B872" s="29" t="s">
        <v>2043</v>
      </c>
      <c r="C872" s="118" t="s">
        <v>2044</v>
      </c>
      <c r="D872" s="118"/>
      <c r="E872" s="118"/>
      <c r="F872" s="30" t="s">
        <v>421</v>
      </c>
      <c r="G872" s="30" t="s">
        <v>34</v>
      </c>
      <c r="H872" s="30" t="s">
        <v>34</v>
      </c>
      <c r="I872" s="30" t="s">
        <v>2473</v>
      </c>
      <c r="J872" s="31">
        <v>0.3</v>
      </c>
      <c r="K872" s="30" t="s">
        <v>34</v>
      </c>
      <c r="L872" s="31">
        <v>165</v>
      </c>
      <c r="M872" s="32">
        <v>4.22</v>
      </c>
      <c r="N872" s="33">
        <v>696</v>
      </c>
      <c r="Q872" s="2" t="s">
        <v>2044</v>
      </c>
    </row>
    <row r="873" spans="1:24" s="1" customFormat="1" x14ac:dyDescent="0.2">
      <c r="A873" s="132" t="s">
        <v>2015</v>
      </c>
      <c r="B873" s="133"/>
      <c r="C873" s="133"/>
      <c r="D873" s="133"/>
      <c r="E873" s="133"/>
      <c r="F873" s="133"/>
      <c r="G873" s="133"/>
      <c r="H873" s="133"/>
      <c r="I873" s="133"/>
      <c r="J873" s="133"/>
      <c r="K873" s="133"/>
      <c r="L873" s="133"/>
      <c r="M873" s="133"/>
      <c r="N873" s="134"/>
      <c r="X873" s="2" t="s">
        <v>2015</v>
      </c>
    </row>
    <row r="874" spans="1:24" s="1" customFormat="1" ht="22.5" x14ac:dyDescent="0.2">
      <c r="A874" s="28" t="s">
        <v>1189</v>
      </c>
      <c r="B874" s="29" t="s">
        <v>979</v>
      </c>
      <c r="C874" s="118" t="s">
        <v>980</v>
      </c>
      <c r="D874" s="118"/>
      <c r="E874" s="118"/>
      <c r="F874" s="30" t="s">
        <v>981</v>
      </c>
      <c r="G874" s="30" t="s">
        <v>34</v>
      </c>
      <c r="H874" s="30" t="s">
        <v>34</v>
      </c>
      <c r="I874" s="30" t="s">
        <v>912</v>
      </c>
      <c r="J874" s="31" t="s">
        <v>34</v>
      </c>
      <c r="K874" s="30" t="s">
        <v>34</v>
      </c>
      <c r="L874" s="31" t="s">
        <v>34</v>
      </c>
      <c r="M874" s="32" t="s">
        <v>34</v>
      </c>
      <c r="N874" s="33" t="s">
        <v>34</v>
      </c>
      <c r="Q874" s="2" t="s">
        <v>980</v>
      </c>
    </row>
    <row r="875" spans="1:24" s="1" customFormat="1" x14ac:dyDescent="0.2">
      <c r="A875" s="34"/>
      <c r="B875" s="8"/>
      <c r="C875" s="115" t="s">
        <v>913</v>
      </c>
      <c r="D875" s="115"/>
      <c r="E875" s="115"/>
      <c r="F875" s="115"/>
      <c r="G875" s="115"/>
      <c r="H875" s="115"/>
      <c r="I875" s="115"/>
      <c r="J875" s="115"/>
      <c r="K875" s="115"/>
      <c r="L875" s="115"/>
      <c r="M875" s="115"/>
      <c r="N875" s="117"/>
      <c r="R875" s="2" t="s">
        <v>913</v>
      </c>
    </row>
    <row r="876" spans="1:24" s="1" customFormat="1" x14ac:dyDescent="0.2">
      <c r="A876" s="35"/>
      <c r="B876" s="36" t="s">
        <v>48</v>
      </c>
      <c r="C876" s="115" t="s">
        <v>81</v>
      </c>
      <c r="D876" s="115"/>
      <c r="E876" s="115"/>
      <c r="F876" s="37" t="s">
        <v>34</v>
      </c>
      <c r="G876" s="37" t="s">
        <v>34</v>
      </c>
      <c r="H876" s="37" t="s">
        <v>34</v>
      </c>
      <c r="I876" s="37" t="s">
        <v>34</v>
      </c>
      <c r="J876" s="38">
        <v>759.42</v>
      </c>
      <c r="K876" s="37" t="s">
        <v>34</v>
      </c>
      <c r="L876" s="38">
        <v>30.38</v>
      </c>
      <c r="M876" s="39">
        <v>14.41</v>
      </c>
      <c r="N876" s="40">
        <v>438</v>
      </c>
      <c r="S876" s="2" t="s">
        <v>81</v>
      </c>
    </row>
    <row r="877" spans="1:24" s="1" customFormat="1" x14ac:dyDescent="0.2">
      <c r="A877" s="35"/>
      <c r="B877" s="36" t="s">
        <v>54</v>
      </c>
      <c r="C877" s="115" t="s">
        <v>55</v>
      </c>
      <c r="D877" s="115"/>
      <c r="E877" s="115"/>
      <c r="F877" s="37" t="s">
        <v>34</v>
      </c>
      <c r="G877" s="37" t="s">
        <v>34</v>
      </c>
      <c r="H877" s="37" t="s">
        <v>34</v>
      </c>
      <c r="I877" s="37" t="s">
        <v>34</v>
      </c>
      <c r="J877" s="38">
        <v>3046.09</v>
      </c>
      <c r="K877" s="37" t="s">
        <v>34</v>
      </c>
      <c r="L877" s="38">
        <v>121.84</v>
      </c>
      <c r="M877" s="39">
        <v>7.88</v>
      </c>
      <c r="N877" s="40">
        <v>960</v>
      </c>
      <c r="S877" s="2" t="s">
        <v>55</v>
      </c>
    </row>
    <row r="878" spans="1:24" s="1" customFormat="1" x14ac:dyDescent="0.2">
      <c r="A878" s="35"/>
      <c r="B878" s="36" t="s">
        <v>56</v>
      </c>
      <c r="C878" s="115" t="s">
        <v>57</v>
      </c>
      <c r="D878" s="115"/>
      <c r="E878" s="115"/>
      <c r="F878" s="37" t="s">
        <v>34</v>
      </c>
      <c r="G878" s="37" t="s">
        <v>34</v>
      </c>
      <c r="H878" s="37" t="s">
        <v>34</v>
      </c>
      <c r="I878" s="37" t="s">
        <v>34</v>
      </c>
      <c r="J878" s="38">
        <v>349.22</v>
      </c>
      <c r="K878" s="37" t="s">
        <v>34</v>
      </c>
      <c r="L878" s="38">
        <v>13.97</v>
      </c>
      <c r="M878" s="39">
        <v>14.41</v>
      </c>
      <c r="N878" s="40">
        <v>201</v>
      </c>
      <c r="S878" s="2" t="s">
        <v>57</v>
      </c>
    </row>
    <row r="879" spans="1:24" s="1" customFormat="1" x14ac:dyDescent="0.2">
      <c r="A879" s="35"/>
      <c r="B879" s="36" t="s">
        <v>82</v>
      </c>
      <c r="C879" s="115" t="s">
        <v>83</v>
      </c>
      <c r="D879" s="115"/>
      <c r="E879" s="115"/>
      <c r="F879" s="37" t="s">
        <v>34</v>
      </c>
      <c r="G879" s="37" t="s">
        <v>34</v>
      </c>
      <c r="H879" s="37" t="s">
        <v>34</v>
      </c>
      <c r="I879" s="37" t="s">
        <v>34</v>
      </c>
      <c r="J879" s="38">
        <v>1010.46</v>
      </c>
      <c r="K879" s="37" t="s">
        <v>34</v>
      </c>
      <c r="L879" s="38">
        <v>40.42</v>
      </c>
      <c r="M879" s="39">
        <v>4.22</v>
      </c>
      <c r="N879" s="40">
        <v>171</v>
      </c>
      <c r="S879" s="2" t="s">
        <v>83</v>
      </c>
    </row>
    <row r="880" spans="1:24" s="1" customFormat="1" x14ac:dyDescent="0.2">
      <c r="A880" s="35"/>
      <c r="B880" s="36" t="s">
        <v>34</v>
      </c>
      <c r="C880" s="115" t="s">
        <v>84</v>
      </c>
      <c r="D880" s="115"/>
      <c r="E880" s="115"/>
      <c r="F880" s="37" t="s">
        <v>59</v>
      </c>
      <c r="G880" s="37" t="s">
        <v>984</v>
      </c>
      <c r="H880" s="37" t="s">
        <v>34</v>
      </c>
      <c r="I880" s="37" t="s">
        <v>2474</v>
      </c>
      <c r="J880" s="38" t="s">
        <v>34</v>
      </c>
      <c r="K880" s="37" t="s">
        <v>34</v>
      </c>
      <c r="L880" s="38" t="s">
        <v>34</v>
      </c>
      <c r="M880" s="39" t="s">
        <v>34</v>
      </c>
      <c r="N880" s="40" t="s">
        <v>34</v>
      </c>
      <c r="T880" s="2" t="s">
        <v>84</v>
      </c>
    </row>
    <row r="881" spans="1:22" s="1" customFormat="1" x14ac:dyDescent="0.2">
      <c r="A881" s="35"/>
      <c r="B881" s="36" t="s">
        <v>34</v>
      </c>
      <c r="C881" s="115" t="s">
        <v>58</v>
      </c>
      <c r="D881" s="115"/>
      <c r="E881" s="115"/>
      <c r="F881" s="37" t="s">
        <v>59</v>
      </c>
      <c r="G881" s="37" t="s">
        <v>986</v>
      </c>
      <c r="H881" s="37" t="s">
        <v>34</v>
      </c>
      <c r="I881" s="37" t="s">
        <v>2475</v>
      </c>
      <c r="J881" s="38" t="s">
        <v>34</v>
      </c>
      <c r="K881" s="37" t="s">
        <v>34</v>
      </c>
      <c r="L881" s="38" t="s">
        <v>34</v>
      </c>
      <c r="M881" s="39" t="s">
        <v>34</v>
      </c>
      <c r="N881" s="40" t="s">
        <v>34</v>
      </c>
      <c r="T881" s="2" t="s">
        <v>58</v>
      </c>
    </row>
    <row r="882" spans="1:22" s="1" customFormat="1" x14ac:dyDescent="0.2">
      <c r="A882" s="35"/>
      <c r="B882" s="36" t="s">
        <v>34</v>
      </c>
      <c r="C882" s="118" t="s">
        <v>62</v>
      </c>
      <c r="D882" s="118"/>
      <c r="E882" s="118"/>
      <c r="F882" s="30" t="s">
        <v>34</v>
      </c>
      <c r="G882" s="30" t="s">
        <v>34</v>
      </c>
      <c r="H882" s="30" t="s">
        <v>34</v>
      </c>
      <c r="I882" s="30" t="s">
        <v>34</v>
      </c>
      <c r="J882" s="31">
        <v>4815.97</v>
      </c>
      <c r="K882" s="30" t="s">
        <v>34</v>
      </c>
      <c r="L882" s="31">
        <v>192.64</v>
      </c>
      <c r="M882" s="32" t="s">
        <v>34</v>
      </c>
      <c r="N882" s="33" t="s">
        <v>34</v>
      </c>
      <c r="U882" s="2" t="s">
        <v>62</v>
      </c>
    </row>
    <row r="883" spans="1:22" s="1" customFormat="1" x14ac:dyDescent="0.2">
      <c r="A883" s="35"/>
      <c r="B883" s="36" t="s">
        <v>34</v>
      </c>
      <c r="C883" s="115" t="s">
        <v>63</v>
      </c>
      <c r="D883" s="115"/>
      <c r="E883" s="115"/>
      <c r="F883" s="37" t="s">
        <v>34</v>
      </c>
      <c r="G883" s="37" t="s">
        <v>34</v>
      </c>
      <c r="H883" s="37" t="s">
        <v>34</v>
      </c>
      <c r="I883" s="37" t="s">
        <v>34</v>
      </c>
      <c r="J883" s="38" t="s">
        <v>34</v>
      </c>
      <c r="K883" s="37" t="s">
        <v>34</v>
      </c>
      <c r="L883" s="38">
        <v>44.35</v>
      </c>
      <c r="M883" s="39" t="s">
        <v>34</v>
      </c>
      <c r="N883" s="40">
        <v>639</v>
      </c>
      <c r="T883" s="2" t="s">
        <v>63</v>
      </c>
    </row>
    <row r="884" spans="1:22" s="1" customFormat="1" ht="22.5" x14ac:dyDescent="0.2">
      <c r="A884" s="35"/>
      <c r="B884" s="36" t="s">
        <v>512</v>
      </c>
      <c r="C884" s="115" t="s">
        <v>513</v>
      </c>
      <c r="D884" s="115"/>
      <c r="E884" s="115"/>
      <c r="F884" s="37" t="s">
        <v>66</v>
      </c>
      <c r="G884" s="37" t="s">
        <v>514</v>
      </c>
      <c r="H884" s="37" t="s">
        <v>34</v>
      </c>
      <c r="I884" s="37" t="s">
        <v>514</v>
      </c>
      <c r="J884" s="38" t="s">
        <v>34</v>
      </c>
      <c r="K884" s="37" t="s">
        <v>34</v>
      </c>
      <c r="L884" s="38">
        <v>62.98</v>
      </c>
      <c r="M884" s="39" t="s">
        <v>34</v>
      </c>
      <c r="N884" s="40">
        <v>907</v>
      </c>
      <c r="T884" s="2" t="s">
        <v>513</v>
      </c>
    </row>
    <row r="885" spans="1:22" s="1" customFormat="1" ht="22.5" x14ac:dyDescent="0.2">
      <c r="A885" s="35"/>
      <c r="B885" s="36" t="s">
        <v>515</v>
      </c>
      <c r="C885" s="115" t="s">
        <v>516</v>
      </c>
      <c r="D885" s="115"/>
      <c r="E885" s="115"/>
      <c r="F885" s="37" t="s">
        <v>66</v>
      </c>
      <c r="G885" s="37" t="s">
        <v>67</v>
      </c>
      <c r="H885" s="37" t="s">
        <v>34</v>
      </c>
      <c r="I885" s="37" t="s">
        <v>67</v>
      </c>
      <c r="J885" s="38" t="s">
        <v>34</v>
      </c>
      <c r="K885" s="37" t="s">
        <v>34</v>
      </c>
      <c r="L885" s="38">
        <v>42.13</v>
      </c>
      <c r="M885" s="39" t="s">
        <v>34</v>
      </c>
      <c r="N885" s="40">
        <v>607</v>
      </c>
      <c r="T885" s="2" t="s">
        <v>516</v>
      </c>
    </row>
    <row r="886" spans="1:22" s="1" customFormat="1" x14ac:dyDescent="0.2">
      <c r="A886" s="41"/>
      <c r="B886" s="42"/>
      <c r="C886" s="116" t="s">
        <v>71</v>
      </c>
      <c r="D886" s="116"/>
      <c r="E886" s="116"/>
      <c r="F886" s="43" t="s">
        <v>34</v>
      </c>
      <c r="G886" s="43" t="s">
        <v>34</v>
      </c>
      <c r="H886" s="43" t="s">
        <v>34</v>
      </c>
      <c r="I886" s="43" t="s">
        <v>34</v>
      </c>
      <c r="J886" s="44" t="s">
        <v>34</v>
      </c>
      <c r="K886" s="43" t="s">
        <v>34</v>
      </c>
      <c r="L886" s="44">
        <v>297.75</v>
      </c>
      <c r="M886" s="32" t="s">
        <v>34</v>
      </c>
      <c r="N886" s="45">
        <v>3083</v>
      </c>
      <c r="V886" s="2" t="s">
        <v>71</v>
      </c>
    </row>
    <row r="887" spans="1:22" s="1" customFormat="1" ht="22.5" x14ac:dyDescent="0.2">
      <c r="A887" s="28" t="s">
        <v>732</v>
      </c>
      <c r="B887" s="29" t="s">
        <v>2018</v>
      </c>
      <c r="C887" s="118" t="s">
        <v>2019</v>
      </c>
      <c r="D887" s="118"/>
      <c r="E887" s="118"/>
      <c r="F887" s="30" t="s">
        <v>153</v>
      </c>
      <c r="G887" s="30" t="s">
        <v>34</v>
      </c>
      <c r="H887" s="30" t="s">
        <v>34</v>
      </c>
      <c r="I887" s="30" t="s">
        <v>345</v>
      </c>
      <c r="J887" s="31">
        <v>578</v>
      </c>
      <c r="K887" s="30" t="s">
        <v>34</v>
      </c>
      <c r="L887" s="31">
        <v>161.84</v>
      </c>
      <c r="M887" s="32">
        <v>4.22</v>
      </c>
      <c r="N887" s="33">
        <v>683</v>
      </c>
      <c r="Q887" s="2" t="s">
        <v>2019</v>
      </c>
    </row>
    <row r="888" spans="1:22" s="1" customFormat="1" x14ac:dyDescent="0.2">
      <c r="A888" s="34"/>
      <c r="B888" s="8"/>
      <c r="C888" s="115" t="s">
        <v>2476</v>
      </c>
      <c r="D888" s="115"/>
      <c r="E888" s="115"/>
      <c r="F888" s="115"/>
      <c r="G888" s="115"/>
      <c r="H888" s="115"/>
      <c r="I888" s="115"/>
      <c r="J888" s="115"/>
      <c r="K888" s="115"/>
      <c r="L888" s="115"/>
      <c r="M888" s="115"/>
      <c r="N888" s="117"/>
      <c r="R888" s="2" t="s">
        <v>2476</v>
      </c>
    </row>
    <row r="889" spans="1:22" s="1" customFormat="1" ht="33.75" x14ac:dyDescent="0.2">
      <c r="A889" s="28" t="s">
        <v>146</v>
      </c>
      <c r="B889" s="29" t="s">
        <v>991</v>
      </c>
      <c r="C889" s="118" t="s">
        <v>992</v>
      </c>
      <c r="D889" s="118"/>
      <c r="E889" s="118"/>
      <c r="F889" s="30" t="s">
        <v>261</v>
      </c>
      <c r="G889" s="30" t="s">
        <v>34</v>
      </c>
      <c r="H889" s="30" t="s">
        <v>34</v>
      </c>
      <c r="I889" s="30" t="s">
        <v>82</v>
      </c>
      <c r="J889" s="31">
        <v>169.39</v>
      </c>
      <c r="K889" s="30" t="s">
        <v>34</v>
      </c>
      <c r="L889" s="31">
        <v>677.56</v>
      </c>
      <c r="M889" s="32">
        <v>4.22</v>
      </c>
      <c r="N889" s="33">
        <v>2859</v>
      </c>
      <c r="Q889" s="2" t="s">
        <v>992</v>
      </c>
    </row>
    <row r="890" spans="1:22" s="1" customFormat="1" ht="22.5" x14ac:dyDescent="0.2">
      <c r="A890" s="28" t="s">
        <v>1604</v>
      </c>
      <c r="B890" s="29" t="s">
        <v>993</v>
      </c>
      <c r="C890" s="118" t="s">
        <v>2477</v>
      </c>
      <c r="D890" s="118"/>
      <c r="E890" s="118"/>
      <c r="F890" s="30" t="s">
        <v>995</v>
      </c>
      <c r="G890" s="30" t="s">
        <v>34</v>
      </c>
      <c r="H890" s="30" t="s">
        <v>34</v>
      </c>
      <c r="I890" s="30" t="s">
        <v>912</v>
      </c>
      <c r="J890" s="31" t="s">
        <v>34</v>
      </c>
      <c r="K890" s="30" t="s">
        <v>34</v>
      </c>
      <c r="L890" s="31" t="s">
        <v>34</v>
      </c>
      <c r="M890" s="32" t="s">
        <v>34</v>
      </c>
      <c r="N890" s="33" t="s">
        <v>34</v>
      </c>
      <c r="Q890" s="2" t="s">
        <v>2477</v>
      </c>
    </row>
    <row r="891" spans="1:22" s="1" customFormat="1" x14ac:dyDescent="0.2">
      <c r="A891" s="34"/>
      <c r="B891" s="8"/>
      <c r="C891" s="115" t="s">
        <v>913</v>
      </c>
      <c r="D891" s="115"/>
      <c r="E891" s="115"/>
      <c r="F891" s="115"/>
      <c r="G891" s="115"/>
      <c r="H891" s="115"/>
      <c r="I891" s="115"/>
      <c r="J891" s="115"/>
      <c r="K891" s="115"/>
      <c r="L891" s="115"/>
      <c r="M891" s="115"/>
      <c r="N891" s="117"/>
      <c r="R891" s="2" t="s">
        <v>913</v>
      </c>
    </row>
    <row r="892" spans="1:22" s="1" customFormat="1" x14ac:dyDescent="0.2">
      <c r="A892" s="35"/>
      <c r="B892" s="36" t="s">
        <v>48</v>
      </c>
      <c r="C892" s="115" t="s">
        <v>81</v>
      </c>
      <c r="D892" s="115"/>
      <c r="E892" s="115"/>
      <c r="F892" s="37" t="s">
        <v>34</v>
      </c>
      <c r="G892" s="37" t="s">
        <v>34</v>
      </c>
      <c r="H892" s="37" t="s">
        <v>34</v>
      </c>
      <c r="I892" s="37" t="s">
        <v>34</v>
      </c>
      <c r="J892" s="38">
        <v>743.82</v>
      </c>
      <c r="K892" s="37" t="s">
        <v>34</v>
      </c>
      <c r="L892" s="38">
        <v>29.75</v>
      </c>
      <c r="M892" s="39">
        <v>14.41</v>
      </c>
      <c r="N892" s="40">
        <v>429</v>
      </c>
      <c r="S892" s="2" t="s">
        <v>81</v>
      </c>
    </row>
    <row r="893" spans="1:22" s="1" customFormat="1" x14ac:dyDescent="0.2">
      <c r="A893" s="35"/>
      <c r="B893" s="36" t="s">
        <v>82</v>
      </c>
      <c r="C893" s="115" t="s">
        <v>83</v>
      </c>
      <c r="D893" s="115"/>
      <c r="E893" s="115"/>
      <c r="F893" s="37" t="s">
        <v>34</v>
      </c>
      <c r="G893" s="37" t="s">
        <v>34</v>
      </c>
      <c r="H893" s="37" t="s">
        <v>34</v>
      </c>
      <c r="I893" s="37" t="s">
        <v>34</v>
      </c>
      <c r="J893" s="38">
        <v>489.12</v>
      </c>
      <c r="K893" s="37" t="s">
        <v>34</v>
      </c>
      <c r="L893" s="38">
        <v>0</v>
      </c>
      <c r="M893" s="39">
        <v>4.22</v>
      </c>
      <c r="N893" s="40" t="s">
        <v>34</v>
      </c>
      <c r="S893" s="2" t="s">
        <v>83</v>
      </c>
    </row>
    <row r="894" spans="1:22" s="1" customFormat="1" x14ac:dyDescent="0.2">
      <c r="A894" s="35"/>
      <c r="B894" s="36" t="s">
        <v>34</v>
      </c>
      <c r="C894" s="115" t="s">
        <v>84</v>
      </c>
      <c r="D894" s="115"/>
      <c r="E894" s="115"/>
      <c r="F894" s="37" t="s">
        <v>59</v>
      </c>
      <c r="G894" s="37" t="s">
        <v>997</v>
      </c>
      <c r="H894" s="37" t="s">
        <v>34</v>
      </c>
      <c r="I894" s="37" t="s">
        <v>2478</v>
      </c>
      <c r="J894" s="38" t="s">
        <v>34</v>
      </c>
      <c r="K894" s="37" t="s">
        <v>34</v>
      </c>
      <c r="L894" s="38" t="s">
        <v>34</v>
      </c>
      <c r="M894" s="39" t="s">
        <v>34</v>
      </c>
      <c r="N894" s="40" t="s">
        <v>34</v>
      </c>
      <c r="T894" s="2" t="s">
        <v>84</v>
      </c>
    </row>
    <row r="895" spans="1:22" s="1" customFormat="1" x14ac:dyDescent="0.2">
      <c r="A895" s="35"/>
      <c r="B895" s="36" t="s">
        <v>34</v>
      </c>
      <c r="C895" s="118" t="s">
        <v>62</v>
      </c>
      <c r="D895" s="118"/>
      <c r="E895" s="118"/>
      <c r="F895" s="30" t="s">
        <v>34</v>
      </c>
      <c r="G895" s="30" t="s">
        <v>34</v>
      </c>
      <c r="H895" s="30" t="s">
        <v>34</v>
      </c>
      <c r="I895" s="30" t="s">
        <v>34</v>
      </c>
      <c r="J895" s="31">
        <v>743.82</v>
      </c>
      <c r="K895" s="30" t="s">
        <v>34</v>
      </c>
      <c r="L895" s="31">
        <v>29.75</v>
      </c>
      <c r="M895" s="32" t="s">
        <v>34</v>
      </c>
      <c r="N895" s="33" t="s">
        <v>34</v>
      </c>
      <c r="U895" s="2" t="s">
        <v>62</v>
      </c>
    </row>
    <row r="896" spans="1:22" s="1" customFormat="1" x14ac:dyDescent="0.2">
      <c r="A896" s="35"/>
      <c r="B896" s="36" t="s">
        <v>34</v>
      </c>
      <c r="C896" s="115" t="s">
        <v>63</v>
      </c>
      <c r="D896" s="115"/>
      <c r="E896" s="115"/>
      <c r="F896" s="37" t="s">
        <v>34</v>
      </c>
      <c r="G896" s="37" t="s">
        <v>34</v>
      </c>
      <c r="H896" s="37" t="s">
        <v>34</v>
      </c>
      <c r="I896" s="37" t="s">
        <v>34</v>
      </c>
      <c r="J896" s="38" t="s">
        <v>34</v>
      </c>
      <c r="K896" s="37" t="s">
        <v>34</v>
      </c>
      <c r="L896" s="38">
        <v>29.75</v>
      </c>
      <c r="M896" s="39" t="s">
        <v>34</v>
      </c>
      <c r="N896" s="40">
        <v>429</v>
      </c>
      <c r="T896" s="2" t="s">
        <v>63</v>
      </c>
    </row>
    <row r="897" spans="1:24" s="1" customFormat="1" ht="22.5" x14ac:dyDescent="0.2">
      <c r="A897" s="35"/>
      <c r="B897" s="36" t="s">
        <v>512</v>
      </c>
      <c r="C897" s="115" t="s">
        <v>513</v>
      </c>
      <c r="D897" s="115"/>
      <c r="E897" s="115"/>
      <c r="F897" s="37" t="s">
        <v>66</v>
      </c>
      <c r="G897" s="37" t="s">
        <v>514</v>
      </c>
      <c r="H897" s="37" t="s">
        <v>34</v>
      </c>
      <c r="I897" s="37" t="s">
        <v>514</v>
      </c>
      <c r="J897" s="38" t="s">
        <v>34</v>
      </c>
      <c r="K897" s="37" t="s">
        <v>34</v>
      </c>
      <c r="L897" s="38">
        <v>42.25</v>
      </c>
      <c r="M897" s="39" t="s">
        <v>34</v>
      </c>
      <c r="N897" s="40">
        <v>609</v>
      </c>
      <c r="T897" s="2" t="s">
        <v>513</v>
      </c>
    </row>
    <row r="898" spans="1:24" s="1" customFormat="1" ht="22.5" x14ac:dyDescent="0.2">
      <c r="A898" s="35"/>
      <c r="B898" s="36" t="s">
        <v>515</v>
      </c>
      <c r="C898" s="115" t="s">
        <v>516</v>
      </c>
      <c r="D898" s="115"/>
      <c r="E898" s="115"/>
      <c r="F898" s="37" t="s">
        <v>66</v>
      </c>
      <c r="G898" s="37" t="s">
        <v>67</v>
      </c>
      <c r="H898" s="37" t="s">
        <v>34</v>
      </c>
      <c r="I898" s="37" t="s">
        <v>67</v>
      </c>
      <c r="J898" s="38" t="s">
        <v>34</v>
      </c>
      <c r="K898" s="37" t="s">
        <v>34</v>
      </c>
      <c r="L898" s="38">
        <v>28.26</v>
      </c>
      <c r="M898" s="39" t="s">
        <v>34</v>
      </c>
      <c r="N898" s="40">
        <v>408</v>
      </c>
      <c r="T898" s="2" t="s">
        <v>516</v>
      </c>
    </row>
    <row r="899" spans="1:24" s="1" customFormat="1" x14ac:dyDescent="0.2">
      <c r="A899" s="41"/>
      <c r="B899" s="42"/>
      <c r="C899" s="116" t="s">
        <v>71</v>
      </c>
      <c r="D899" s="116"/>
      <c r="E899" s="116"/>
      <c r="F899" s="43" t="s">
        <v>34</v>
      </c>
      <c r="G899" s="43" t="s">
        <v>34</v>
      </c>
      <c r="H899" s="43" t="s">
        <v>34</v>
      </c>
      <c r="I899" s="43" t="s">
        <v>34</v>
      </c>
      <c r="J899" s="44" t="s">
        <v>34</v>
      </c>
      <c r="K899" s="43" t="s">
        <v>34</v>
      </c>
      <c r="L899" s="44">
        <v>100.26</v>
      </c>
      <c r="M899" s="32" t="s">
        <v>34</v>
      </c>
      <c r="N899" s="45">
        <v>1446</v>
      </c>
      <c r="V899" s="2" t="s">
        <v>71</v>
      </c>
    </row>
    <row r="900" spans="1:24" s="1" customFormat="1" x14ac:dyDescent="0.2">
      <c r="A900" s="28" t="s">
        <v>1608</v>
      </c>
      <c r="B900" s="29" t="s">
        <v>999</v>
      </c>
      <c r="C900" s="118" t="s">
        <v>2479</v>
      </c>
      <c r="D900" s="118"/>
      <c r="E900" s="118"/>
      <c r="F900" s="30" t="s">
        <v>261</v>
      </c>
      <c r="G900" s="30" t="s">
        <v>34</v>
      </c>
      <c r="H900" s="30" t="s">
        <v>34</v>
      </c>
      <c r="I900" s="30" t="s">
        <v>82</v>
      </c>
      <c r="J900" s="31">
        <v>99.9</v>
      </c>
      <c r="K900" s="30" t="s">
        <v>34</v>
      </c>
      <c r="L900" s="31">
        <v>399.6</v>
      </c>
      <c r="M900" s="32">
        <v>4.22</v>
      </c>
      <c r="N900" s="33">
        <v>1686</v>
      </c>
      <c r="Q900" s="2" t="s">
        <v>2479</v>
      </c>
    </row>
    <row r="901" spans="1:24" s="1" customFormat="1" x14ac:dyDescent="0.2">
      <c r="A901" s="28" t="s">
        <v>1611</v>
      </c>
      <c r="B901" s="29" t="s">
        <v>1001</v>
      </c>
      <c r="C901" s="118" t="s">
        <v>1002</v>
      </c>
      <c r="D901" s="118"/>
      <c r="E901" s="118"/>
      <c r="F901" s="30" t="s">
        <v>369</v>
      </c>
      <c r="G901" s="30" t="s">
        <v>34</v>
      </c>
      <c r="H901" s="30" t="s">
        <v>34</v>
      </c>
      <c r="I901" s="30" t="s">
        <v>2480</v>
      </c>
      <c r="J901" s="31">
        <v>6.74</v>
      </c>
      <c r="K901" s="30" t="s">
        <v>34</v>
      </c>
      <c r="L901" s="31">
        <v>10.78</v>
      </c>
      <c r="M901" s="32">
        <v>4.22</v>
      </c>
      <c r="N901" s="33">
        <v>45</v>
      </c>
      <c r="Q901" s="2" t="s">
        <v>1002</v>
      </c>
    </row>
    <row r="902" spans="1:24" s="1" customFormat="1" x14ac:dyDescent="0.2">
      <c r="A902" s="34"/>
      <c r="B902" s="8"/>
      <c r="C902" s="115" t="s">
        <v>2481</v>
      </c>
      <c r="D902" s="115"/>
      <c r="E902" s="115"/>
      <c r="F902" s="115"/>
      <c r="G902" s="115"/>
      <c r="H902" s="115"/>
      <c r="I902" s="115"/>
      <c r="J902" s="115"/>
      <c r="K902" s="115"/>
      <c r="L902" s="115"/>
      <c r="M902" s="115"/>
      <c r="N902" s="117"/>
      <c r="R902" s="2" t="s">
        <v>2481</v>
      </c>
    </row>
    <row r="903" spans="1:24" s="1" customFormat="1" x14ac:dyDescent="0.2">
      <c r="A903" s="132" t="s">
        <v>2482</v>
      </c>
      <c r="B903" s="133"/>
      <c r="C903" s="133"/>
      <c r="D903" s="133"/>
      <c r="E903" s="133"/>
      <c r="F903" s="133"/>
      <c r="G903" s="133"/>
      <c r="H903" s="133"/>
      <c r="I903" s="133"/>
      <c r="J903" s="133"/>
      <c r="K903" s="133"/>
      <c r="L903" s="133"/>
      <c r="M903" s="133"/>
      <c r="N903" s="134"/>
      <c r="X903" s="2" t="s">
        <v>2482</v>
      </c>
    </row>
    <row r="904" spans="1:24" s="1" customFormat="1" ht="33.75" x14ac:dyDescent="0.2">
      <c r="A904" s="28" t="s">
        <v>1616</v>
      </c>
      <c r="B904" s="29" t="s">
        <v>1594</v>
      </c>
      <c r="C904" s="118" t="s">
        <v>1652</v>
      </c>
      <c r="D904" s="118"/>
      <c r="E904" s="118"/>
      <c r="F904" s="30" t="s">
        <v>911</v>
      </c>
      <c r="G904" s="30" t="s">
        <v>34</v>
      </c>
      <c r="H904" s="30" t="s">
        <v>34</v>
      </c>
      <c r="I904" s="30" t="s">
        <v>349</v>
      </c>
      <c r="J904" s="31" t="s">
        <v>34</v>
      </c>
      <c r="K904" s="30" t="s">
        <v>34</v>
      </c>
      <c r="L904" s="31" t="s">
        <v>34</v>
      </c>
      <c r="M904" s="32" t="s">
        <v>34</v>
      </c>
      <c r="N904" s="33" t="s">
        <v>34</v>
      </c>
      <c r="Q904" s="2" t="s">
        <v>1652</v>
      </c>
    </row>
    <row r="905" spans="1:24" s="1" customFormat="1" x14ac:dyDescent="0.2">
      <c r="A905" s="34"/>
      <c r="B905" s="8"/>
      <c r="C905" s="115" t="s">
        <v>437</v>
      </c>
      <c r="D905" s="115"/>
      <c r="E905" s="115"/>
      <c r="F905" s="115"/>
      <c r="G905" s="115"/>
      <c r="H905" s="115"/>
      <c r="I905" s="115"/>
      <c r="J905" s="115"/>
      <c r="K905" s="115"/>
      <c r="L905" s="115"/>
      <c r="M905" s="115"/>
      <c r="N905" s="117"/>
      <c r="R905" s="2" t="s">
        <v>437</v>
      </c>
    </row>
    <row r="906" spans="1:24" s="1" customFormat="1" x14ac:dyDescent="0.2">
      <c r="A906" s="35"/>
      <c r="B906" s="36" t="s">
        <v>48</v>
      </c>
      <c r="C906" s="115" t="s">
        <v>81</v>
      </c>
      <c r="D906" s="115"/>
      <c r="E906" s="115"/>
      <c r="F906" s="37" t="s">
        <v>34</v>
      </c>
      <c r="G906" s="37" t="s">
        <v>34</v>
      </c>
      <c r="H906" s="37" t="s">
        <v>34</v>
      </c>
      <c r="I906" s="37" t="s">
        <v>34</v>
      </c>
      <c r="J906" s="38">
        <v>25.54</v>
      </c>
      <c r="K906" s="37" t="s">
        <v>34</v>
      </c>
      <c r="L906" s="38">
        <v>2.81</v>
      </c>
      <c r="M906" s="39">
        <v>14.41</v>
      </c>
      <c r="N906" s="40">
        <v>40</v>
      </c>
      <c r="S906" s="2" t="s">
        <v>81</v>
      </c>
    </row>
    <row r="907" spans="1:24" s="1" customFormat="1" x14ac:dyDescent="0.2">
      <c r="A907" s="35"/>
      <c r="B907" s="36" t="s">
        <v>54</v>
      </c>
      <c r="C907" s="115" t="s">
        <v>55</v>
      </c>
      <c r="D907" s="115"/>
      <c r="E907" s="115"/>
      <c r="F907" s="37" t="s">
        <v>34</v>
      </c>
      <c r="G907" s="37" t="s">
        <v>34</v>
      </c>
      <c r="H907" s="37" t="s">
        <v>34</v>
      </c>
      <c r="I907" s="37" t="s">
        <v>34</v>
      </c>
      <c r="J907" s="38">
        <v>95.8</v>
      </c>
      <c r="K907" s="37" t="s">
        <v>34</v>
      </c>
      <c r="L907" s="38">
        <v>10.54</v>
      </c>
      <c r="M907" s="39">
        <v>7.88</v>
      </c>
      <c r="N907" s="40">
        <v>83</v>
      </c>
      <c r="S907" s="2" t="s">
        <v>55</v>
      </c>
    </row>
    <row r="908" spans="1:24" s="1" customFormat="1" x14ac:dyDescent="0.2">
      <c r="A908" s="35"/>
      <c r="B908" s="36" t="s">
        <v>56</v>
      </c>
      <c r="C908" s="115" t="s">
        <v>57</v>
      </c>
      <c r="D908" s="115"/>
      <c r="E908" s="115"/>
      <c r="F908" s="37" t="s">
        <v>34</v>
      </c>
      <c r="G908" s="37" t="s">
        <v>34</v>
      </c>
      <c r="H908" s="37" t="s">
        <v>34</v>
      </c>
      <c r="I908" s="37" t="s">
        <v>34</v>
      </c>
      <c r="J908" s="38">
        <v>12.9</v>
      </c>
      <c r="K908" s="37" t="s">
        <v>34</v>
      </c>
      <c r="L908" s="38">
        <v>1.42</v>
      </c>
      <c r="M908" s="39">
        <v>14.41</v>
      </c>
      <c r="N908" s="40">
        <v>20</v>
      </c>
      <c r="S908" s="2" t="s">
        <v>57</v>
      </c>
    </row>
    <row r="909" spans="1:24" s="1" customFormat="1" x14ac:dyDescent="0.2">
      <c r="A909" s="35"/>
      <c r="B909" s="36" t="s">
        <v>34</v>
      </c>
      <c r="C909" s="115" t="s">
        <v>84</v>
      </c>
      <c r="D909" s="115"/>
      <c r="E909" s="115"/>
      <c r="F909" s="37" t="s">
        <v>59</v>
      </c>
      <c r="G909" s="37" t="s">
        <v>1598</v>
      </c>
      <c r="H909" s="37" t="s">
        <v>34</v>
      </c>
      <c r="I909" s="37" t="s">
        <v>2483</v>
      </c>
      <c r="J909" s="38" t="s">
        <v>34</v>
      </c>
      <c r="K909" s="37" t="s">
        <v>34</v>
      </c>
      <c r="L909" s="38" t="s">
        <v>34</v>
      </c>
      <c r="M909" s="39" t="s">
        <v>34</v>
      </c>
      <c r="N909" s="40" t="s">
        <v>34</v>
      </c>
      <c r="T909" s="2" t="s">
        <v>84</v>
      </c>
    </row>
    <row r="910" spans="1:24" s="1" customFormat="1" x14ac:dyDescent="0.2">
      <c r="A910" s="35"/>
      <c r="B910" s="36" t="s">
        <v>34</v>
      </c>
      <c r="C910" s="115" t="s">
        <v>58</v>
      </c>
      <c r="D910" s="115"/>
      <c r="E910" s="115"/>
      <c r="F910" s="37" t="s">
        <v>59</v>
      </c>
      <c r="G910" s="37" t="s">
        <v>944</v>
      </c>
      <c r="H910" s="37" t="s">
        <v>34</v>
      </c>
      <c r="I910" s="37" t="s">
        <v>2484</v>
      </c>
      <c r="J910" s="38" t="s">
        <v>34</v>
      </c>
      <c r="K910" s="37" t="s">
        <v>34</v>
      </c>
      <c r="L910" s="38" t="s">
        <v>34</v>
      </c>
      <c r="M910" s="39" t="s">
        <v>34</v>
      </c>
      <c r="N910" s="40" t="s">
        <v>34</v>
      </c>
      <c r="T910" s="2" t="s">
        <v>58</v>
      </c>
    </row>
    <row r="911" spans="1:24" s="1" customFormat="1" x14ac:dyDescent="0.2">
      <c r="A911" s="35"/>
      <c r="B911" s="36" t="s">
        <v>34</v>
      </c>
      <c r="C911" s="118" t="s">
        <v>62</v>
      </c>
      <c r="D911" s="118"/>
      <c r="E911" s="118"/>
      <c r="F911" s="30" t="s">
        <v>34</v>
      </c>
      <c r="G911" s="30" t="s">
        <v>34</v>
      </c>
      <c r="H911" s="30" t="s">
        <v>34</v>
      </c>
      <c r="I911" s="30" t="s">
        <v>34</v>
      </c>
      <c r="J911" s="31">
        <v>121.34</v>
      </c>
      <c r="K911" s="30" t="s">
        <v>34</v>
      </c>
      <c r="L911" s="31">
        <v>13.35</v>
      </c>
      <c r="M911" s="32" t="s">
        <v>34</v>
      </c>
      <c r="N911" s="33" t="s">
        <v>34</v>
      </c>
      <c r="U911" s="2" t="s">
        <v>62</v>
      </c>
    </row>
    <row r="912" spans="1:24" s="1" customFormat="1" x14ac:dyDescent="0.2">
      <c r="A912" s="35"/>
      <c r="B912" s="36" t="s">
        <v>34</v>
      </c>
      <c r="C912" s="115" t="s">
        <v>63</v>
      </c>
      <c r="D912" s="115"/>
      <c r="E912" s="115"/>
      <c r="F912" s="37" t="s">
        <v>34</v>
      </c>
      <c r="G912" s="37" t="s">
        <v>34</v>
      </c>
      <c r="H912" s="37" t="s">
        <v>34</v>
      </c>
      <c r="I912" s="37" t="s">
        <v>34</v>
      </c>
      <c r="J912" s="38" t="s">
        <v>34</v>
      </c>
      <c r="K912" s="37" t="s">
        <v>34</v>
      </c>
      <c r="L912" s="38">
        <v>4.2300000000000004</v>
      </c>
      <c r="M912" s="39" t="s">
        <v>34</v>
      </c>
      <c r="N912" s="40">
        <v>60</v>
      </c>
      <c r="T912" s="2" t="s">
        <v>63</v>
      </c>
    </row>
    <row r="913" spans="1:25" s="1" customFormat="1" ht="22.5" x14ac:dyDescent="0.2">
      <c r="A913" s="35"/>
      <c r="B913" s="36" t="s">
        <v>835</v>
      </c>
      <c r="C913" s="115" t="s">
        <v>836</v>
      </c>
      <c r="D913" s="115"/>
      <c r="E913" s="115"/>
      <c r="F913" s="37" t="s">
        <v>66</v>
      </c>
      <c r="G913" s="37" t="s">
        <v>837</v>
      </c>
      <c r="H913" s="37" t="s">
        <v>34</v>
      </c>
      <c r="I913" s="37" t="s">
        <v>837</v>
      </c>
      <c r="J913" s="38" t="s">
        <v>34</v>
      </c>
      <c r="K913" s="37" t="s">
        <v>34</v>
      </c>
      <c r="L913" s="38">
        <v>5.5</v>
      </c>
      <c r="M913" s="39" t="s">
        <v>34</v>
      </c>
      <c r="N913" s="40">
        <v>78</v>
      </c>
      <c r="T913" s="2" t="s">
        <v>836</v>
      </c>
    </row>
    <row r="914" spans="1:25" s="1" customFormat="1" ht="22.5" x14ac:dyDescent="0.2">
      <c r="A914" s="35"/>
      <c r="B914" s="36" t="s">
        <v>838</v>
      </c>
      <c r="C914" s="115" t="s">
        <v>839</v>
      </c>
      <c r="D914" s="115"/>
      <c r="E914" s="115"/>
      <c r="F914" s="37" t="s">
        <v>66</v>
      </c>
      <c r="G914" s="37" t="s">
        <v>840</v>
      </c>
      <c r="H914" s="37" t="s">
        <v>34</v>
      </c>
      <c r="I914" s="37" t="s">
        <v>840</v>
      </c>
      <c r="J914" s="38" t="s">
        <v>34</v>
      </c>
      <c r="K914" s="37" t="s">
        <v>34</v>
      </c>
      <c r="L914" s="38">
        <v>3.76</v>
      </c>
      <c r="M914" s="39" t="s">
        <v>34</v>
      </c>
      <c r="N914" s="40">
        <v>53</v>
      </c>
      <c r="T914" s="2" t="s">
        <v>839</v>
      </c>
    </row>
    <row r="915" spans="1:25" s="1" customFormat="1" x14ac:dyDescent="0.2">
      <c r="A915" s="41"/>
      <c r="B915" s="42"/>
      <c r="C915" s="116" t="s">
        <v>71</v>
      </c>
      <c r="D915" s="116"/>
      <c r="E915" s="116"/>
      <c r="F915" s="43" t="s">
        <v>34</v>
      </c>
      <c r="G915" s="43" t="s">
        <v>34</v>
      </c>
      <c r="H915" s="43" t="s">
        <v>34</v>
      </c>
      <c r="I915" s="43" t="s">
        <v>34</v>
      </c>
      <c r="J915" s="44" t="s">
        <v>34</v>
      </c>
      <c r="K915" s="43" t="s">
        <v>34</v>
      </c>
      <c r="L915" s="44">
        <v>22.61</v>
      </c>
      <c r="M915" s="32" t="s">
        <v>34</v>
      </c>
      <c r="N915" s="45">
        <v>254</v>
      </c>
      <c r="V915" s="2" t="s">
        <v>71</v>
      </c>
    </row>
    <row r="916" spans="1:25" s="1" customFormat="1" ht="22.5" x14ac:dyDescent="0.2">
      <c r="A916" s="28" t="s">
        <v>1061</v>
      </c>
      <c r="B916" s="29" t="s">
        <v>1852</v>
      </c>
      <c r="C916" s="118" t="s">
        <v>2485</v>
      </c>
      <c r="D916" s="118"/>
      <c r="E916" s="118"/>
      <c r="F916" s="30" t="s">
        <v>421</v>
      </c>
      <c r="G916" s="30" t="s">
        <v>34</v>
      </c>
      <c r="H916" s="30" t="s">
        <v>34</v>
      </c>
      <c r="I916" s="30" t="s">
        <v>165</v>
      </c>
      <c r="J916" s="31">
        <v>3465</v>
      </c>
      <c r="K916" s="30" t="s">
        <v>34</v>
      </c>
      <c r="L916" s="31">
        <v>9031.99</v>
      </c>
      <c r="M916" s="32">
        <v>4.22</v>
      </c>
      <c r="N916" s="33">
        <v>38115</v>
      </c>
      <c r="Q916" s="2" t="s">
        <v>2485</v>
      </c>
    </row>
    <row r="917" spans="1:25" s="1" customFormat="1" x14ac:dyDescent="0.2">
      <c r="A917" s="34"/>
      <c r="B917" s="8"/>
      <c r="C917" s="115" t="s">
        <v>2486</v>
      </c>
      <c r="D917" s="115"/>
      <c r="E917" s="115"/>
      <c r="F917" s="115"/>
      <c r="G917" s="115"/>
      <c r="H917" s="115"/>
      <c r="I917" s="115"/>
      <c r="J917" s="115"/>
      <c r="K917" s="115"/>
      <c r="L917" s="115"/>
      <c r="M917" s="115"/>
      <c r="N917" s="117"/>
      <c r="Y917" s="2" t="s">
        <v>2486</v>
      </c>
    </row>
    <row r="918" spans="1:25" s="1" customFormat="1" ht="56.25" x14ac:dyDescent="0.2">
      <c r="A918" s="28" t="s">
        <v>1622</v>
      </c>
      <c r="B918" s="29" t="s">
        <v>962</v>
      </c>
      <c r="C918" s="118" t="s">
        <v>963</v>
      </c>
      <c r="D918" s="118"/>
      <c r="E918" s="118"/>
      <c r="F918" s="30" t="s">
        <v>964</v>
      </c>
      <c r="G918" s="30" t="s">
        <v>34</v>
      </c>
      <c r="H918" s="30" t="s">
        <v>34</v>
      </c>
      <c r="I918" s="30" t="s">
        <v>349</v>
      </c>
      <c r="J918" s="31" t="s">
        <v>34</v>
      </c>
      <c r="K918" s="30" t="s">
        <v>34</v>
      </c>
      <c r="L918" s="31" t="s">
        <v>34</v>
      </c>
      <c r="M918" s="32" t="s">
        <v>34</v>
      </c>
      <c r="N918" s="33" t="s">
        <v>34</v>
      </c>
      <c r="Q918" s="2" t="s">
        <v>963</v>
      </c>
    </row>
    <row r="919" spans="1:25" s="1" customFormat="1" x14ac:dyDescent="0.2">
      <c r="A919" s="34"/>
      <c r="B919" s="8"/>
      <c r="C919" s="115" t="s">
        <v>437</v>
      </c>
      <c r="D919" s="115"/>
      <c r="E919" s="115"/>
      <c r="F919" s="115"/>
      <c r="G919" s="115"/>
      <c r="H919" s="115"/>
      <c r="I919" s="115"/>
      <c r="J919" s="115"/>
      <c r="K919" s="115"/>
      <c r="L919" s="115"/>
      <c r="M919" s="115"/>
      <c r="N919" s="117"/>
      <c r="R919" s="2" t="s">
        <v>437</v>
      </c>
    </row>
    <row r="920" spans="1:25" s="1" customFormat="1" x14ac:dyDescent="0.2">
      <c r="A920" s="35"/>
      <c r="B920" s="36" t="s">
        <v>48</v>
      </c>
      <c r="C920" s="115" t="s">
        <v>81</v>
      </c>
      <c r="D920" s="115"/>
      <c r="E920" s="115"/>
      <c r="F920" s="37" t="s">
        <v>34</v>
      </c>
      <c r="G920" s="37" t="s">
        <v>34</v>
      </c>
      <c r="H920" s="37" t="s">
        <v>34</v>
      </c>
      <c r="I920" s="37" t="s">
        <v>34</v>
      </c>
      <c r="J920" s="38">
        <v>1026.3</v>
      </c>
      <c r="K920" s="37" t="s">
        <v>34</v>
      </c>
      <c r="L920" s="38">
        <v>112.89</v>
      </c>
      <c r="M920" s="39">
        <v>14.41</v>
      </c>
      <c r="N920" s="40">
        <v>1627</v>
      </c>
      <c r="S920" s="2" t="s">
        <v>81</v>
      </c>
    </row>
    <row r="921" spans="1:25" s="1" customFormat="1" x14ac:dyDescent="0.2">
      <c r="A921" s="35"/>
      <c r="B921" s="36" t="s">
        <v>54</v>
      </c>
      <c r="C921" s="115" t="s">
        <v>55</v>
      </c>
      <c r="D921" s="115"/>
      <c r="E921" s="115"/>
      <c r="F921" s="37" t="s">
        <v>34</v>
      </c>
      <c r="G921" s="37" t="s">
        <v>34</v>
      </c>
      <c r="H921" s="37" t="s">
        <v>34</v>
      </c>
      <c r="I921" s="37" t="s">
        <v>34</v>
      </c>
      <c r="J921" s="38">
        <v>45.19</v>
      </c>
      <c r="K921" s="37" t="s">
        <v>34</v>
      </c>
      <c r="L921" s="38">
        <v>4.97</v>
      </c>
      <c r="M921" s="39">
        <v>7.88</v>
      </c>
      <c r="N921" s="40">
        <v>39</v>
      </c>
      <c r="S921" s="2" t="s">
        <v>55</v>
      </c>
    </row>
    <row r="922" spans="1:25" s="1" customFormat="1" x14ac:dyDescent="0.2">
      <c r="A922" s="35"/>
      <c r="B922" s="36" t="s">
        <v>82</v>
      </c>
      <c r="C922" s="115" t="s">
        <v>83</v>
      </c>
      <c r="D922" s="115"/>
      <c r="E922" s="115"/>
      <c r="F922" s="37" t="s">
        <v>34</v>
      </c>
      <c r="G922" s="37" t="s">
        <v>34</v>
      </c>
      <c r="H922" s="37" t="s">
        <v>34</v>
      </c>
      <c r="I922" s="37" t="s">
        <v>34</v>
      </c>
      <c r="J922" s="38">
        <v>1111.06</v>
      </c>
      <c r="K922" s="37" t="s">
        <v>34</v>
      </c>
      <c r="L922" s="38">
        <v>122.22</v>
      </c>
      <c r="M922" s="39">
        <v>4.22</v>
      </c>
      <c r="N922" s="40">
        <v>516</v>
      </c>
      <c r="S922" s="2" t="s">
        <v>83</v>
      </c>
    </row>
    <row r="923" spans="1:25" s="1" customFormat="1" x14ac:dyDescent="0.2">
      <c r="A923" s="35"/>
      <c r="B923" s="36" t="s">
        <v>34</v>
      </c>
      <c r="C923" s="115" t="s">
        <v>84</v>
      </c>
      <c r="D923" s="115"/>
      <c r="E923" s="115"/>
      <c r="F923" s="37" t="s">
        <v>59</v>
      </c>
      <c r="G923" s="37" t="s">
        <v>966</v>
      </c>
      <c r="H923" s="37" t="s">
        <v>34</v>
      </c>
      <c r="I923" s="37" t="s">
        <v>2487</v>
      </c>
      <c r="J923" s="38" t="s">
        <v>34</v>
      </c>
      <c r="K923" s="37" t="s">
        <v>34</v>
      </c>
      <c r="L923" s="38" t="s">
        <v>34</v>
      </c>
      <c r="M923" s="39" t="s">
        <v>34</v>
      </c>
      <c r="N923" s="40" t="s">
        <v>34</v>
      </c>
      <c r="T923" s="2" t="s">
        <v>84</v>
      </c>
    </row>
    <row r="924" spans="1:25" s="1" customFormat="1" x14ac:dyDescent="0.2">
      <c r="A924" s="35"/>
      <c r="B924" s="36" t="s">
        <v>34</v>
      </c>
      <c r="C924" s="118" t="s">
        <v>62</v>
      </c>
      <c r="D924" s="118"/>
      <c r="E924" s="118"/>
      <c r="F924" s="30" t="s">
        <v>34</v>
      </c>
      <c r="G924" s="30" t="s">
        <v>34</v>
      </c>
      <c r="H924" s="30" t="s">
        <v>34</v>
      </c>
      <c r="I924" s="30" t="s">
        <v>34</v>
      </c>
      <c r="J924" s="31">
        <v>2182.5500000000002</v>
      </c>
      <c r="K924" s="30" t="s">
        <v>34</v>
      </c>
      <c r="L924" s="31">
        <v>240.08</v>
      </c>
      <c r="M924" s="32" t="s">
        <v>34</v>
      </c>
      <c r="N924" s="33" t="s">
        <v>34</v>
      </c>
      <c r="U924" s="2" t="s">
        <v>62</v>
      </c>
    </row>
    <row r="925" spans="1:25" s="1" customFormat="1" x14ac:dyDescent="0.2">
      <c r="A925" s="35"/>
      <c r="B925" s="36" t="s">
        <v>34</v>
      </c>
      <c r="C925" s="115" t="s">
        <v>63</v>
      </c>
      <c r="D925" s="115"/>
      <c r="E925" s="115"/>
      <c r="F925" s="37" t="s">
        <v>34</v>
      </c>
      <c r="G925" s="37" t="s">
        <v>34</v>
      </c>
      <c r="H925" s="37" t="s">
        <v>34</v>
      </c>
      <c r="I925" s="37" t="s">
        <v>34</v>
      </c>
      <c r="J925" s="38" t="s">
        <v>34</v>
      </c>
      <c r="K925" s="37" t="s">
        <v>34</v>
      </c>
      <c r="L925" s="38">
        <v>112.89</v>
      </c>
      <c r="M925" s="39" t="s">
        <v>34</v>
      </c>
      <c r="N925" s="40">
        <v>1627</v>
      </c>
      <c r="T925" s="2" t="s">
        <v>63</v>
      </c>
    </row>
    <row r="926" spans="1:25" s="1" customFormat="1" ht="22.5" x14ac:dyDescent="0.2">
      <c r="A926" s="35"/>
      <c r="B926" s="36" t="s">
        <v>835</v>
      </c>
      <c r="C926" s="115" t="s">
        <v>836</v>
      </c>
      <c r="D926" s="115"/>
      <c r="E926" s="115"/>
      <c r="F926" s="37" t="s">
        <v>66</v>
      </c>
      <c r="G926" s="37" t="s">
        <v>837</v>
      </c>
      <c r="H926" s="37" t="s">
        <v>34</v>
      </c>
      <c r="I926" s="37" t="s">
        <v>837</v>
      </c>
      <c r="J926" s="38" t="s">
        <v>34</v>
      </c>
      <c r="K926" s="37" t="s">
        <v>34</v>
      </c>
      <c r="L926" s="38">
        <v>146.76</v>
      </c>
      <c r="M926" s="39" t="s">
        <v>34</v>
      </c>
      <c r="N926" s="40">
        <v>2115</v>
      </c>
      <c r="T926" s="2" t="s">
        <v>836</v>
      </c>
    </row>
    <row r="927" spans="1:25" s="1" customFormat="1" ht="22.5" x14ac:dyDescent="0.2">
      <c r="A927" s="35"/>
      <c r="B927" s="36" t="s">
        <v>838</v>
      </c>
      <c r="C927" s="115" t="s">
        <v>839</v>
      </c>
      <c r="D927" s="115"/>
      <c r="E927" s="115"/>
      <c r="F927" s="37" t="s">
        <v>66</v>
      </c>
      <c r="G927" s="37" t="s">
        <v>840</v>
      </c>
      <c r="H927" s="37" t="s">
        <v>34</v>
      </c>
      <c r="I927" s="37" t="s">
        <v>840</v>
      </c>
      <c r="J927" s="38" t="s">
        <v>34</v>
      </c>
      <c r="K927" s="37" t="s">
        <v>34</v>
      </c>
      <c r="L927" s="38">
        <v>100.47</v>
      </c>
      <c r="M927" s="39" t="s">
        <v>34</v>
      </c>
      <c r="N927" s="40">
        <v>1448</v>
      </c>
      <c r="T927" s="2" t="s">
        <v>839</v>
      </c>
    </row>
    <row r="928" spans="1:25" s="1" customFormat="1" x14ac:dyDescent="0.2">
      <c r="A928" s="41"/>
      <c r="B928" s="42"/>
      <c r="C928" s="116" t="s">
        <v>71</v>
      </c>
      <c r="D928" s="116"/>
      <c r="E928" s="116"/>
      <c r="F928" s="43" t="s">
        <v>34</v>
      </c>
      <c r="G928" s="43" t="s">
        <v>34</v>
      </c>
      <c r="H928" s="43" t="s">
        <v>34</v>
      </c>
      <c r="I928" s="43" t="s">
        <v>34</v>
      </c>
      <c r="J928" s="44" t="s">
        <v>34</v>
      </c>
      <c r="K928" s="43" t="s">
        <v>34</v>
      </c>
      <c r="L928" s="44">
        <v>487.31</v>
      </c>
      <c r="M928" s="32" t="s">
        <v>34</v>
      </c>
      <c r="N928" s="45">
        <v>5745</v>
      </c>
      <c r="V928" s="2" t="s">
        <v>71</v>
      </c>
    </row>
    <row r="929" spans="1:23" s="1" customFormat="1" ht="22.5" x14ac:dyDescent="0.2">
      <c r="A929" s="28" t="s">
        <v>1185</v>
      </c>
      <c r="B929" s="29" t="s">
        <v>1662</v>
      </c>
      <c r="C929" s="118" t="s">
        <v>1663</v>
      </c>
      <c r="D929" s="118"/>
      <c r="E929" s="118"/>
      <c r="F929" s="30" t="s">
        <v>1499</v>
      </c>
      <c r="G929" s="30" t="s">
        <v>34</v>
      </c>
      <c r="H929" s="30" t="s">
        <v>34</v>
      </c>
      <c r="I929" s="30" t="s">
        <v>48</v>
      </c>
      <c r="J929" s="31" t="s">
        <v>34</v>
      </c>
      <c r="K929" s="30" t="s">
        <v>34</v>
      </c>
      <c r="L929" s="31" t="s">
        <v>34</v>
      </c>
      <c r="M929" s="32" t="s">
        <v>34</v>
      </c>
      <c r="N929" s="33" t="s">
        <v>34</v>
      </c>
      <c r="Q929" s="2" t="s">
        <v>1663</v>
      </c>
    </row>
    <row r="930" spans="1:23" s="1" customFormat="1" x14ac:dyDescent="0.2">
      <c r="A930" s="35"/>
      <c r="B930" s="36" t="s">
        <v>48</v>
      </c>
      <c r="C930" s="115" t="s">
        <v>81</v>
      </c>
      <c r="D930" s="115"/>
      <c r="E930" s="115"/>
      <c r="F930" s="37" t="s">
        <v>34</v>
      </c>
      <c r="G930" s="37" t="s">
        <v>34</v>
      </c>
      <c r="H930" s="37" t="s">
        <v>34</v>
      </c>
      <c r="I930" s="37" t="s">
        <v>34</v>
      </c>
      <c r="J930" s="38">
        <v>1.95</v>
      </c>
      <c r="K930" s="37" t="s">
        <v>34</v>
      </c>
      <c r="L930" s="38">
        <v>1.95</v>
      </c>
      <c r="M930" s="39">
        <v>14.41</v>
      </c>
      <c r="N930" s="40">
        <v>28</v>
      </c>
      <c r="S930" s="2" t="s">
        <v>81</v>
      </c>
    </row>
    <row r="931" spans="1:23" s="1" customFormat="1" x14ac:dyDescent="0.2">
      <c r="A931" s="35"/>
      <c r="B931" s="36" t="s">
        <v>54</v>
      </c>
      <c r="C931" s="115" t="s">
        <v>55</v>
      </c>
      <c r="D931" s="115"/>
      <c r="E931" s="115"/>
      <c r="F931" s="37" t="s">
        <v>34</v>
      </c>
      <c r="G931" s="37" t="s">
        <v>34</v>
      </c>
      <c r="H931" s="37" t="s">
        <v>34</v>
      </c>
      <c r="I931" s="37" t="s">
        <v>34</v>
      </c>
      <c r="J931" s="38">
        <v>2.34</v>
      </c>
      <c r="K931" s="37" t="s">
        <v>34</v>
      </c>
      <c r="L931" s="38">
        <v>2.34</v>
      </c>
      <c r="M931" s="39">
        <v>7.88</v>
      </c>
      <c r="N931" s="40">
        <v>18</v>
      </c>
      <c r="S931" s="2" t="s">
        <v>55</v>
      </c>
    </row>
    <row r="932" spans="1:23" s="1" customFormat="1" x14ac:dyDescent="0.2">
      <c r="A932" s="35"/>
      <c r="B932" s="36" t="s">
        <v>34</v>
      </c>
      <c r="C932" s="115" t="s">
        <v>84</v>
      </c>
      <c r="D932" s="115"/>
      <c r="E932" s="115"/>
      <c r="F932" s="37" t="s">
        <v>59</v>
      </c>
      <c r="G932" s="37" t="s">
        <v>1664</v>
      </c>
      <c r="H932" s="37" t="s">
        <v>34</v>
      </c>
      <c r="I932" s="37" t="s">
        <v>1664</v>
      </c>
      <c r="J932" s="38" t="s">
        <v>34</v>
      </c>
      <c r="K932" s="37" t="s">
        <v>34</v>
      </c>
      <c r="L932" s="38" t="s">
        <v>34</v>
      </c>
      <c r="M932" s="39" t="s">
        <v>34</v>
      </c>
      <c r="N932" s="40" t="s">
        <v>34</v>
      </c>
      <c r="T932" s="2" t="s">
        <v>84</v>
      </c>
    </row>
    <row r="933" spans="1:23" s="1" customFormat="1" x14ac:dyDescent="0.2">
      <c r="A933" s="35"/>
      <c r="B933" s="36" t="s">
        <v>34</v>
      </c>
      <c r="C933" s="118" t="s">
        <v>62</v>
      </c>
      <c r="D933" s="118"/>
      <c r="E933" s="118"/>
      <c r="F933" s="30" t="s">
        <v>34</v>
      </c>
      <c r="G933" s="30" t="s">
        <v>34</v>
      </c>
      <c r="H933" s="30" t="s">
        <v>34</v>
      </c>
      <c r="I933" s="30" t="s">
        <v>34</v>
      </c>
      <c r="J933" s="31">
        <v>4.29</v>
      </c>
      <c r="K933" s="30" t="s">
        <v>34</v>
      </c>
      <c r="L933" s="31">
        <v>4.29</v>
      </c>
      <c r="M933" s="32" t="s">
        <v>34</v>
      </c>
      <c r="N933" s="33" t="s">
        <v>34</v>
      </c>
      <c r="U933" s="2" t="s">
        <v>62</v>
      </c>
    </row>
    <row r="934" spans="1:23" s="1" customFormat="1" x14ac:dyDescent="0.2">
      <c r="A934" s="35"/>
      <c r="B934" s="36" t="s">
        <v>34</v>
      </c>
      <c r="C934" s="115" t="s">
        <v>63</v>
      </c>
      <c r="D934" s="115"/>
      <c r="E934" s="115"/>
      <c r="F934" s="37" t="s">
        <v>34</v>
      </c>
      <c r="G934" s="37" t="s">
        <v>34</v>
      </c>
      <c r="H934" s="37" t="s">
        <v>34</v>
      </c>
      <c r="I934" s="37" t="s">
        <v>34</v>
      </c>
      <c r="J934" s="38" t="s">
        <v>34</v>
      </c>
      <c r="K934" s="37" t="s">
        <v>34</v>
      </c>
      <c r="L934" s="38">
        <v>1.95</v>
      </c>
      <c r="M934" s="39" t="s">
        <v>34</v>
      </c>
      <c r="N934" s="40">
        <v>28</v>
      </c>
      <c r="T934" s="2" t="s">
        <v>63</v>
      </c>
    </row>
    <row r="935" spans="1:23" s="1" customFormat="1" ht="22.5" x14ac:dyDescent="0.2">
      <c r="A935" s="35"/>
      <c r="B935" s="36" t="s">
        <v>835</v>
      </c>
      <c r="C935" s="115" t="s">
        <v>836</v>
      </c>
      <c r="D935" s="115"/>
      <c r="E935" s="115"/>
      <c r="F935" s="37" t="s">
        <v>66</v>
      </c>
      <c r="G935" s="37" t="s">
        <v>837</v>
      </c>
      <c r="H935" s="37" t="s">
        <v>34</v>
      </c>
      <c r="I935" s="37" t="s">
        <v>837</v>
      </c>
      <c r="J935" s="38" t="s">
        <v>34</v>
      </c>
      <c r="K935" s="37" t="s">
        <v>34</v>
      </c>
      <c r="L935" s="38">
        <v>2.54</v>
      </c>
      <c r="M935" s="39" t="s">
        <v>34</v>
      </c>
      <c r="N935" s="40">
        <v>36</v>
      </c>
      <c r="T935" s="2" t="s">
        <v>836</v>
      </c>
    </row>
    <row r="936" spans="1:23" s="1" customFormat="1" ht="22.5" x14ac:dyDescent="0.2">
      <c r="A936" s="35"/>
      <c r="B936" s="36" t="s">
        <v>838</v>
      </c>
      <c r="C936" s="115" t="s">
        <v>839</v>
      </c>
      <c r="D936" s="115"/>
      <c r="E936" s="115"/>
      <c r="F936" s="37" t="s">
        <v>66</v>
      </c>
      <c r="G936" s="37" t="s">
        <v>840</v>
      </c>
      <c r="H936" s="37" t="s">
        <v>34</v>
      </c>
      <c r="I936" s="37" t="s">
        <v>840</v>
      </c>
      <c r="J936" s="38" t="s">
        <v>34</v>
      </c>
      <c r="K936" s="37" t="s">
        <v>34</v>
      </c>
      <c r="L936" s="38">
        <v>1.74</v>
      </c>
      <c r="M936" s="39" t="s">
        <v>34</v>
      </c>
      <c r="N936" s="40">
        <v>25</v>
      </c>
      <c r="T936" s="2" t="s">
        <v>839</v>
      </c>
    </row>
    <row r="937" spans="1:23" s="1" customFormat="1" x14ac:dyDescent="0.2">
      <c r="A937" s="41"/>
      <c r="B937" s="42"/>
      <c r="C937" s="116" t="s">
        <v>71</v>
      </c>
      <c r="D937" s="116"/>
      <c r="E937" s="116"/>
      <c r="F937" s="43" t="s">
        <v>34</v>
      </c>
      <c r="G937" s="43" t="s">
        <v>34</v>
      </c>
      <c r="H937" s="43" t="s">
        <v>34</v>
      </c>
      <c r="I937" s="43" t="s">
        <v>34</v>
      </c>
      <c r="J937" s="44" t="s">
        <v>34</v>
      </c>
      <c r="K937" s="43" t="s">
        <v>34</v>
      </c>
      <c r="L937" s="44">
        <v>8.57</v>
      </c>
      <c r="M937" s="32" t="s">
        <v>34</v>
      </c>
      <c r="N937" s="45">
        <v>107</v>
      </c>
      <c r="V937" s="2" t="s">
        <v>71</v>
      </c>
    </row>
    <row r="938" spans="1:23" s="1" customFormat="1" ht="22.5" x14ac:dyDescent="0.2">
      <c r="A938" s="28" t="s">
        <v>1627</v>
      </c>
      <c r="B938" s="29" t="s">
        <v>972</v>
      </c>
      <c r="C938" s="118" t="s">
        <v>973</v>
      </c>
      <c r="D938" s="118"/>
      <c r="E938" s="118"/>
      <c r="F938" s="30" t="s">
        <v>974</v>
      </c>
      <c r="G938" s="30" t="s">
        <v>34</v>
      </c>
      <c r="H938" s="30" t="s">
        <v>34</v>
      </c>
      <c r="I938" s="30" t="s">
        <v>48</v>
      </c>
      <c r="J938" s="31" t="s">
        <v>34</v>
      </c>
      <c r="K938" s="30" t="s">
        <v>34</v>
      </c>
      <c r="L938" s="31" t="s">
        <v>34</v>
      </c>
      <c r="M938" s="32" t="s">
        <v>34</v>
      </c>
      <c r="N938" s="33" t="s">
        <v>34</v>
      </c>
      <c r="Q938" s="2" t="s">
        <v>973</v>
      </c>
    </row>
    <row r="939" spans="1:23" s="1" customFormat="1" x14ac:dyDescent="0.2">
      <c r="A939" s="46"/>
      <c r="B939" s="36" t="s">
        <v>34</v>
      </c>
      <c r="C939" s="115" t="s">
        <v>2488</v>
      </c>
      <c r="D939" s="115"/>
      <c r="E939" s="115"/>
      <c r="F939" s="115"/>
      <c r="G939" s="115"/>
      <c r="H939" s="115"/>
      <c r="I939" s="115"/>
      <c r="J939" s="115"/>
      <c r="K939" s="115"/>
      <c r="L939" s="115"/>
      <c r="M939" s="115"/>
      <c r="N939" s="117"/>
      <c r="W939" s="2" t="s">
        <v>2488</v>
      </c>
    </row>
    <row r="940" spans="1:23" s="1" customFormat="1" x14ac:dyDescent="0.2">
      <c r="A940" s="35"/>
      <c r="B940" s="36" t="s">
        <v>48</v>
      </c>
      <c r="C940" s="115" t="s">
        <v>81</v>
      </c>
      <c r="D940" s="115"/>
      <c r="E940" s="115"/>
      <c r="F940" s="37" t="s">
        <v>34</v>
      </c>
      <c r="G940" s="37" t="s">
        <v>34</v>
      </c>
      <c r="H940" s="37" t="s">
        <v>34</v>
      </c>
      <c r="I940" s="37" t="s">
        <v>34</v>
      </c>
      <c r="J940" s="38">
        <v>32.770000000000003</v>
      </c>
      <c r="K940" s="37" t="s">
        <v>2489</v>
      </c>
      <c r="L940" s="38">
        <v>18.43</v>
      </c>
      <c r="M940" s="39">
        <v>14.41</v>
      </c>
      <c r="N940" s="40">
        <v>266</v>
      </c>
      <c r="S940" s="2" t="s">
        <v>81</v>
      </c>
    </row>
    <row r="941" spans="1:23" s="1" customFormat="1" x14ac:dyDescent="0.2">
      <c r="A941" s="35"/>
      <c r="B941" s="36" t="s">
        <v>54</v>
      </c>
      <c r="C941" s="115" t="s">
        <v>55</v>
      </c>
      <c r="D941" s="115"/>
      <c r="E941" s="115"/>
      <c r="F941" s="37" t="s">
        <v>34</v>
      </c>
      <c r="G941" s="37" t="s">
        <v>34</v>
      </c>
      <c r="H941" s="37" t="s">
        <v>34</v>
      </c>
      <c r="I941" s="37" t="s">
        <v>34</v>
      </c>
      <c r="J941" s="38">
        <v>57.48</v>
      </c>
      <c r="K941" s="37" t="s">
        <v>2489</v>
      </c>
      <c r="L941" s="38">
        <v>32.33</v>
      </c>
      <c r="M941" s="39">
        <v>7.88</v>
      </c>
      <c r="N941" s="40">
        <v>255</v>
      </c>
      <c r="S941" s="2" t="s">
        <v>55</v>
      </c>
    </row>
    <row r="942" spans="1:23" s="1" customFormat="1" x14ac:dyDescent="0.2">
      <c r="A942" s="35"/>
      <c r="B942" s="36" t="s">
        <v>82</v>
      </c>
      <c r="C942" s="115" t="s">
        <v>83</v>
      </c>
      <c r="D942" s="115"/>
      <c r="E942" s="115"/>
      <c r="F942" s="37" t="s">
        <v>34</v>
      </c>
      <c r="G942" s="37" t="s">
        <v>34</v>
      </c>
      <c r="H942" s="37" t="s">
        <v>34</v>
      </c>
      <c r="I942" s="37" t="s">
        <v>34</v>
      </c>
      <c r="J942" s="38">
        <v>159.56</v>
      </c>
      <c r="K942" s="37" t="s">
        <v>2489</v>
      </c>
      <c r="L942" s="38">
        <v>89.75</v>
      </c>
      <c r="M942" s="39">
        <v>4.22</v>
      </c>
      <c r="N942" s="40">
        <v>379</v>
      </c>
      <c r="S942" s="2" t="s">
        <v>83</v>
      </c>
    </row>
    <row r="943" spans="1:23" s="1" customFormat="1" x14ac:dyDescent="0.2">
      <c r="A943" s="35"/>
      <c r="B943" s="36" t="s">
        <v>34</v>
      </c>
      <c r="C943" s="115" t="s">
        <v>84</v>
      </c>
      <c r="D943" s="115"/>
      <c r="E943" s="115"/>
      <c r="F943" s="37" t="s">
        <v>59</v>
      </c>
      <c r="G943" s="37" t="s">
        <v>976</v>
      </c>
      <c r="H943" s="37" t="s">
        <v>2489</v>
      </c>
      <c r="I943" s="37" t="s">
        <v>2490</v>
      </c>
      <c r="J943" s="38" t="s">
        <v>34</v>
      </c>
      <c r="K943" s="37" t="s">
        <v>34</v>
      </c>
      <c r="L943" s="38" t="s">
        <v>34</v>
      </c>
      <c r="M943" s="39" t="s">
        <v>34</v>
      </c>
      <c r="N943" s="40" t="s">
        <v>34</v>
      </c>
      <c r="T943" s="2" t="s">
        <v>84</v>
      </c>
    </row>
    <row r="944" spans="1:23" s="1" customFormat="1" x14ac:dyDescent="0.2">
      <c r="A944" s="35"/>
      <c r="B944" s="36" t="s">
        <v>34</v>
      </c>
      <c r="C944" s="118" t="s">
        <v>62</v>
      </c>
      <c r="D944" s="118"/>
      <c r="E944" s="118"/>
      <c r="F944" s="30" t="s">
        <v>34</v>
      </c>
      <c r="G944" s="30" t="s">
        <v>34</v>
      </c>
      <c r="H944" s="30" t="s">
        <v>34</v>
      </c>
      <c r="I944" s="30" t="s">
        <v>34</v>
      </c>
      <c r="J944" s="31">
        <v>249.81</v>
      </c>
      <c r="K944" s="30" t="s">
        <v>34</v>
      </c>
      <c r="L944" s="31">
        <v>140.51</v>
      </c>
      <c r="M944" s="32" t="s">
        <v>34</v>
      </c>
      <c r="N944" s="33" t="s">
        <v>34</v>
      </c>
      <c r="U944" s="2" t="s">
        <v>62</v>
      </c>
    </row>
    <row r="945" spans="1:22" s="1" customFormat="1" x14ac:dyDescent="0.2">
      <c r="A945" s="35"/>
      <c r="B945" s="36" t="s">
        <v>34</v>
      </c>
      <c r="C945" s="115" t="s">
        <v>63</v>
      </c>
      <c r="D945" s="115"/>
      <c r="E945" s="115"/>
      <c r="F945" s="37" t="s">
        <v>34</v>
      </c>
      <c r="G945" s="37" t="s">
        <v>34</v>
      </c>
      <c r="H945" s="37" t="s">
        <v>34</v>
      </c>
      <c r="I945" s="37" t="s">
        <v>34</v>
      </c>
      <c r="J945" s="38" t="s">
        <v>34</v>
      </c>
      <c r="K945" s="37" t="s">
        <v>34</v>
      </c>
      <c r="L945" s="38">
        <v>18.43</v>
      </c>
      <c r="M945" s="39" t="s">
        <v>34</v>
      </c>
      <c r="N945" s="40">
        <v>266</v>
      </c>
      <c r="T945" s="2" t="s">
        <v>63</v>
      </c>
    </row>
    <row r="946" spans="1:22" s="1" customFormat="1" ht="22.5" x14ac:dyDescent="0.2">
      <c r="A946" s="35"/>
      <c r="B946" s="36" t="s">
        <v>835</v>
      </c>
      <c r="C946" s="115" t="s">
        <v>836</v>
      </c>
      <c r="D946" s="115"/>
      <c r="E946" s="115"/>
      <c r="F946" s="37" t="s">
        <v>66</v>
      </c>
      <c r="G946" s="37" t="s">
        <v>837</v>
      </c>
      <c r="H946" s="37" t="s">
        <v>34</v>
      </c>
      <c r="I946" s="37" t="s">
        <v>837</v>
      </c>
      <c r="J946" s="38" t="s">
        <v>34</v>
      </c>
      <c r="K946" s="37" t="s">
        <v>34</v>
      </c>
      <c r="L946" s="38">
        <v>23.96</v>
      </c>
      <c r="M946" s="39" t="s">
        <v>34</v>
      </c>
      <c r="N946" s="40">
        <v>346</v>
      </c>
      <c r="T946" s="2" t="s">
        <v>836</v>
      </c>
    </row>
    <row r="947" spans="1:22" s="1" customFormat="1" ht="22.5" x14ac:dyDescent="0.2">
      <c r="A947" s="35"/>
      <c r="B947" s="36" t="s">
        <v>838</v>
      </c>
      <c r="C947" s="115" t="s">
        <v>839</v>
      </c>
      <c r="D947" s="115"/>
      <c r="E947" s="115"/>
      <c r="F947" s="37" t="s">
        <v>66</v>
      </c>
      <c r="G947" s="37" t="s">
        <v>840</v>
      </c>
      <c r="H947" s="37" t="s">
        <v>34</v>
      </c>
      <c r="I947" s="37" t="s">
        <v>840</v>
      </c>
      <c r="J947" s="38" t="s">
        <v>34</v>
      </c>
      <c r="K947" s="37" t="s">
        <v>34</v>
      </c>
      <c r="L947" s="38">
        <v>16.399999999999999</v>
      </c>
      <c r="M947" s="39" t="s">
        <v>34</v>
      </c>
      <c r="N947" s="40">
        <v>237</v>
      </c>
      <c r="T947" s="2" t="s">
        <v>839</v>
      </c>
    </row>
    <row r="948" spans="1:22" s="1" customFormat="1" x14ac:dyDescent="0.2">
      <c r="A948" s="41"/>
      <c r="B948" s="42"/>
      <c r="C948" s="116" t="s">
        <v>71</v>
      </c>
      <c r="D948" s="116"/>
      <c r="E948" s="116"/>
      <c r="F948" s="43" t="s">
        <v>34</v>
      </c>
      <c r="G948" s="43" t="s">
        <v>34</v>
      </c>
      <c r="H948" s="43" t="s">
        <v>34</v>
      </c>
      <c r="I948" s="43" t="s">
        <v>34</v>
      </c>
      <c r="J948" s="44" t="s">
        <v>34</v>
      </c>
      <c r="K948" s="43" t="s">
        <v>34</v>
      </c>
      <c r="L948" s="44">
        <v>180.87</v>
      </c>
      <c r="M948" s="32" t="s">
        <v>34</v>
      </c>
      <c r="N948" s="45">
        <v>1483</v>
      </c>
      <c r="V948" s="2" t="s">
        <v>71</v>
      </c>
    </row>
    <row r="949" spans="1:22" s="1" customFormat="1" ht="33.75" x14ac:dyDescent="0.2">
      <c r="A949" s="28" t="s">
        <v>1630</v>
      </c>
      <c r="B949" s="29" t="s">
        <v>1870</v>
      </c>
      <c r="C949" s="118" t="s">
        <v>1871</v>
      </c>
      <c r="D949" s="118"/>
      <c r="E949" s="118"/>
      <c r="F949" s="30" t="s">
        <v>1872</v>
      </c>
      <c r="G949" s="30" t="s">
        <v>34</v>
      </c>
      <c r="H949" s="30" t="s">
        <v>34</v>
      </c>
      <c r="I949" s="30" t="s">
        <v>48</v>
      </c>
      <c r="J949" s="31" t="s">
        <v>34</v>
      </c>
      <c r="K949" s="30" t="s">
        <v>34</v>
      </c>
      <c r="L949" s="31" t="s">
        <v>34</v>
      </c>
      <c r="M949" s="32" t="s">
        <v>34</v>
      </c>
      <c r="N949" s="33" t="s">
        <v>34</v>
      </c>
      <c r="Q949" s="2" t="s">
        <v>1871</v>
      </c>
    </row>
    <row r="950" spans="1:22" s="1" customFormat="1" x14ac:dyDescent="0.2">
      <c r="A950" s="35"/>
      <c r="B950" s="36" t="s">
        <v>48</v>
      </c>
      <c r="C950" s="115" t="s">
        <v>81</v>
      </c>
      <c r="D950" s="115"/>
      <c r="E950" s="115"/>
      <c r="F950" s="37" t="s">
        <v>34</v>
      </c>
      <c r="G950" s="37" t="s">
        <v>34</v>
      </c>
      <c r="H950" s="37" t="s">
        <v>34</v>
      </c>
      <c r="I950" s="37" t="s">
        <v>34</v>
      </c>
      <c r="J950" s="38">
        <v>18.309999999999999</v>
      </c>
      <c r="K950" s="37" t="s">
        <v>34</v>
      </c>
      <c r="L950" s="38">
        <v>18.309999999999999</v>
      </c>
      <c r="M950" s="39">
        <v>14.41</v>
      </c>
      <c r="N950" s="40">
        <v>264</v>
      </c>
      <c r="S950" s="2" t="s">
        <v>81</v>
      </c>
    </row>
    <row r="951" spans="1:22" s="1" customFormat="1" x14ac:dyDescent="0.2">
      <c r="A951" s="35"/>
      <c r="B951" s="36" t="s">
        <v>54</v>
      </c>
      <c r="C951" s="115" t="s">
        <v>55</v>
      </c>
      <c r="D951" s="115"/>
      <c r="E951" s="115"/>
      <c r="F951" s="37" t="s">
        <v>34</v>
      </c>
      <c r="G951" s="37" t="s">
        <v>34</v>
      </c>
      <c r="H951" s="37" t="s">
        <v>34</v>
      </c>
      <c r="I951" s="37" t="s">
        <v>34</v>
      </c>
      <c r="J951" s="38">
        <v>71.8</v>
      </c>
      <c r="K951" s="37" t="s">
        <v>34</v>
      </c>
      <c r="L951" s="38">
        <v>71.8</v>
      </c>
      <c r="M951" s="39">
        <v>7.88</v>
      </c>
      <c r="N951" s="40">
        <v>566</v>
      </c>
      <c r="S951" s="2" t="s">
        <v>55</v>
      </c>
    </row>
    <row r="952" spans="1:22" s="1" customFormat="1" x14ac:dyDescent="0.2">
      <c r="A952" s="35"/>
      <c r="B952" s="36" t="s">
        <v>56</v>
      </c>
      <c r="C952" s="115" t="s">
        <v>57</v>
      </c>
      <c r="D952" s="115"/>
      <c r="E952" s="115"/>
      <c r="F952" s="37" t="s">
        <v>34</v>
      </c>
      <c r="G952" s="37" t="s">
        <v>34</v>
      </c>
      <c r="H952" s="37" t="s">
        <v>34</v>
      </c>
      <c r="I952" s="37" t="s">
        <v>34</v>
      </c>
      <c r="J952" s="38">
        <v>4.08</v>
      </c>
      <c r="K952" s="37" t="s">
        <v>34</v>
      </c>
      <c r="L952" s="38">
        <v>4.08</v>
      </c>
      <c r="M952" s="39">
        <v>14.41</v>
      </c>
      <c r="N952" s="40">
        <v>59</v>
      </c>
      <c r="S952" s="2" t="s">
        <v>57</v>
      </c>
    </row>
    <row r="953" spans="1:22" s="1" customFormat="1" x14ac:dyDescent="0.2">
      <c r="A953" s="35"/>
      <c r="B953" s="36" t="s">
        <v>82</v>
      </c>
      <c r="C953" s="115" t="s">
        <v>83</v>
      </c>
      <c r="D953" s="115"/>
      <c r="E953" s="115"/>
      <c r="F953" s="37" t="s">
        <v>34</v>
      </c>
      <c r="G953" s="37" t="s">
        <v>34</v>
      </c>
      <c r="H953" s="37" t="s">
        <v>34</v>
      </c>
      <c r="I953" s="37" t="s">
        <v>34</v>
      </c>
      <c r="J953" s="38">
        <v>347.6</v>
      </c>
      <c r="K953" s="37" t="s">
        <v>34</v>
      </c>
      <c r="L953" s="38">
        <v>130.53</v>
      </c>
      <c r="M953" s="39">
        <v>4.22</v>
      </c>
      <c r="N953" s="40">
        <v>551</v>
      </c>
      <c r="S953" s="2" t="s">
        <v>83</v>
      </c>
    </row>
    <row r="954" spans="1:22" s="1" customFormat="1" x14ac:dyDescent="0.2">
      <c r="A954" s="35"/>
      <c r="B954" s="36" t="s">
        <v>34</v>
      </c>
      <c r="C954" s="115" t="s">
        <v>84</v>
      </c>
      <c r="D954" s="115"/>
      <c r="E954" s="115"/>
      <c r="F954" s="37" t="s">
        <v>59</v>
      </c>
      <c r="G954" s="37" t="s">
        <v>1873</v>
      </c>
      <c r="H954" s="37" t="s">
        <v>34</v>
      </c>
      <c r="I954" s="37" t="s">
        <v>1873</v>
      </c>
      <c r="J954" s="38" t="s">
        <v>34</v>
      </c>
      <c r="K954" s="37" t="s">
        <v>34</v>
      </c>
      <c r="L954" s="38" t="s">
        <v>34</v>
      </c>
      <c r="M954" s="39" t="s">
        <v>34</v>
      </c>
      <c r="N954" s="40" t="s">
        <v>34</v>
      </c>
      <c r="T954" s="2" t="s">
        <v>84</v>
      </c>
    </row>
    <row r="955" spans="1:22" s="1" customFormat="1" x14ac:dyDescent="0.2">
      <c r="A955" s="35"/>
      <c r="B955" s="36" t="s">
        <v>34</v>
      </c>
      <c r="C955" s="115" t="s">
        <v>58</v>
      </c>
      <c r="D955" s="115"/>
      <c r="E955" s="115"/>
      <c r="F955" s="37" t="s">
        <v>59</v>
      </c>
      <c r="G955" s="37" t="s">
        <v>945</v>
      </c>
      <c r="H955" s="37" t="s">
        <v>34</v>
      </c>
      <c r="I955" s="37" t="s">
        <v>945</v>
      </c>
      <c r="J955" s="38" t="s">
        <v>34</v>
      </c>
      <c r="K955" s="37" t="s">
        <v>34</v>
      </c>
      <c r="L955" s="38" t="s">
        <v>34</v>
      </c>
      <c r="M955" s="39" t="s">
        <v>34</v>
      </c>
      <c r="N955" s="40" t="s">
        <v>34</v>
      </c>
      <c r="T955" s="2" t="s">
        <v>58</v>
      </c>
    </row>
    <row r="956" spans="1:22" s="1" customFormat="1" x14ac:dyDescent="0.2">
      <c r="A956" s="35"/>
      <c r="B956" s="36" t="s">
        <v>34</v>
      </c>
      <c r="C956" s="118" t="s">
        <v>62</v>
      </c>
      <c r="D956" s="118"/>
      <c r="E956" s="118"/>
      <c r="F956" s="30" t="s">
        <v>34</v>
      </c>
      <c r="G956" s="30" t="s">
        <v>34</v>
      </c>
      <c r="H956" s="30" t="s">
        <v>34</v>
      </c>
      <c r="I956" s="30" t="s">
        <v>34</v>
      </c>
      <c r="J956" s="31">
        <v>220.64</v>
      </c>
      <c r="K956" s="30" t="s">
        <v>34</v>
      </c>
      <c r="L956" s="31">
        <v>220.64</v>
      </c>
      <c r="M956" s="32" t="s">
        <v>34</v>
      </c>
      <c r="N956" s="33" t="s">
        <v>34</v>
      </c>
      <c r="U956" s="2" t="s">
        <v>62</v>
      </c>
    </row>
    <row r="957" spans="1:22" s="1" customFormat="1" x14ac:dyDescent="0.2">
      <c r="A957" s="35"/>
      <c r="B957" s="36" t="s">
        <v>34</v>
      </c>
      <c r="C957" s="115" t="s">
        <v>63</v>
      </c>
      <c r="D957" s="115"/>
      <c r="E957" s="115"/>
      <c r="F957" s="37" t="s">
        <v>34</v>
      </c>
      <c r="G957" s="37" t="s">
        <v>34</v>
      </c>
      <c r="H957" s="37" t="s">
        <v>34</v>
      </c>
      <c r="I957" s="37" t="s">
        <v>34</v>
      </c>
      <c r="J957" s="38" t="s">
        <v>34</v>
      </c>
      <c r="K957" s="37" t="s">
        <v>34</v>
      </c>
      <c r="L957" s="38">
        <v>22.39</v>
      </c>
      <c r="M957" s="39" t="s">
        <v>34</v>
      </c>
      <c r="N957" s="40">
        <v>323</v>
      </c>
      <c r="T957" s="2" t="s">
        <v>63</v>
      </c>
    </row>
    <row r="958" spans="1:22" s="1" customFormat="1" ht="22.5" x14ac:dyDescent="0.2">
      <c r="A958" s="35"/>
      <c r="B958" s="36" t="s">
        <v>835</v>
      </c>
      <c r="C958" s="115" t="s">
        <v>836</v>
      </c>
      <c r="D958" s="115"/>
      <c r="E958" s="115"/>
      <c r="F958" s="37" t="s">
        <v>66</v>
      </c>
      <c r="G958" s="37" t="s">
        <v>837</v>
      </c>
      <c r="H958" s="37" t="s">
        <v>34</v>
      </c>
      <c r="I958" s="37" t="s">
        <v>837</v>
      </c>
      <c r="J958" s="38" t="s">
        <v>34</v>
      </c>
      <c r="K958" s="37" t="s">
        <v>34</v>
      </c>
      <c r="L958" s="38">
        <v>29.11</v>
      </c>
      <c r="M958" s="39" t="s">
        <v>34</v>
      </c>
      <c r="N958" s="40">
        <v>420</v>
      </c>
      <c r="T958" s="2" t="s">
        <v>836</v>
      </c>
    </row>
    <row r="959" spans="1:22" s="1" customFormat="1" ht="22.5" x14ac:dyDescent="0.2">
      <c r="A959" s="35"/>
      <c r="B959" s="36" t="s">
        <v>838</v>
      </c>
      <c r="C959" s="115" t="s">
        <v>839</v>
      </c>
      <c r="D959" s="115"/>
      <c r="E959" s="115"/>
      <c r="F959" s="37" t="s">
        <v>66</v>
      </c>
      <c r="G959" s="37" t="s">
        <v>840</v>
      </c>
      <c r="H959" s="37" t="s">
        <v>34</v>
      </c>
      <c r="I959" s="37" t="s">
        <v>840</v>
      </c>
      <c r="J959" s="38" t="s">
        <v>34</v>
      </c>
      <c r="K959" s="37" t="s">
        <v>34</v>
      </c>
      <c r="L959" s="38">
        <v>19.93</v>
      </c>
      <c r="M959" s="39" t="s">
        <v>34</v>
      </c>
      <c r="N959" s="40">
        <v>287</v>
      </c>
      <c r="T959" s="2" t="s">
        <v>839</v>
      </c>
    </row>
    <row r="960" spans="1:22" s="1" customFormat="1" x14ac:dyDescent="0.2">
      <c r="A960" s="41"/>
      <c r="B960" s="42"/>
      <c r="C960" s="116" t="s">
        <v>71</v>
      </c>
      <c r="D960" s="116"/>
      <c r="E960" s="116"/>
      <c r="F960" s="43" t="s">
        <v>34</v>
      </c>
      <c r="G960" s="43" t="s">
        <v>34</v>
      </c>
      <c r="H960" s="43" t="s">
        <v>34</v>
      </c>
      <c r="I960" s="43" t="s">
        <v>34</v>
      </c>
      <c r="J960" s="44" t="s">
        <v>34</v>
      </c>
      <c r="K960" s="43" t="s">
        <v>34</v>
      </c>
      <c r="L960" s="44">
        <v>269.68</v>
      </c>
      <c r="M960" s="32" t="s">
        <v>34</v>
      </c>
      <c r="N960" s="45">
        <v>2088</v>
      </c>
      <c r="V960" s="2" t="s">
        <v>71</v>
      </c>
    </row>
    <row r="961" spans="1:25" s="1" customFormat="1" ht="56.25" x14ac:dyDescent="0.2">
      <c r="A961" s="28" t="s">
        <v>231</v>
      </c>
      <c r="B961" s="29" t="s">
        <v>1705</v>
      </c>
      <c r="C961" s="118" t="s">
        <v>1706</v>
      </c>
      <c r="D961" s="118"/>
      <c r="E961" s="118"/>
      <c r="F961" s="30" t="s">
        <v>1513</v>
      </c>
      <c r="G961" s="30" t="s">
        <v>34</v>
      </c>
      <c r="H961" s="30" t="s">
        <v>34</v>
      </c>
      <c r="I961" s="30" t="s">
        <v>48</v>
      </c>
      <c r="J961" s="31" t="s">
        <v>34</v>
      </c>
      <c r="K961" s="30" t="s">
        <v>34</v>
      </c>
      <c r="L961" s="31" t="s">
        <v>34</v>
      </c>
      <c r="M961" s="32" t="s">
        <v>34</v>
      </c>
      <c r="N961" s="33" t="s">
        <v>34</v>
      </c>
      <c r="Q961" s="2" t="s">
        <v>1706</v>
      </c>
    </row>
    <row r="962" spans="1:25" s="1" customFormat="1" x14ac:dyDescent="0.2">
      <c r="A962" s="35"/>
      <c r="B962" s="36" t="s">
        <v>48</v>
      </c>
      <c r="C962" s="115" t="s">
        <v>81</v>
      </c>
      <c r="D962" s="115"/>
      <c r="E962" s="115"/>
      <c r="F962" s="37" t="s">
        <v>34</v>
      </c>
      <c r="G962" s="37" t="s">
        <v>34</v>
      </c>
      <c r="H962" s="37" t="s">
        <v>34</v>
      </c>
      <c r="I962" s="37" t="s">
        <v>34</v>
      </c>
      <c r="J962" s="38">
        <v>34.03</v>
      </c>
      <c r="K962" s="37" t="s">
        <v>34</v>
      </c>
      <c r="L962" s="38">
        <v>34.03</v>
      </c>
      <c r="M962" s="39">
        <v>14.41</v>
      </c>
      <c r="N962" s="40">
        <v>490</v>
      </c>
      <c r="S962" s="2" t="s">
        <v>81</v>
      </c>
    </row>
    <row r="963" spans="1:25" s="1" customFormat="1" x14ac:dyDescent="0.2">
      <c r="A963" s="35"/>
      <c r="B963" s="36" t="s">
        <v>54</v>
      </c>
      <c r="C963" s="115" t="s">
        <v>55</v>
      </c>
      <c r="D963" s="115"/>
      <c r="E963" s="115"/>
      <c r="F963" s="37" t="s">
        <v>34</v>
      </c>
      <c r="G963" s="37" t="s">
        <v>34</v>
      </c>
      <c r="H963" s="37" t="s">
        <v>34</v>
      </c>
      <c r="I963" s="37" t="s">
        <v>34</v>
      </c>
      <c r="J963" s="38">
        <v>24</v>
      </c>
      <c r="K963" s="37" t="s">
        <v>34</v>
      </c>
      <c r="L963" s="38">
        <v>24</v>
      </c>
      <c r="M963" s="39">
        <v>7.88</v>
      </c>
      <c r="N963" s="40">
        <v>189</v>
      </c>
      <c r="S963" s="2" t="s">
        <v>55</v>
      </c>
    </row>
    <row r="964" spans="1:25" s="1" customFormat="1" x14ac:dyDescent="0.2">
      <c r="A964" s="35"/>
      <c r="B964" s="36" t="s">
        <v>82</v>
      </c>
      <c r="C964" s="115" t="s">
        <v>83</v>
      </c>
      <c r="D964" s="115"/>
      <c r="E964" s="115"/>
      <c r="F964" s="37" t="s">
        <v>34</v>
      </c>
      <c r="G964" s="37" t="s">
        <v>34</v>
      </c>
      <c r="H964" s="37" t="s">
        <v>34</v>
      </c>
      <c r="I964" s="37" t="s">
        <v>34</v>
      </c>
      <c r="J964" s="38">
        <v>5.53</v>
      </c>
      <c r="K964" s="37" t="s">
        <v>34</v>
      </c>
      <c r="L964" s="38">
        <v>5.53</v>
      </c>
      <c r="M964" s="39">
        <v>4.22</v>
      </c>
      <c r="N964" s="40">
        <v>23</v>
      </c>
      <c r="S964" s="2" t="s">
        <v>83</v>
      </c>
    </row>
    <row r="965" spans="1:25" s="1" customFormat="1" x14ac:dyDescent="0.2">
      <c r="A965" s="35"/>
      <c r="B965" s="36" t="s">
        <v>34</v>
      </c>
      <c r="C965" s="115" t="s">
        <v>84</v>
      </c>
      <c r="D965" s="115"/>
      <c r="E965" s="115"/>
      <c r="F965" s="37" t="s">
        <v>59</v>
      </c>
      <c r="G965" s="37" t="s">
        <v>1707</v>
      </c>
      <c r="H965" s="37" t="s">
        <v>34</v>
      </c>
      <c r="I965" s="37" t="s">
        <v>1707</v>
      </c>
      <c r="J965" s="38" t="s">
        <v>34</v>
      </c>
      <c r="K965" s="37" t="s">
        <v>34</v>
      </c>
      <c r="L965" s="38" t="s">
        <v>34</v>
      </c>
      <c r="M965" s="39" t="s">
        <v>34</v>
      </c>
      <c r="N965" s="40" t="s">
        <v>34</v>
      </c>
      <c r="T965" s="2" t="s">
        <v>84</v>
      </c>
    </row>
    <row r="966" spans="1:25" s="1" customFormat="1" x14ac:dyDescent="0.2">
      <c r="A966" s="35"/>
      <c r="B966" s="36" t="s">
        <v>34</v>
      </c>
      <c r="C966" s="118" t="s">
        <v>62</v>
      </c>
      <c r="D966" s="118"/>
      <c r="E966" s="118"/>
      <c r="F966" s="30" t="s">
        <v>34</v>
      </c>
      <c r="G966" s="30" t="s">
        <v>34</v>
      </c>
      <c r="H966" s="30" t="s">
        <v>34</v>
      </c>
      <c r="I966" s="30" t="s">
        <v>34</v>
      </c>
      <c r="J966" s="31">
        <v>63.56</v>
      </c>
      <c r="K966" s="30" t="s">
        <v>34</v>
      </c>
      <c r="L966" s="31">
        <v>63.56</v>
      </c>
      <c r="M966" s="32" t="s">
        <v>34</v>
      </c>
      <c r="N966" s="33" t="s">
        <v>34</v>
      </c>
      <c r="U966" s="2" t="s">
        <v>62</v>
      </c>
    </row>
    <row r="967" spans="1:25" s="1" customFormat="1" x14ac:dyDescent="0.2">
      <c r="A967" s="35"/>
      <c r="B967" s="36" t="s">
        <v>34</v>
      </c>
      <c r="C967" s="115" t="s">
        <v>63</v>
      </c>
      <c r="D967" s="115"/>
      <c r="E967" s="115"/>
      <c r="F967" s="37" t="s">
        <v>34</v>
      </c>
      <c r="G967" s="37" t="s">
        <v>34</v>
      </c>
      <c r="H967" s="37" t="s">
        <v>34</v>
      </c>
      <c r="I967" s="37" t="s">
        <v>34</v>
      </c>
      <c r="J967" s="38" t="s">
        <v>34</v>
      </c>
      <c r="K967" s="37" t="s">
        <v>34</v>
      </c>
      <c r="L967" s="38">
        <v>34.03</v>
      </c>
      <c r="M967" s="39" t="s">
        <v>34</v>
      </c>
      <c r="N967" s="40">
        <v>490</v>
      </c>
      <c r="T967" s="2" t="s">
        <v>63</v>
      </c>
    </row>
    <row r="968" spans="1:25" s="1" customFormat="1" ht="22.5" x14ac:dyDescent="0.2">
      <c r="A968" s="35"/>
      <c r="B968" s="36" t="s">
        <v>835</v>
      </c>
      <c r="C968" s="115" t="s">
        <v>836</v>
      </c>
      <c r="D968" s="115"/>
      <c r="E968" s="115"/>
      <c r="F968" s="37" t="s">
        <v>66</v>
      </c>
      <c r="G968" s="37" t="s">
        <v>837</v>
      </c>
      <c r="H968" s="37" t="s">
        <v>34</v>
      </c>
      <c r="I968" s="37" t="s">
        <v>837</v>
      </c>
      <c r="J968" s="38" t="s">
        <v>34</v>
      </c>
      <c r="K968" s="37" t="s">
        <v>34</v>
      </c>
      <c r="L968" s="38">
        <v>44.24</v>
      </c>
      <c r="M968" s="39" t="s">
        <v>34</v>
      </c>
      <c r="N968" s="40">
        <v>637</v>
      </c>
      <c r="T968" s="2" t="s">
        <v>836</v>
      </c>
    </row>
    <row r="969" spans="1:25" s="1" customFormat="1" ht="22.5" x14ac:dyDescent="0.2">
      <c r="A969" s="35"/>
      <c r="B969" s="36" t="s">
        <v>838</v>
      </c>
      <c r="C969" s="115" t="s">
        <v>839</v>
      </c>
      <c r="D969" s="115"/>
      <c r="E969" s="115"/>
      <c r="F969" s="37" t="s">
        <v>66</v>
      </c>
      <c r="G969" s="37" t="s">
        <v>840</v>
      </c>
      <c r="H969" s="37" t="s">
        <v>34</v>
      </c>
      <c r="I969" s="37" t="s">
        <v>840</v>
      </c>
      <c r="J969" s="38" t="s">
        <v>34</v>
      </c>
      <c r="K969" s="37" t="s">
        <v>34</v>
      </c>
      <c r="L969" s="38">
        <v>30.29</v>
      </c>
      <c r="M969" s="39" t="s">
        <v>34</v>
      </c>
      <c r="N969" s="40">
        <v>436</v>
      </c>
      <c r="T969" s="2" t="s">
        <v>839</v>
      </c>
    </row>
    <row r="970" spans="1:25" s="1" customFormat="1" x14ac:dyDescent="0.2">
      <c r="A970" s="41"/>
      <c r="B970" s="42"/>
      <c r="C970" s="116" t="s">
        <v>71</v>
      </c>
      <c r="D970" s="116"/>
      <c r="E970" s="116"/>
      <c r="F970" s="43" t="s">
        <v>34</v>
      </c>
      <c r="G970" s="43" t="s">
        <v>34</v>
      </c>
      <c r="H970" s="43" t="s">
        <v>34</v>
      </c>
      <c r="I970" s="43" t="s">
        <v>34</v>
      </c>
      <c r="J970" s="44" t="s">
        <v>34</v>
      </c>
      <c r="K970" s="43" t="s">
        <v>34</v>
      </c>
      <c r="L970" s="44">
        <v>138.09</v>
      </c>
      <c r="M970" s="32" t="s">
        <v>34</v>
      </c>
      <c r="N970" s="45">
        <v>1775</v>
      </c>
      <c r="V970" s="2" t="s">
        <v>71</v>
      </c>
    </row>
    <row r="971" spans="1:25" s="1" customFormat="1" ht="33.75" x14ac:dyDescent="0.2">
      <c r="A971" s="28" t="s">
        <v>1633</v>
      </c>
      <c r="B971" s="29" t="s">
        <v>1710</v>
      </c>
      <c r="C971" s="118" t="s">
        <v>1711</v>
      </c>
      <c r="D971" s="118"/>
      <c r="E971" s="118"/>
      <c r="F971" s="30" t="s">
        <v>1282</v>
      </c>
      <c r="G971" s="30" t="s">
        <v>34</v>
      </c>
      <c r="H971" s="30" t="s">
        <v>34</v>
      </c>
      <c r="I971" s="30" t="s">
        <v>48</v>
      </c>
      <c r="J971" s="31">
        <v>4840.5</v>
      </c>
      <c r="K971" s="30" t="s">
        <v>34</v>
      </c>
      <c r="L971" s="31">
        <v>1147.1600000000001</v>
      </c>
      <c r="M971" s="32">
        <v>4.22</v>
      </c>
      <c r="N971" s="33">
        <v>4841</v>
      </c>
      <c r="Q971" s="2" t="s">
        <v>1711</v>
      </c>
    </row>
    <row r="972" spans="1:25" s="1" customFormat="1" x14ac:dyDescent="0.2">
      <c r="A972" s="34"/>
      <c r="B972" s="8"/>
      <c r="C972" s="115" t="s">
        <v>1712</v>
      </c>
      <c r="D972" s="115"/>
      <c r="E972" s="115"/>
      <c r="F972" s="115"/>
      <c r="G972" s="115"/>
      <c r="H972" s="115"/>
      <c r="I972" s="115"/>
      <c r="J972" s="115"/>
      <c r="K972" s="115"/>
      <c r="L972" s="115"/>
      <c r="M972" s="115"/>
      <c r="N972" s="117"/>
      <c r="Y972" s="2" t="s">
        <v>1712</v>
      </c>
    </row>
    <row r="973" spans="1:25" s="1" customFormat="1" ht="33.75" x14ac:dyDescent="0.2">
      <c r="A973" s="28" t="s">
        <v>1637</v>
      </c>
      <c r="B973" s="29" t="s">
        <v>1504</v>
      </c>
      <c r="C973" s="118" t="s">
        <v>1505</v>
      </c>
      <c r="D973" s="118"/>
      <c r="E973" s="118"/>
      <c r="F973" s="30" t="s">
        <v>1506</v>
      </c>
      <c r="G973" s="30" t="s">
        <v>34</v>
      </c>
      <c r="H973" s="30" t="s">
        <v>34</v>
      </c>
      <c r="I973" s="30" t="s">
        <v>48</v>
      </c>
      <c r="J973" s="31" t="s">
        <v>34</v>
      </c>
      <c r="K973" s="30" t="s">
        <v>34</v>
      </c>
      <c r="L973" s="31" t="s">
        <v>34</v>
      </c>
      <c r="M973" s="32" t="s">
        <v>34</v>
      </c>
      <c r="N973" s="33" t="s">
        <v>34</v>
      </c>
      <c r="Q973" s="2" t="s">
        <v>1505</v>
      </c>
    </row>
    <row r="974" spans="1:25" s="1" customFormat="1" x14ac:dyDescent="0.2">
      <c r="A974" s="35"/>
      <c r="B974" s="36" t="s">
        <v>48</v>
      </c>
      <c r="C974" s="115" t="s">
        <v>81</v>
      </c>
      <c r="D974" s="115"/>
      <c r="E974" s="115"/>
      <c r="F974" s="37" t="s">
        <v>34</v>
      </c>
      <c r="G974" s="37" t="s">
        <v>34</v>
      </c>
      <c r="H974" s="37" t="s">
        <v>34</v>
      </c>
      <c r="I974" s="37" t="s">
        <v>34</v>
      </c>
      <c r="J974" s="38">
        <v>16.54</v>
      </c>
      <c r="K974" s="37" t="s">
        <v>34</v>
      </c>
      <c r="L974" s="38">
        <v>16.54</v>
      </c>
      <c r="M974" s="39">
        <v>14.41</v>
      </c>
      <c r="N974" s="40">
        <v>238</v>
      </c>
      <c r="S974" s="2" t="s">
        <v>81</v>
      </c>
    </row>
    <row r="975" spans="1:25" s="1" customFormat="1" x14ac:dyDescent="0.2">
      <c r="A975" s="35"/>
      <c r="B975" s="36" t="s">
        <v>54</v>
      </c>
      <c r="C975" s="115" t="s">
        <v>55</v>
      </c>
      <c r="D975" s="115"/>
      <c r="E975" s="115"/>
      <c r="F975" s="37" t="s">
        <v>34</v>
      </c>
      <c r="G975" s="37" t="s">
        <v>34</v>
      </c>
      <c r="H975" s="37" t="s">
        <v>34</v>
      </c>
      <c r="I975" s="37" t="s">
        <v>34</v>
      </c>
      <c r="J975" s="38">
        <v>15.14</v>
      </c>
      <c r="K975" s="37" t="s">
        <v>34</v>
      </c>
      <c r="L975" s="38">
        <v>15.14</v>
      </c>
      <c r="M975" s="39">
        <v>7.88</v>
      </c>
      <c r="N975" s="40">
        <v>119</v>
      </c>
      <c r="S975" s="2" t="s">
        <v>55</v>
      </c>
    </row>
    <row r="976" spans="1:25" s="1" customFormat="1" x14ac:dyDescent="0.2">
      <c r="A976" s="35"/>
      <c r="B976" s="36" t="s">
        <v>82</v>
      </c>
      <c r="C976" s="115" t="s">
        <v>83</v>
      </c>
      <c r="D976" s="115"/>
      <c r="E976" s="115"/>
      <c r="F976" s="37" t="s">
        <v>34</v>
      </c>
      <c r="G976" s="37" t="s">
        <v>34</v>
      </c>
      <c r="H976" s="37" t="s">
        <v>34</v>
      </c>
      <c r="I976" s="37" t="s">
        <v>34</v>
      </c>
      <c r="J976" s="38">
        <v>180.9</v>
      </c>
      <c r="K976" s="37" t="s">
        <v>34</v>
      </c>
      <c r="L976" s="38">
        <v>180.9</v>
      </c>
      <c r="M976" s="39">
        <v>4.22</v>
      </c>
      <c r="N976" s="40">
        <v>763</v>
      </c>
      <c r="S976" s="2" t="s">
        <v>83</v>
      </c>
    </row>
    <row r="977" spans="1:25" s="1" customFormat="1" x14ac:dyDescent="0.2">
      <c r="A977" s="35"/>
      <c r="B977" s="36" t="s">
        <v>34</v>
      </c>
      <c r="C977" s="115" t="s">
        <v>84</v>
      </c>
      <c r="D977" s="115"/>
      <c r="E977" s="115"/>
      <c r="F977" s="37" t="s">
        <v>59</v>
      </c>
      <c r="G977" s="37" t="s">
        <v>1507</v>
      </c>
      <c r="H977" s="37" t="s">
        <v>34</v>
      </c>
      <c r="I977" s="37" t="s">
        <v>1507</v>
      </c>
      <c r="J977" s="38" t="s">
        <v>34</v>
      </c>
      <c r="K977" s="37" t="s">
        <v>34</v>
      </c>
      <c r="L977" s="38" t="s">
        <v>34</v>
      </c>
      <c r="M977" s="39" t="s">
        <v>34</v>
      </c>
      <c r="N977" s="40" t="s">
        <v>34</v>
      </c>
      <c r="T977" s="2" t="s">
        <v>84</v>
      </c>
    </row>
    <row r="978" spans="1:25" s="1" customFormat="1" x14ac:dyDescent="0.2">
      <c r="A978" s="35"/>
      <c r="B978" s="36" t="s">
        <v>34</v>
      </c>
      <c r="C978" s="118" t="s">
        <v>62</v>
      </c>
      <c r="D978" s="118"/>
      <c r="E978" s="118"/>
      <c r="F978" s="30" t="s">
        <v>34</v>
      </c>
      <c r="G978" s="30" t="s">
        <v>34</v>
      </c>
      <c r="H978" s="30" t="s">
        <v>34</v>
      </c>
      <c r="I978" s="30" t="s">
        <v>34</v>
      </c>
      <c r="J978" s="31">
        <v>212.58</v>
      </c>
      <c r="K978" s="30" t="s">
        <v>34</v>
      </c>
      <c r="L978" s="31">
        <v>212.58</v>
      </c>
      <c r="M978" s="32" t="s">
        <v>34</v>
      </c>
      <c r="N978" s="33" t="s">
        <v>34</v>
      </c>
      <c r="U978" s="2" t="s">
        <v>62</v>
      </c>
    </row>
    <row r="979" spans="1:25" s="1" customFormat="1" x14ac:dyDescent="0.2">
      <c r="A979" s="35"/>
      <c r="B979" s="36" t="s">
        <v>34</v>
      </c>
      <c r="C979" s="115" t="s">
        <v>63</v>
      </c>
      <c r="D979" s="115"/>
      <c r="E979" s="115"/>
      <c r="F979" s="37" t="s">
        <v>34</v>
      </c>
      <c r="G979" s="37" t="s">
        <v>34</v>
      </c>
      <c r="H979" s="37" t="s">
        <v>34</v>
      </c>
      <c r="I979" s="37" t="s">
        <v>34</v>
      </c>
      <c r="J979" s="38" t="s">
        <v>34</v>
      </c>
      <c r="K979" s="37" t="s">
        <v>34</v>
      </c>
      <c r="L979" s="38">
        <v>16.54</v>
      </c>
      <c r="M979" s="39" t="s">
        <v>34</v>
      </c>
      <c r="N979" s="40">
        <v>238</v>
      </c>
      <c r="T979" s="2" t="s">
        <v>63</v>
      </c>
    </row>
    <row r="980" spans="1:25" s="1" customFormat="1" ht="22.5" x14ac:dyDescent="0.2">
      <c r="A980" s="35"/>
      <c r="B980" s="36" t="s">
        <v>835</v>
      </c>
      <c r="C980" s="115" t="s">
        <v>836</v>
      </c>
      <c r="D980" s="115"/>
      <c r="E980" s="115"/>
      <c r="F980" s="37" t="s">
        <v>66</v>
      </c>
      <c r="G980" s="37" t="s">
        <v>837</v>
      </c>
      <c r="H980" s="37" t="s">
        <v>34</v>
      </c>
      <c r="I980" s="37" t="s">
        <v>837</v>
      </c>
      <c r="J980" s="38" t="s">
        <v>34</v>
      </c>
      <c r="K980" s="37" t="s">
        <v>34</v>
      </c>
      <c r="L980" s="38">
        <v>21.5</v>
      </c>
      <c r="M980" s="39" t="s">
        <v>34</v>
      </c>
      <c r="N980" s="40">
        <v>309</v>
      </c>
      <c r="T980" s="2" t="s">
        <v>836</v>
      </c>
    </row>
    <row r="981" spans="1:25" s="1" customFormat="1" ht="22.5" x14ac:dyDescent="0.2">
      <c r="A981" s="35"/>
      <c r="B981" s="36" t="s">
        <v>838</v>
      </c>
      <c r="C981" s="115" t="s">
        <v>839</v>
      </c>
      <c r="D981" s="115"/>
      <c r="E981" s="115"/>
      <c r="F981" s="37" t="s">
        <v>66</v>
      </c>
      <c r="G981" s="37" t="s">
        <v>840</v>
      </c>
      <c r="H981" s="37" t="s">
        <v>34</v>
      </c>
      <c r="I981" s="37" t="s">
        <v>840</v>
      </c>
      <c r="J981" s="38" t="s">
        <v>34</v>
      </c>
      <c r="K981" s="37" t="s">
        <v>34</v>
      </c>
      <c r="L981" s="38">
        <v>14.72</v>
      </c>
      <c r="M981" s="39" t="s">
        <v>34</v>
      </c>
      <c r="N981" s="40">
        <v>212</v>
      </c>
      <c r="T981" s="2" t="s">
        <v>839</v>
      </c>
    </row>
    <row r="982" spans="1:25" s="1" customFormat="1" x14ac:dyDescent="0.2">
      <c r="A982" s="41"/>
      <c r="B982" s="42"/>
      <c r="C982" s="116" t="s">
        <v>71</v>
      </c>
      <c r="D982" s="116"/>
      <c r="E982" s="116"/>
      <c r="F982" s="43" t="s">
        <v>34</v>
      </c>
      <c r="G982" s="43" t="s">
        <v>34</v>
      </c>
      <c r="H982" s="43" t="s">
        <v>34</v>
      </c>
      <c r="I982" s="43" t="s">
        <v>34</v>
      </c>
      <c r="J982" s="44" t="s">
        <v>34</v>
      </c>
      <c r="K982" s="43" t="s">
        <v>34</v>
      </c>
      <c r="L982" s="44">
        <v>248.8</v>
      </c>
      <c r="M982" s="32" t="s">
        <v>34</v>
      </c>
      <c r="N982" s="45">
        <v>1641</v>
      </c>
      <c r="V982" s="2" t="s">
        <v>71</v>
      </c>
    </row>
    <row r="983" spans="1:25" s="1" customFormat="1" ht="33.75" x14ac:dyDescent="0.2">
      <c r="A983" s="28" t="s">
        <v>761</v>
      </c>
      <c r="B983" s="29" t="s">
        <v>1517</v>
      </c>
      <c r="C983" s="118" t="s">
        <v>1518</v>
      </c>
      <c r="D983" s="118"/>
      <c r="E983" s="118"/>
      <c r="F983" s="30" t="s">
        <v>261</v>
      </c>
      <c r="G983" s="30" t="s">
        <v>34</v>
      </c>
      <c r="H983" s="30" t="s">
        <v>34</v>
      </c>
      <c r="I983" s="30" t="s">
        <v>48</v>
      </c>
      <c r="J983" s="31">
        <v>385</v>
      </c>
      <c r="K983" s="30" t="s">
        <v>34</v>
      </c>
      <c r="L983" s="31">
        <v>385</v>
      </c>
      <c r="M983" s="32">
        <v>4.22</v>
      </c>
      <c r="N983" s="33">
        <v>1625</v>
      </c>
      <c r="Q983" s="2" t="s">
        <v>1518</v>
      </c>
    </row>
    <row r="984" spans="1:25" s="1" customFormat="1" ht="22.5" x14ac:dyDescent="0.2">
      <c r="A984" s="28" t="s">
        <v>1638</v>
      </c>
      <c r="B984" s="29" t="s">
        <v>1881</v>
      </c>
      <c r="C984" s="118" t="s">
        <v>1882</v>
      </c>
      <c r="D984" s="118"/>
      <c r="E984" s="118"/>
      <c r="F984" s="30" t="s">
        <v>1282</v>
      </c>
      <c r="G984" s="30" t="s">
        <v>34</v>
      </c>
      <c r="H984" s="30" t="s">
        <v>34</v>
      </c>
      <c r="I984" s="30" t="s">
        <v>48</v>
      </c>
      <c r="J984" s="31">
        <v>3666.57</v>
      </c>
      <c r="K984" s="30" t="s">
        <v>34</v>
      </c>
      <c r="L984" s="31">
        <v>868.96</v>
      </c>
      <c r="M984" s="32">
        <v>4.22</v>
      </c>
      <c r="N984" s="33">
        <v>3667</v>
      </c>
      <c r="Q984" s="2" t="s">
        <v>1882</v>
      </c>
    </row>
    <row r="985" spans="1:25" s="1" customFormat="1" x14ac:dyDescent="0.2">
      <c r="A985" s="34"/>
      <c r="B985" s="8"/>
      <c r="C985" s="115" t="s">
        <v>1883</v>
      </c>
      <c r="D985" s="115"/>
      <c r="E985" s="115"/>
      <c r="F985" s="115"/>
      <c r="G985" s="115"/>
      <c r="H985" s="115"/>
      <c r="I985" s="115"/>
      <c r="J985" s="115"/>
      <c r="K985" s="115"/>
      <c r="L985" s="115"/>
      <c r="M985" s="115"/>
      <c r="N985" s="117"/>
      <c r="Y985" s="2" t="s">
        <v>1883</v>
      </c>
    </row>
    <row r="986" spans="1:25" s="1" customFormat="1" ht="56.25" x14ac:dyDescent="0.2">
      <c r="A986" s="28" t="s">
        <v>1641</v>
      </c>
      <c r="B986" s="29" t="s">
        <v>884</v>
      </c>
      <c r="C986" s="118" t="s">
        <v>885</v>
      </c>
      <c r="D986" s="118"/>
      <c r="E986" s="118"/>
      <c r="F986" s="30" t="s">
        <v>421</v>
      </c>
      <c r="G986" s="30" t="s">
        <v>34</v>
      </c>
      <c r="H986" s="30" t="s">
        <v>34</v>
      </c>
      <c r="I986" s="30" t="s">
        <v>2221</v>
      </c>
      <c r="J986" s="31">
        <v>30.2</v>
      </c>
      <c r="K986" s="30" t="s">
        <v>34</v>
      </c>
      <c r="L986" s="31">
        <v>39.26</v>
      </c>
      <c r="M986" s="32">
        <v>4.22</v>
      </c>
      <c r="N986" s="33">
        <v>166</v>
      </c>
      <c r="Q986" s="2" t="s">
        <v>885</v>
      </c>
    </row>
    <row r="987" spans="1:25" s="1" customFormat="1" ht="45" x14ac:dyDescent="0.2">
      <c r="A987" s="28" t="s">
        <v>117</v>
      </c>
      <c r="B987" s="29" t="s">
        <v>899</v>
      </c>
      <c r="C987" s="118" t="s">
        <v>900</v>
      </c>
      <c r="D987" s="118"/>
      <c r="E987" s="118"/>
      <c r="F987" s="30" t="s">
        <v>901</v>
      </c>
      <c r="G987" s="30" t="s">
        <v>34</v>
      </c>
      <c r="H987" s="30" t="s">
        <v>34</v>
      </c>
      <c r="I987" s="30" t="s">
        <v>2491</v>
      </c>
      <c r="J987" s="31" t="s">
        <v>34</v>
      </c>
      <c r="K987" s="30" t="s">
        <v>34</v>
      </c>
      <c r="L987" s="31" t="s">
        <v>34</v>
      </c>
      <c r="M987" s="32" t="s">
        <v>34</v>
      </c>
      <c r="N987" s="33" t="s">
        <v>34</v>
      </c>
      <c r="Q987" s="2" t="s">
        <v>900</v>
      </c>
    </row>
    <row r="988" spans="1:25" s="1" customFormat="1" x14ac:dyDescent="0.2">
      <c r="A988" s="34"/>
      <c r="B988" s="8"/>
      <c r="C988" s="115" t="s">
        <v>2492</v>
      </c>
      <c r="D988" s="115"/>
      <c r="E988" s="115"/>
      <c r="F988" s="115"/>
      <c r="G988" s="115"/>
      <c r="H988" s="115"/>
      <c r="I988" s="115"/>
      <c r="J988" s="115"/>
      <c r="K988" s="115"/>
      <c r="L988" s="115"/>
      <c r="M988" s="115"/>
      <c r="N988" s="117"/>
      <c r="R988" s="2" t="s">
        <v>2492</v>
      </c>
    </row>
    <row r="989" spans="1:25" s="1" customFormat="1" x14ac:dyDescent="0.2">
      <c r="A989" s="35"/>
      <c r="B989" s="36" t="s">
        <v>48</v>
      </c>
      <c r="C989" s="115" t="s">
        <v>81</v>
      </c>
      <c r="D989" s="115"/>
      <c r="E989" s="115"/>
      <c r="F989" s="37" t="s">
        <v>34</v>
      </c>
      <c r="G989" s="37" t="s">
        <v>34</v>
      </c>
      <c r="H989" s="37" t="s">
        <v>34</v>
      </c>
      <c r="I989" s="37" t="s">
        <v>34</v>
      </c>
      <c r="J989" s="38">
        <v>23.4</v>
      </c>
      <c r="K989" s="37" t="s">
        <v>34</v>
      </c>
      <c r="L989" s="38">
        <v>5.48</v>
      </c>
      <c r="M989" s="39">
        <v>14.41</v>
      </c>
      <c r="N989" s="40">
        <v>79</v>
      </c>
      <c r="S989" s="2" t="s">
        <v>81</v>
      </c>
    </row>
    <row r="990" spans="1:25" s="1" customFormat="1" x14ac:dyDescent="0.2">
      <c r="A990" s="35"/>
      <c r="B990" s="36" t="s">
        <v>54</v>
      </c>
      <c r="C990" s="115" t="s">
        <v>55</v>
      </c>
      <c r="D990" s="115"/>
      <c r="E990" s="115"/>
      <c r="F990" s="37" t="s">
        <v>34</v>
      </c>
      <c r="G990" s="37" t="s">
        <v>34</v>
      </c>
      <c r="H990" s="37" t="s">
        <v>34</v>
      </c>
      <c r="I990" s="37" t="s">
        <v>34</v>
      </c>
      <c r="J990" s="38">
        <v>88.16</v>
      </c>
      <c r="K990" s="37" t="s">
        <v>34</v>
      </c>
      <c r="L990" s="38">
        <v>20.63</v>
      </c>
      <c r="M990" s="39">
        <v>7.88</v>
      </c>
      <c r="N990" s="40">
        <v>163</v>
      </c>
      <c r="S990" s="2" t="s">
        <v>55</v>
      </c>
    </row>
    <row r="991" spans="1:25" s="1" customFormat="1" x14ac:dyDescent="0.2">
      <c r="A991" s="35"/>
      <c r="B991" s="36" t="s">
        <v>56</v>
      </c>
      <c r="C991" s="115" t="s">
        <v>57</v>
      </c>
      <c r="D991" s="115"/>
      <c r="E991" s="115"/>
      <c r="F991" s="37" t="s">
        <v>34</v>
      </c>
      <c r="G991" s="37" t="s">
        <v>34</v>
      </c>
      <c r="H991" s="37" t="s">
        <v>34</v>
      </c>
      <c r="I991" s="37" t="s">
        <v>34</v>
      </c>
      <c r="J991" s="38">
        <v>14.3</v>
      </c>
      <c r="K991" s="37" t="s">
        <v>34</v>
      </c>
      <c r="L991" s="38">
        <v>3.35</v>
      </c>
      <c r="M991" s="39">
        <v>14.41</v>
      </c>
      <c r="N991" s="40">
        <v>48</v>
      </c>
      <c r="S991" s="2" t="s">
        <v>57</v>
      </c>
    </row>
    <row r="992" spans="1:25" s="1" customFormat="1" x14ac:dyDescent="0.2">
      <c r="A992" s="35"/>
      <c r="B992" s="36" t="s">
        <v>82</v>
      </c>
      <c r="C992" s="115" t="s">
        <v>83</v>
      </c>
      <c r="D992" s="115"/>
      <c r="E992" s="115"/>
      <c r="F992" s="37" t="s">
        <v>34</v>
      </c>
      <c r="G992" s="37" t="s">
        <v>34</v>
      </c>
      <c r="H992" s="37" t="s">
        <v>34</v>
      </c>
      <c r="I992" s="37" t="s">
        <v>34</v>
      </c>
      <c r="J992" s="38">
        <v>180.68</v>
      </c>
      <c r="K992" s="37" t="s">
        <v>34</v>
      </c>
      <c r="L992" s="38">
        <v>42.28</v>
      </c>
      <c r="M992" s="39">
        <v>4.22</v>
      </c>
      <c r="N992" s="40">
        <v>178</v>
      </c>
      <c r="S992" s="2" t="s">
        <v>83</v>
      </c>
    </row>
    <row r="993" spans="1:22" s="1" customFormat="1" x14ac:dyDescent="0.2">
      <c r="A993" s="35"/>
      <c r="B993" s="36" t="s">
        <v>34</v>
      </c>
      <c r="C993" s="115" t="s">
        <v>84</v>
      </c>
      <c r="D993" s="115"/>
      <c r="E993" s="115"/>
      <c r="F993" s="37" t="s">
        <v>59</v>
      </c>
      <c r="G993" s="37" t="s">
        <v>904</v>
      </c>
      <c r="H993" s="37" t="s">
        <v>34</v>
      </c>
      <c r="I993" s="37" t="s">
        <v>2493</v>
      </c>
      <c r="J993" s="38" t="s">
        <v>34</v>
      </c>
      <c r="K993" s="37" t="s">
        <v>34</v>
      </c>
      <c r="L993" s="38" t="s">
        <v>34</v>
      </c>
      <c r="M993" s="39" t="s">
        <v>34</v>
      </c>
      <c r="N993" s="40" t="s">
        <v>34</v>
      </c>
      <c r="T993" s="2" t="s">
        <v>84</v>
      </c>
    </row>
    <row r="994" spans="1:22" s="1" customFormat="1" x14ac:dyDescent="0.2">
      <c r="A994" s="35"/>
      <c r="B994" s="36" t="s">
        <v>34</v>
      </c>
      <c r="C994" s="115" t="s">
        <v>58</v>
      </c>
      <c r="D994" s="115"/>
      <c r="E994" s="115"/>
      <c r="F994" s="37" t="s">
        <v>59</v>
      </c>
      <c r="G994" s="37" t="s">
        <v>906</v>
      </c>
      <c r="H994" s="37" t="s">
        <v>34</v>
      </c>
      <c r="I994" s="37" t="s">
        <v>2494</v>
      </c>
      <c r="J994" s="38" t="s">
        <v>34</v>
      </c>
      <c r="K994" s="37" t="s">
        <v>34</v>
      </c>
      <c r="L994" s="38" t="s">
        <v>34</v>
      </c>
      <c r="M994" s="39" t="s">
        <v>34</v>
      </c>
      <c r="N994" s="40" t="s">
        <v>34</v>
      </c>
      <c r="T994" s="2" t="s">
        <v>58</v>
      </c>
    </row>
    <row r="995" spans="1:22" s="1" customFormat="1" x14ac:dyDescent="0.2">
      <c r="A995" s="35"/>
      <c r="B995" s="36" t="s">
        <v>34</v>
      </c>
      <c r="C995" s="118" t="s">
        <v>62</v>
      </c>
      <c r="D995" s="118"/>
      <c r="E995" s="118"/>
      <c r="F995" s="30" t="s">
        <v>34</v>
      </c>
      <c r="G995" s="30" t="s">
        <v>34</v>
      </c>
      <c r="H995" s="30" t="s">
        <v>34</v>
      </c>
      <c r="I995" s="30" t="s">
        <v>34</v>
      </c>
      <c r="J995" s="31">
        <v>292.24</v>
      </c>
      <c r="K995" s="30" t="s">
        <v>34</v>
      </c>
      <c r="L995" s="31">
        <v>68.39</v>
      </c>
      <c r="M995" s="32" t="s">
        <v>34</v>
      </c>
      <c r="N995" s="33" t="s">
        <v>34</v>
      </c>
      <c r="U995" s="2" t="s">
        <v>62</v>
      </c>
    </row>
    <row r="996" spans="1:22" s="1" customFormat="1" x14ac:dyDescent="0.2">
      <c r="A996" s="35"/>
      <c r="B996" s="36" t="s">
        <v>34</v>
      </c>
      <c r="C996" s="115" t="s">
        <v>63</v>
      </c>
      <c r="D996" s="115"/>
      <c r="E996" s="115"/>
      <c r="F996" s="37" t="s">
        <v>34</v>
      </c>
      <c r="G996" s="37" t="s">
        <v>34</v>
      </c>
      <c r="H996" s="37" t="s">
        <v>34</v>
      </c>
      <c r="I996" s="37" t="s">
        <v>34</v>
      </c>
      <c r="J996" s="38" t="s">
        <v>34</v>
      </c>
      <c r="K996" s="37" t="s">
        <v>34</v>
      </c>
      <c r="L996" s="38">
        <v>8.83</v>
      </c>
      <c r="M996" s="39" t="s">
        <v>34</v>
      </c>
      <c r="N996" s="40">
        <v>127</v>
      </c>
      <c r="T996" s="2" t="s">
        <v>63</v>
      </c>
    </row>
    <row r="997" spans="1:22" s="1" customFormat="1" ht="22.5" x14ac:dyDescent="0.2">
      <c r="A997" s="35"/>
      <c r="B997" s="36" t="s">
        <v>835</v>
      </c>
      <c r="C997" s="115" t="s">
        <v>836</v>
      </c>
      <c r="D997" s="115"/>
      <c r="E997" s="115"/>
      <c r="F997" s="37" t="s">
        <v>66</v>
      </c>
      <c r="G997" s="37" t="s">
        <v>837</v>
      </c>
      <c r="H997" s="37" t="s">
        <v>34</v>
      </c>
      <c r="I997" s="37" t="s">
        <v>837</v>
      </c>
      <c r="J997" s="38" t="s">
        <v>34</v>
      </c>
      <c r="K997" s="37" t="s">
        <v>34</v>
      </c>
      <c r="L997" s="38">
        <v>11.48</v>
      </c>
      <c r="M997" s="39" t="s">
        <v>34</v>
      </c>
      <c r="N997" s="40">
        <v>165</v>
      </c>
      <c r="T997" s="2" t="s">
        <v>836</v>
      </c>
    </row>
    <row r="998" spans="1:22" s="1" customFormat="1" ht="22.5" x14ac:dyDescent="0.2">
      <c r="A998" s="35"/>
      <c r="B998" s="36" t="s">
        <v>838</v>
      </c>
      <c r="C998" s="115" t="s">
        <v>839</v>
      </c>
      <c r="D998" s="115"/>
      <c r="E998" s="115"/>
      <c r="F998" s="37" t="s">
        <v>66</v>
      </c>
      <c r="G998" s="37" t="s">
        <v>840</v>
      </c>
      <c r="H998" s="37" t="s">
        <v>34</v>
      </c>
      <c r="I998" s="37" t="s">
        <v>840</v>
      </c>
      <c r="J998" s="38" t="s">
        <v>34</v>
      </c>
      <c r="K998" s="37" t="s">
        <v>34</v>
      </c>
      <c r="L998" s="38">
        <v>7.86</v>
      </c>
      <c r="M998" s="39" t="s">
        <v>34</v>
      </c>
      <c r="N998" s="40">
        <v>113</v>
      </c>
      <c r="T998" s="2" t="s">
        <v>839</v>
      </c>
    </row>
    <row r="999" spans="1:22" s="1" customFormat="1" x14ac:dyDescent="0.2">
      <c r="A999" s="41"/>
      <c r="B999" s="42"/>
      <c r="C999" s="116" t="s">
        <v>71</v>
      </c>
      <c r="D999" s="116"/>
      <c r="E999" s="116"/>
      <c r="F999" s="43" t="s">
        <v>34</v>
      </c>
      <c r="G999" s="43" t="s">
        <v>34</v>
      </c>
      <c r="H999" s="43" t="s">
        <v>34</v>
      </c>
      <c r="I999" s="43" t="s">
        <v>34</v>
      </c>
      <c r="J999" s="44" t="s">
        <v>34</v>
      </c>
      <c r="K999" s="43" t="s">
        <v>34</v>
      </c>
      <c r="L999" s="44">
        <v>87.73</v>
      </c>
      <c r="M999" s="32" t="s">
        <v>34</v>
      </c>
      <c r="N999" s="45">
        <v>698</v>
      </c>
      <c r="V999" s="2" t="s">
        <v>71</v>
      </c>
    </row>
    <row r="1000" spans="1:22" s="1" customFormat="1" ht="22.5" x14ac:dyDescent="0.2">
      <c r="A1000" s="28" t="s">
        <v>131</v>
      </c>
      <c r="B1000" s="29" t="s">
        <v>1890</v>
      </c>
      <c r="C1000" s="118" t="s">
        <v>1891</v>
      </c>
      <c r="D1000" s="118"/>
      <c r="E1000" s="118"/>
      <c r="F1000" s="30" t="s">
        <v>1892</v>
      </c>
      <c r="G1000" s="30" t="s">
        <v>34</v>
      </c>
      <c r="H1000" s="30" t="s">
        <v>34</v>
      </c>
      <c r="I1000" s="30" t="s">
        <v>2495</v>
      </c>
      <c r="J1000" s="31">
        <v>30.8</v>
      </c>
      <c r="K1000" s="30" t="s">
        <v>34</v>
      </c>
      <c r="L1000" s="31">
        <v>24.58</v>
      </c>
      <c r="M1000" s="32">
        <v>4.22</v>
      </c>
      <c r="N1000" s="33">
        <v>104</v>
      </c>
      <c r="Q1000" s="2" t="s">
        <v>1891</v>
      </c>
    </row>
    <row r="1001" spans="1:22" s="1" customFormat="1" x14ac:dyDescent="0.2">
      <c r="A1001" s="34"/>
      <c r="B1001" s="8"/>
      <c r="C1001" s="115" t="s">
        <v>2496</v>
      </c>
      <c r="D1001" s="115"/>
      <c r="E1001" s="115"/>
      <c r="F1001" s="115"/>
      <c r="G1001" s="115"/>
      <c r="H1001" s="115"/>
      <c r="I1001" s="115"/>
      <c r="J1001" s="115"/>
      <c r="K1001" s="115"/>
      <c r="L1001" s="115"/>
      <c r="M1001" s="115"/>
      <c r="N1001" s="117"/>
      <c r="R1001" s="2" t="s">
        <v>2496</v>
      </c>
    </row>
    <row r="1002" spans="1:22" s="1" customFormat="1" ht="45" x14ac:dyDescent="0.2">
      <c r="A1002" s="28" t="s">
        <v>202</v>
      </c>
      <c r="B1002" s="29" t="s">
        <v>1896</v>
      </c>
      <c r="C1002" s="118" t="s">
        <v>1897</v>
      </c>
      <c r="D1002" s="118"/>
      <c r="E1002" s="118"/>
      <c r="F1002" s="30" t="s">
        <v>421</v>
      </c>
      <c r="G1002" s="30" t="s">
        <v>34</v>
      </c>
      <c r="H1002" s="30" t="s">
        <v>34</v>
      </c>
      <c r="I1002" s="30" t="s">
        <v>2497</v>
      </c>
      <c r="J1002" s="31">
        <v>2.0499999999999998</v>
      </c>
      <c r="K1002" s="30" t="s">
        <v>34</v>
      </c>
      <c r="L1002" s="31">
        <v>21.32</v>
      </c>
      <c r="M1002" s="32">
        <v>4.22</v>
      </c>
      <c r="N1002" s="33">
        <v>90</v>
      </c>
      <c r="Q1002" s="2" t="s">
        <v>1897</v>
      </c>
    </row>
    <row r="1003" spans="1:22" s="1" customFormat="1" x14ac:dyDescent="0.2">
      <c r="A1003" s="34"/>
      <c r="B1003" s="8"/>
      <c r="C1003" s="115" t="s">
        <v>2498</v>
      </c>
      <c r="D1003" s="115"/>
      <c r="E1003" s="115"/>
      <c r="F1003" s="115"/>
      <c r="G1003" s="115"/>
      <c r="H1003" s="115"/>
      <c r="I1003" s="115"/>
      <c r="J1003" s="115"/>
      <c r="K1003" s="115"/>
      <c r="L1003" s="115"/>
      <c r="M1003" s="115"/>
      <c r="N1003" s="117"/>
      <c r="R1003" s="2" t="s">
        <v>2498</v>
      </c>
    </row>
    <row r="1004" spans="1:22" s="1" customFormat="1" ht="22.5" x14ac:dyDescent="0.2">
      <c r="A1004" s="28" t="s">
        <v>1647</v>
      </c>
      <c r="B1004" s="29" t="s">
        <v>425</v>
      </c>
      <c r="C1004" s="118" t="s">
        <v>426</v>
      </c>
      <c r="D1004" s="118"/>
      <c r="E1004" s="118"/>
      <c r="F1004" s="30" t="s">
        <v>153</v>
      </c>
      <c r="G1004" s="30" t="s">
        <v>34</v>
      </c>
      <c r="H1004" s="30" t="s">
        <v>34</v>
      </c>
      <c r="I1004" s="30" t="s">
        <v>1559</v>
      </c>
      <c r="J1004" s="31">
        <v>117</v>
      </c>
      <c r="K1004" s="30" t="s">
        <v>34</v>
      </c>
      <c r="L1004" s="31">
        <v>163.80000000000001</v>
      </c>
      <c r="M1004" s="32">
        <v>4.22</v>
      </c>
      <c r="N1004" s="33">
        <v>691</v>
      </c>
      <c r="Q1004" s="2" t="s">
        <v>426</v>
      </c>
    </row>
    <row r="1005" spans="1:22" s="1" customFormat="1" ht="33.75" x14ac:dyDescent="0.2">
      <c r="A1005" s="28" t="s">
        <v>1651</v>
      </c>
      <c r="B1005" s="29" t="s">
        <v>1154</v>
      </c>
      <c r="C1005" s="118" t="s">
        <v>1901</v>
      </c>
      <c r="D1005" s="118"/>
      <c r="E1005" s="118"/>
      <c r="F1005" s="30" t="s">
        <v>828</v>
      </c>
      <c r="G1005" s="30" t="s">
        <v>34</v>
      </c>
      <c r="H1005" s="30" t="s">
        <v>34</v>
      </c>
      <c r="I1005" s="30" t="s">
        <v>1902</v>
      </c>
      <c r="J1005" s="31" t="s">
        <v>34</v>
      </c>
      <c r="K1005" s="30" t="s">
        <v>34</v>
      </c>
      <c r="L1005" s="31" t="s">
        <v>34</v>
      </c>
      <c r="M1005" s="32" t="s">
        <v>34</v>
      </c>
      <c r="N1005" s="33" t="s">
        <v>34</v>
      </c>
      <c r="Q1005" s="2" t="s">
        <v>1901</v>
      </c>
    </row>
    <row r="1006" spans="1:22" s="1" customFormat="1" x14ac:dyDescent="0.2">
      <c r="A1006" s="34"/>
      <c r="B1006" s="8"/>
      <c r="C1006" s="115" t="s">
        <v>1903</v>
      </c>
      <c r="D1006" s="115"/>
      <c r="E1006" s="115"/>
      <c r="F1006" s="115"/>
      <c r="G1006" s="115"/>
      <c r="H1006" s="115"/>
      <c r="I1006" s="115"/>
      <c r="J1006" s="115"/>
      <c r="K1006" s="115"/>
      <c r="L1006" s="115"/>
      <c r="M1006" s="115"/>
      <c r="N1006" s="117"/>
      <c r="R1006" s="2" t="s">
        <v>1903</v>
      </c>
    </row>
    <row r="1007" spans="1:22" s="1" customFormat="1" x14ac:dyDescent="0.2">
      <c r="A1007" s="35"/>
      <c r="B1007" s="36" t="s">
        <v>48</v>
      </c>
      <c r="C1007" s="115" t="s">
        <v>81</v>
      </c>
      <c r="D1007" s="115"/>
      <c r="E1007" s="115"/>
      <c r="F1007" s="37" t="s">
        <v>34</v>
      </c>
      <c r="G1007" s="37" t="s">
        <v>34</v>
      </c>
      <c r="H1007" s="37" t="s">
        <v>34</v>
      </c>
      <c r="I1007" s="37" t="s">
        <v>34</v>
      </c>
      <c r="J1007" s="38">
        <v>105.37</v>
      </c>
      <c r="K1007" s="37" t="s">
        <v>34</v>
      </c>
      <c r="L1007" s="38">
        <v>18.97</v>
      </c>
      <c r="M1007" s="39">
        <v>14.41</v>
      </c>
      <c r="N1007" s="40">
        <v>273</v>
      </c>
      <c r="S1007" s="2" t="s">
        <v>81</v>
      </c>
    </row>
    <row r="1008" spans="1:22" s="1" customFormat="1" x14ac:dyDescent="0.2">
      <c r="A1008" s="35"/>
      <c r="B1008" s="36" t="s">
        <v>54</v>
      </c>
      <c r="C1008" s="115" t="s">
        <v>55</v>
      </c>
      <c r="D1008" s="115"/>
      <c r="E1008" s="115"/>
      <c r="F1008" s="37" t="s">
        <v>34</v>
      </c>
      <c r="G1008" s="37" t="s">
        <v>34</v>
      </c>
      <c r="H1008" s="37" t="s">
        <v>34</v>
      </c>
      <c r="I1008" s="37" t="s">
        <v>34</v>
      </c>
      <c r="J1008" s="38">
        <v>56.89</v>
      </c>
      <c r="K1008" s="37" t="s">
        <v>34</v>
      </c>
      <c r="L1008" s="38">
        <v>10.24</v>
      </c>
      <c r="M1008" s="39">
        <v>7.88</v>
      </c>
      <c r="N1008" s="40">
        <v>81</v>
      </c>
      <c r="S1008" s="2" t="s">
        <v>55</v>
      </c>
    </row>
    <row r="1009" spans="1:22" s="1" customFormat="1" x14ac:dyDescent="0.2">
      <c r="A1009" s="35"/>
      <c r="B1009" s="36" t="s">
        <v>56</v>
      </c>
      <c r="C1009" s="115" t="s">
        <v>57</v>
      </c>
      <c r="D1009" s="115"/>
      <c r="E1009" s="115"/>
      <c r="F1009" s="37" t="s">
        <v>34</v>
      </c>
      <c r="G1009" s="37" t="s">
        <v>34</v>
      </c>
      <c r="H1009" s="37" t="s">
        <v>34</v>
      </c>
      <c r="I1009" s="37" t="s">
        <v>34</v>
      </c>
      <c r="J1009" s="38">
        <v>6.2</v>
      </c>
      <c r="K1009" s="37" t="s">
        <v>34</v>
      </c>
      <c r="L1009" s="38">
        <v>1.1200000000000001</v>
      </c>
      <c r="M1009" s="39">
        <v>14.41</v>
      </c>
      <c r="N1009" s="40">
        <v>16</v>
      </c>
      <c r="S1009" s="2" t="s">
        <v>57</v>
      </c>
    </row>
    <row r="1010" spans="1:22" s="1" customFormat="1" x14ac:dyDescent="0.2">
      <c r="A1010" s="35"/>
      <c r="B1010" s="36" t="s">
        <v>82</v>
      </c>
      <c r="C1010" s="115" t="s">
        <v>83</v>
      </c>
      <c r="D1010" s="115"/>
      <c r="E1010" s="115"/>
      <c r="F1010" s="37" t="s">
        <v>34</v>
      </c>
      <c r="G1010" s="37" t="s">
        <v>34</v>
      </c>
      <c r="H1010" s="37" t="s">
        <v>34</v>
      </c>
      <c r="I1010" s="37" t="s">
        <v>34</v>
      </c>
      <c r="J1010" s="38">
        <v>1562.5</v>
      </c>
      <c r="K1010" s="37" t="s">
        <v>34</v>
      </c>
      <c r="L1010" s="38">
        <v>281.25</v>
      </c>
      <c r="M1010" s="39">
        <v>4.22</v>
      </c>
      <c r="N1010" s="40">
        <v>1187</v>
      </c>
      <c r="S1010" s="2" t="s">
        <v>83</v>
      </c>
    </row>
    <row r="1011" spans="1:22" s="1" customFormat="1" x14ac:dyDescent="0.2">
      <c r="A1011" s="35"/>
      <c r="B1011" s="36" t="s">
        <v>34</v>
      </c>
      <c r="C1011" s="115" t="s">
        <v>84</v>
      </c>
      <c r="D1011" s="115"/>
      <c r="E1011" s="115"/>
      <c r="F1011" s="37" t="s">
        <v>59</v>
      </c>
      <c r="G1011" s="37" t="s">
        <v>831</v>
      </c>
      <c r="H1011" s="37" t="s">
        <v>34</v>
      </c>
      <c r="I1011" s="37" t="s">
        <v>1904</v>
      </c>
      <c r="J1011" s="38" t="s">
        <v>34</v>
      </c>
      <c r="K1011" s="37" t="s">
        <v>34</v>
      </c>
      <c r="L1011" s="38" t="s">
        <v>34</v>
      </c>
      <c r="M1011" s="39" t="s">
        <v>34</v>
      </c>
      <c r="N1011" s="40" t="s">
        <v>34</v>
      </c>
      <c r="T1011" s="2" t="s">
        <v>84</v>
      </c>
    </row>
    <row r="1012" spans="1:22" s="1" customFormat="1" x14ac:dyDescent="0.2">
      <c r="A1012" s="35"/>
      <c r="B1012" s="36" t="s">
        <v>34</v>
      </c>
      <c r="C1012" s="115" t="s">
        <v>58</v>
      </c>
      <c r="D1012" s="115"/>
      <c r="E1012" s="115"/>
      <c r="F1012" s="37" t="s">
        <v>59</v>
      </c>
      <c r="G1012" s="37" t="s">
        <v>1159</v>
      </c>
      <c r="H1012" s="37" t="s">
        <v>34</v>
      </c>
      <c r="I1012" s="37" t="s">
        <v>1905</v>
      </c>
      <c r="J1012" s="38" t="s">
        <v>34</v>
      </c>
      <c r="K1012" s="37" t="s">
        <v>34</v>
      </c>
      <c r="L1012" s="38" t="s">
        <v>34</v>
      </c>
      <c r="M1012" s="39" t="s">
        <v>34</v>
      </c>
      <c r="N1012" s="40" t="s">
        <v>34</v>
      </c>
      <c r="T1012" s="2" t="s">
        <v>58</v>
      </c>
    </row>
    <row r="1013" spans="1:22" s="1" customFormat="1" x14ac:dyDescent="0.2">
      <c r="A1013" s="35"/>
      <c r="B1013" s="36" t="s">
        <v>34</v>
      </c>
      <c r="C1013" s="118" t="s">
        <v>62</v>
      </c>
      <c r="D1013" s="118"/>
      <c r="E1013" s="118"/>
      <c r="F1013" s="30" t="s">
        <v>34</v>
      </c>
      <c r="G1013" s="30" t="s">
        <v>34</v>
      </c>
      <c r="H1013" s="30" t="s">
        <v>34</v>
      </c>
      <c r="I1013" s="30" t="s">
        <v>34</v>
      </c>
      <c r="J1013" s="31">
        <v>1724.76</v>
      </c>
      <c r="K1013" s="30" t="s">
        <v>34</v>
      </c>
      <c r="L1013" s="31">
        <v>310.45999999999998</v>
      </c>
      <c r="M1013" s="32" t="s">
        <v>34</v>
      </c>
      <c r="N1013" s="33" t="s">
        <v>34</v>
      </c>
      <c r="U1013" s="2" t="s">
        <v>62</v>
      </c>
    </row>
    <row r="1014" spans="1:22" s="1" customFormat="1" x14ac:dyDescent="0.2">
      <c r="A1014" s="35"/>
      <c r="B1014" s="36" t="s">
        <v>34</v>
      </c>
      <c r="C1014" s="115" t="s">
        <v>63</v>
      </c>
      <c r="D1014" s="115"/>
      <c r="E1014" s="115"/>
      <c r="F1014" s="37" t="s">
        <v>34</v>
      </c>
      <c r="G1014" s="37" t="s">
        <v>34</v>
      </c>
      <c r="H1014" s="37" t="s">
        <v>34</v>
      </c>
      <c r="I1014" s="37" t="s">
        <v>34</v>
      </c>
      <c r="J1014" s="38" t="s">
        <v>34</v>
      </c>
      <c r="K1014" s="37" t="s">
        <v>34</v>
      </c>
      <c r="L1014" s="38">
        <v>20.09</v>
      </c>
      <c r="M1014" s="39" t="s">
        <v>34</v>
      </c>
      <c r="N1014" s="40">
        <v>289</v>
      </c>
      <c r="T1014" s="2" t="s">
        <v>63</v>
      </c>
    </row>
    <row r="1015" spans="1:22" s="1" customFormat="1" ht="22.5" x14ac:dyDescent="0.2">
      <c r="A1015" s="35"/>
      <c r="B1015" s="36" t="s">
        <v>835</v>
      </c>
      <c r="C1015" s="115" t="s">
        <v>836</v>
      </c>
      <c r="D1015" s="115"/>
      <c r="E1015" s="115"/>
      <c r="F1015" s="37" t="s">
        <v>66</v>
      </c>
      <c r="G1015" s="37" t="s">
        <v>837</v>
      </c>
      <c r="H1015" s="37" t="s">
        <v>34</v>
      </c>
      <c r="I1015" s="37" t="s">
        <v>837</v>
      </c>
      <c r="J1015" s="38" t="s">
        <v>34</v>
      </c>
      <c r="K1015" s="37" t="s">
        <v>34</v>
      </c>
      <c r="L1015" s="38">
        <v>26.12</v>
      </c>
      <c r="M1015" s="39" t="s">
        <v>34</v>
      </c>
      <c r="N1015" s="40">
        <v>376</v>
      </c>
      <c r="T1015" s="2" t="s">
        <v>836</v>
      </c>
    </row>
    <row r="1016" spans="1:22" s="1" customFormat="1" ht="22.5" x14ac:dyDescent="0.2">
      <c r="A1016" s="35"/>
      <c r="B1016" s="36" t="s">
        <v>838</v>
      </c>
      <c r="C1016" s="115" t="s">
        <v>839</v>
      </c>
      <c r="D1016" s="115"/>
      <c r="E1016" s="115"/>
      <c r="F1016" s="37" t="s">
        <v>66</v>
      </c>
      <c r="G1016" s="37" t="s">
        <v>840</v>
      </c>
      <c r="H1016" s="37" t="s">
        <v>34</v>
      </c>
      <c r="I1016" s="37" t="s">
        <v>840</v>
      </c>
      <c r="J1016" s="38" t="s">
        <v>34</v>
      </c>
      <c r="K1016" s="37" t="s">
        <v>34</v>
      </c>
      <c r="L1016" s="38">
        <v>17.88</v>
      </c>
      <c r="M1016" s="39" t="s">
        <v>34</v>
      </c>
      <c r="N1016" s="40">
        <v>257</v>
      </c>
      <c r="T1016" s="2" t="s">
        <v>839</v>
      </c>
    </row>
    <row r="1017" spans="1:22" s="1" customFormat="1" x14ac:dyDescent="0.2">
      <c r="A1017" s="41"/>
      <c r="B1017" s="42"/>
      <c r="C1017" s="116" t="s">
        <v>71</v>
      </c>
      <c r="D1017" s="116"/>
      <c r="E1017" s="116"/>
      <c r="F1017" s="43" t="s">
        <v>34</v>
      </c>
      <c r="G1017" s="43" t="s">
        <v>34</v>
      </c>
      <c r="H1017" s="43" t="s">
        <v>34</v>
      </c>
      <c r="I1017" s="43" t="s">
        <v>34</v>
      </c>
      <c r="J1017" s="44" t="s">
        <v>34</v>
      </c>
      <c r="K1017" s="43" t="s">
        <v>34</v>
      </c>
      <c r="L1017" s="44">
        <v>354.46</v>
      </c>
      <c r="M1017" s="32" t="s">
        <v>34</v>
      </c>
      <c r="N1017" s="45">
        <v>2174</v>
      </c>
      <c r="V1017" s="2" t="s">
        <v>71</v>
      </c>
    </row>
    <row r="1018" spans="1:22" s="1" customFormat="1" ht="45" x14ac:dyDescent="0.2">
      <c r="A1018" s="28" t="s">
        <v>1657</v>
      </c>
      <c r="B1018" s="29" t="s">
        <v>208</v>
      </c>
      <c r="C1018" s="118" t="s">
        <v>1907</v>
      </c>
      <c r="D1018" s="118"/>
      <c r="E1018" s="118"/>
      <c r="F1018" s="30" t="s">
        <v>210</v>
      </c>
      <c r="G1018" s="30" t="s">
        <v>34</v>
      </c>
      <c r="H1018" s="30" t="s">
        <v>34</v>
      </c>
      <c r="I1018" s="30" t="s">
        <v>1546</v>
      </c>
      <c r="J1018" s="31" t="s">
        <v>34</v>
      </c>
      <c r="K1018" s="30" t="s">
        <v>34</v>
      </c>
      <c r="L1018" s="31" t="s">
        <v>34</v>
      </c>
      <c r="M1018" s="32" t="s">
        <v>34</v>
      </c>
      <c r="N1018" s="33" t="s">
        <v>34</v>
      </c>
      <c r="Q1018" s="2" t="s">
        <v>1907</v>
      </c>
    </row>
    <row r="1019" spans="1:22" s="1" customFormat="1" x14ac:dyDescent="0.2">
      <c r="A1019" s="35"/>
      <c r="B1019" s="36" t="s">
        <v>48</v>
      </c>
      <c r="C1019" s="115" t="s">
        <v>81</v>
      </c>
      <c r="D1019" s="115"/>
      <c r="E1019" s="115"/>
      <c r="F1019" s="37" t="s">
        <v>34</v>
      </c>
      <c r="G1019" s="37" t="s">
        <v>34</v>
      </c>
      <c r="H1019" s="37" t="s">
        <v>34</v>
      </c>
      <c r="I1019" s="37" t="s">
        <v>34</v>
      </c>
      <c r="J1019" s="38">
        <v>38.799999999999997</v>
      </c>
      <c r="K1019" s="37" t="s">
        <v>34</v>
      </c>
      <c r="L1019" s="38">
        <v>73.72</v>
      </c>
      <c r="M1019" s="39">
        <v>14.41</v>
      </c>
      <c r="N1019" s="40">
        <v>1062</v>
      </c>
      <c r="S1019" s="2" t="s">
        <v>81</v>
      </c>
    </row>
    <row r="1020" spans="1:22" s="1" customFormat="1" x14ac:dyDescent="0.2">
      <c r="A1020" s="35"/>
      <c r="B1020" s="36" t="s">
        <v>54</v>
      </c>
      <c r="C1020" s="115" t="s">
        <v>55</v>
      </c>
      <c r="D1020" s="115"/>
      <c r="E1020" s="115"/>
      <c r="F1020" s="37" t="s">
        <v>34</v>
      </c>
      <c r="G1020" s="37" t="s">
        <v>34</v>
      </c>
      <c r="H1020" s="37" t="s">
        <v>34</v>
      </c>
      <c r="I1020" s="37" t="s">
        <v>34</v>
      </c>
      <c r="J1020" s="38">
        <v>0.25</v>
      </c>
      <c r="K1020" s="37" t="s">
        <v>34</v>
      </c>
      <c r="L1020" s="38">
        <v>0.48</v>
      </c>
      <c r="M1020" s="39">
        <v>7.88</v>
      </c>
      <c r="N1020" s="40">
        <v>4</v>
      </c>
      <c r="S1020" s="2" t="s">
        <v>55</v>
      </c>
    </row>
    <row r="1021" spans="1:22" s="1" customFormat="1" x14ac:dyDescent="0.2">
      <c r="A1021" s="35"/>
      <c r="B1021" s="36" t="s">
        <v>82</v>
      </c>
      <c r="C1021" s="115" t="s">
        <v>83</v>
      </c>
      <c r="D1021" s="115"/>
      <c r="E1021" s="115"/>
      <c r="F1021" s="37" t="s">
        <v>34</v>
      </c>
      <c r="G1021" s="37" t="s">
        <v>34</v>
      </c>
      <c r="H1021" s="37" t="s">
        <v>34</v>
      </c>
      <c r="I1021" s="37" t="s">
        <v>34</v>
      </c>
      <c r="J1021" s="38">
        <v>9.08</v>
      </c>
      <c r="K1021" s="37" t="s">
        <v>34</v>
      </c>
      <c r="L1021" s="38">
        <v>17.25</v>
      </c>
      <c r="M1021" s="39">
        <v>4.22</v>
      </c>
      <c r="N1021" s="40">
        <v>73</v>
      </c>
      <c r="S1021" s="2" t="s">
        <v>83</v>
      </c>
    </row>
    <row r="1022" spans="1:22" s="1" customFormat="1" x14ac:dyDescent="0.2">
      <c r="A1022" s="35"/>
      <c r="B1022" s="36" t="s">
        <v>34</v>
      </c>
      <c r="C1022" s="115" t="s">
        <v>84</v>
      </c>
      <c r="D1022" s="115"/>
      <c r="E1022" s="115"/>
      <c r="F1022" s="37" t="s">
        <v>59</v>
      </c>
      <c r="G1022" s="37" t="s">
        <v>213</v>
      </c>
      <c r="H1022" s="37" t="s">
        <v>34</v>
      </c>
      <c r="I1022" s="37" t="s">
        <v>1908</v>
      </c>
      <c r="J1022" s="38" t="s">
        <v>34</v>
      </c>
      <c r="K1022" s="37" t="s">
        <v>34</v>
      </c>
      <c r="L1022" s="38" t="s">
        <v>34</v>
      </c>
      <c r="M1022" s="39" t="s">
        <v>34</v>
      </c>
      <c r="N1022" s="40" t="s">
        <v>34</v>
      </c>
      <c r="T1022" s="2" t="s">
        <v>84</v>
      </c>
    </row>
    <row r="1023" spans="1:22" s="1" customFormat="1" x14ac:dyDescent="0.2">
      <c r="A1023" s="35"/>
      <c r="B1023" s="36" t="s">
        <v>34</v>
      </c>
      <c r="C1023" s="118" t="s">
        <v>62</v>
      </c>
      <c r="D1023" s="118"/>
      <c r="E1023" s="118"/>
      <c r="F1023" s="30" t="s">
        <v>34</v>
      </c>
      <c r="G1023" s="30" t="s">
        <v>34</v>
      </c>
      <c r="H1023" s="30" t="s">
        <v>34</v>
      </c>
      <c r="I1023" s="30" t="s">
        <v>34</v>
      </c>
      <c r="J1023" s="31">
        <v>48.13</v>
      </c>
      <c r="K1023" s="30" t="s">
        <v>34</v>
      </c>
      <c r="L1023" s="31">
        <v>91.45</v>
      </c>
      <c r="M1023" s="32" t="s">
        <v>34</v>
      </c>
      <c r="N1023" s="33" t="s">
        <v>34</v>
      </c>
      <c r="U1023" s="2" t="s">
        <v>62</v>
      </c>
    </row>
    <row r="1024" spans="1:22" s="1" customFormat="1" x14ac:dyDescent="0.2">
      <c r="A1024" s="35"/>
      <c r="B1024" s="36" t="s">
        <v>34</v>
      </c>
      <c r="C1024" s="115" t="s">
        <v>63</v>
      </c>
      <c r="D1024" s="115"/>
      <c r="E1024" s="115"/>
      <c r="F1024" s="37" t="s">
        <v>34</v>
      </c>
      <c r="G1024" s="37" t="s">
        <v>34</v>
      </c>
      <c r="H1024" s="37" t="s">
        <v>34</v>
      </c>
      <c r="I1024" s="37" t="s">
        <v>34</v>
      </c>
      <c r="J1024" s="38" t="s">
        <v>34</v>
      </c>
      <c r="K1024" s="37" t="s">
        <v>34</v>
      </c>
      <c r="L1024" s="38">
        <v>73.72</v>
      </c>
      <c r="M1024" s="39" t="s">
        <v>34</v>
      </c>
      <c r="N1024" s="40">
        <v>1062</v>
      </c>
      <c r="T1024" s="2" t="s">
        <v>63</v>
      </c>
    </row>
    <row r="1025" spans="1:24" s="1" customFormat="1" ht="22.5" x14ac:dyDescent="0.2">
      <c r="A1025" s="35"/>
      <c r="B1025" s="36" t="s">
        <v>200</v>
      </c>
      <c r="C1025" s="115" t="s">
        <v>201</v>
      </c>
      <c r="D1025" s="115"/>
      <c r="E1025" s="115"/>
      <c r="F1025" s="37" t="s">
        <v>66</v>
      </c>
      <c r="G1025" s="37" t="s">
        <v>202</v>
      </c>
      <c r="H1025" s="37" t="s">
        <v>34</v>
      </c>
      <c r="I1025" s="37" t="s">
        <v>202</v>
      </c>
      <c r="J1025" s="38" t="s">
        <v>34</v>
      </c>
      <c r="K1025" s="37" t="s">
        <v>34</v>
      </c>
      <c r="L1025" s="38">
        <v>90.68</v>
      </c>
      <c r="M1025" s="39" t="s">
        <v>34</v>
      </c>
      <c r="N1025" s="40">
        <v>1306</v>
      </c>
      <c r="T1025" s="2" t="s">
        <v>201</v>
      </c>
    </row>
    <row r="1026" spans="1:24" s="1" customFormat="1" ht="22.5" x14ac:dyDescent="0.2">
      <c r="A1026" s="35"/>
      <c r="B1026" s="36" t="s">
        <v>203</v>
      </c>
      <c r="C1026" s="115" t="s">
        <v>204</v>
      </c>
      <c r="D1026" s="115"/>
      <c r="E1026" s="115"/>
      <c r="F1026" s="37" t="s">
        <v>66</v>
      </c>
      <c r="G1026" s="37" t="s">
        <v>205</v>
      </c>
      <c r="H1026" s="37" t="s">
        <v>34</v>
      </c>
      <c r="I1026" s="37" t="s">
        <v>205</v>
      </c>
      <c r="J1026" s="38" t="s">
        <v>34</v>
      </c>
      <c r="K1026" s="37" t="s">
        <v>34</v>
      </c>
      <c r="L1026" s="38">
        <v>55.29</v>
      </c>
      <c r="M1026" s="39" t="s">
        <v>34</v>
      </c>
      <c r="N1026" s="40">
        <v>797</v>
      </c>
      <c r="T1026" s="2" t="s">
        <v>204</v>
      </c>
    </row>
    <row r="1027" spans="1:24" s="1" customFormat="1" x14ac:dyDescent="0.2">
      <c r="A1027" s="41"/>
      <c r="B1027" s="42"/>
      <c r="C1027" s="116" t="s">
        <v>71</v>
      </c>
      <c r="D1027" s="116"/>
      <c r="E1027" s="116"/>
      <c r="F1027" s="43" t="s">
        <v>34</v>
      </c>
      <c r="G1027" s="43" t="s">
        <v>34</v>
      </c>
      <c r="H1027" s="43" t="s">
        <v>34</v>
      </c>
      <c r="I1027" s="43" t="s">
        <v>34</v>
      </c>
      <c r="J1027" s="44" t="s">
        <v>34</v>
      </c>
      <c r="K1027" s="43" t="s">
        <v>34</v>
      </c>
      <c r="L1027" s="44">
        <v>237.42</v>
      </c>
      <c r="M1027" s="32" t="s">
        <v>34</v>
      </c>
      <c r="N1027" s="45">
        <v>3242</v>
      </c>
      <c r="V1027" s="2" t="s">
        <v>71</v>
      </c>
    </row>
    <row r="1028" spans="1:24" s="1" customFormat="1" x14ac:dyDescent="0.2">
      <c r="A1028" s="28" t="s">
        <v>1661</v>
      </c>
      <c r="B1028" s="29" t="s">
        <v>1910</v>
      </c>
      <c r="C1028" s="118" t="s">
        <v>1911</v>
      </c>
      <c r="D1028" s="118"/>
      <c r="E1028" s="118"/>
      <c r="F1028" s="30" t="s">
        <v>153</v>
      </c>
      <c r="G1028" s="30" t="s">
        <v>34</v>
      </c>
      <c r="H1028" s="30" t="s">
        <v>34</v>
      </c>
      <c r="I1028" s="30" t="s">
        <v>1912</v>
      </c>
      <c r="J1028" s="31">
        <v>610</v>
      </c>
      <c r="K1028" s="30" t="s">
        <v>34</v>
      </c>
      <c r="L1028" s="31">
        <v>1182.18</v>
      </c>
      <c r="M1028" s="32">
        <v>4.22</v>
      </c>
      <c r="N1028" s="33">
        <v>4989</v>
      </c>
      <c r="Q1028" s="2" t="s">
        <v>1911</v>
      </c>
    </row>
    <row r="1029" spans="1:24" s="1" customFormat="1" x14ac:dyDescent="0.2">
      <c r="A1029" s="132" t="s">
        <v>2499</v>
      </c>
      <c r="B1029" s="133"/>
      <c r="C1029" s="133"/>
      <c r="D1029" s="133"/>
      <c r="E1029" s="133"/>
      <c r="F1029" s="133"/>
      <c r="G1029" s="133"/>
      <c r="H1029" s="133"/>
      <c r="I1029" s="133"/>
      <c r="J1029" s="133"/>
      <c r="K1029" s="133"/>
      <c r="L1029" s="133"/>
      <c r="M1029" s="133"/>
      <c r="N1029" s="134"/>
      <c r="X1029" s="2" t="s">
        <v>2499</v>
      </c>
    </row>
    <row r="1030" spans="1:24" s="1" customFormat="1" ht="33.75" x14ac:dyDescent="0.2">
      <c r="A1030" s="28" t="s">
        <v>1240</v>
      </c>
      <c r="B1030" s="29" t="s">
        <v>2500</v>
      </c>
      <c r="C1030" s="118" t="s">
        <v>2501</v>
      </c>
      <c r="D1030" s="118"/>
      <c r="E1030" s="118"/>
      <c r="F1030" s="30" t="s">
        <v>954</v>
      </c>
      <c r="G1030" s="30" t="s">
        <v>34</v>
      </c>
      <c r="H1030" s="30" t="s">
        <v>34</v>
      </c>
      <c r="I1030" s="30" t="s">
        <v>2502</v>
      </c>
      <c r="J1030" s="31" t="s">
        <v>34</v>
      </c>
      <c r="K1030" s="30" t="s">
        <v>34</v>
      </c>
      <c r="L1030" s="31" t="s">
        <v>34</v>
      </c>
      <c r="M1030" s="32" t="s">
        <v>34</v>
      </c>
      <c r="N1030" s="33" t="s">
        <v>34</v>
      </c>
      <c r="Q1030" s="2" t="s">
        <v>2501</v>
      </c>
    </row>
    <row r="1031" spans="1:24" s="1" customFormat="1" x14ac:dyDescent="0.2">
      <c r="A1031" s="34"/>
      <c r="B1031" s="8"/>
      <c r="C1031" s="115" t="s">
        <v>2503</v>
      </c>
      <c r="D1031" s="115"/>
      <c r="E1031" s="115"/>
      <c r="F1031" s="115"/>
      <c r="G1031" s="115"/>
      <c r="H1031" s="115"/>
      <c r="I1031" s="115"/>
      <c r="J1031" s="115"/>
      <c r="K1031" s="115"/>
      <c r="L1031" s="115"/>
      <c r="M1031" s="115"/>
      <c r="N1031" s="117"/>
      <c r="R1031" s="2" t="s">
        <v>2503</v>
      </c>
    </row>
    <row r="1032" spans="1:24" s="1" customFormat="1" x14ac:dyDescent="0.2">
      <c r="A1032" s="35"/>
      <c r="B1032" s="36" t="s">
        <v>48</v>
      </c>
      <c r="C1032" s="115" t="s">
        <v>81</v>
      </c>
      <c r="D1032" s="115"/>
      <c r="E1032" s="115"/>
      <c r="F1032" s="37" t="s">
        <v>34</v>
      </c>
      <c r="G1032" s="37" t="s">
        <v>34</v>
      </c>
      <c r="H1032" s="37" t="s">
        <v>34</v>
      </c>
      <c r="I1032" s="37" t="s">
        <v>34</v>
      </c>
      <c r="J1032" s="38">
        <v>5576.34</v>
      </c>
      <c r="K1032" s="37" t="s">
        <v>34</v>
      </c>
      <c r="L1032" s="38">
        <v>13.38</v>
      </c>
      <c r="M1032" s="39">
        <v>14.41</v>
      </c>
      <c r="N1032" s="40">
        <v>193</v>
      </c>
      <c r="S1032" s="2" t="s">
        <v>81</v>
      </c>
    </row>
    <row r="1033" spans="1:24" s="1" customFormat="1" x14ac:dyDescent="0.2">
      <c r="A1033" s="35"/>
      <c r="B1033" s="36" t="s">
        <v>54</v>
      </c>
      <c r="C1033" s="115" t="s">
        <v>55</v>
      </c>
      <c r="D1033" s="115"/>
      <c r="E1033" s="115"/>
      <c r="F1033" s="37" t="s">
        <v>34</v>
      </c>
      <c r="G1033" s="37" t="s">
        <v>34</v>
      </c>
      <c r="H1033" s="37" t="s">
        <v>34</v>
      </c>
      <c r="I1033" s="37" t="s">
        <v>34</v>
      </c>
      <c r="J1033" s="38">
        <v>4198.0200000000004</v>
      </c>
      <c r="K1033" s="37" t="s">
        <v>34</v>
      </c>
      <c r="L1033" s="38">
        <v>1.56</v>
      </c>
      <c r="M1033" s="39">
        <v>7.88</v>
      </c>
      <c r="N1033" s="40">
        <v>12</v>
      </c>
      <c r="S1033" s="2" t="s">
        <v>55</v>
      </c>
    </row>
    <row r="1034" spans="1:24" s="1" customFormat="1" x14ac:dyDescent="0.2">
      <c r="A1034" s="35"/>
      <c r="B1034" s="36" t="s">
        <v>56</v>
      </c>
      <c r="C1034" s="115" t="s">
        <v>57</v>
      </c>
      <c r="D1034" s="115"/>
      <c r="E1034" s="115"/>
      <c r="F1034" s="37" t="s">
        <v>34</v>
      </c>
      <c r="G1034" s="37" t="s">
        <v>34</v>
      </c>
      <c r="H1034" s="37" t="s">
        <v>34</v>
      </c>
      <c r="I1034" s="37" t="s">
        <v>34</v>
      </c>
      <c r="J1034" s="38">
        <v>726.5</v>
      </c>
      <c r="K1034" s="37" t="s">
        <v>34</v>
      </c>
      <c r="L1034" s="38">
        <v>0.51</v>
      </c>
      <c r="M1034" s="39">
        <v>14.41</v>
      </c>
      <c r="N1034" s="40">
        <v>7</v>
      </c>
      <c r="S1034" s="2" t="s">
        <v>57</v>
      </c>
    </row>
    <row r="1035" spans="1:24" s="1" customFormat="1" x14ac:dyDescent="0.2">
      <c r="A1035" s="35"/>
      <c r="B1035" s="36" t="s">
        <v>82</v>
      </c>
      <c r="C1035" s="115" t="s">
        <v>83</v>
      </c>
      <c r="D1035" s="115"/>
      <c r="E1035" s="115"/>
      <c r="F1035" s="37" t="s">
        <v>34</v>
      </c>
      <c r="G1035" s="37" t="s">
        <v>34</v>
      </c>
      <c r="H1035" s="37" t="s">
        <v>34</v>
      </c>
      <c r="I1035" s="37" t="s">
        <v>34</v>
      </c>
      <c r="J1035" s="38">
        <v>1544.44</v>
      </c>
      <c r="K1035" s="37" t="s">
        <v>34</v>
      </c>
      <c r="L1035" s="38">
        <v>3.28</v>
      </c>
      <c r="M1035" s="39">
        <v>4.22</v>
      </c>
      <c r="N1035" s="40">
        <v>14</v>
      </c>
      <c r="S1035" s="2" t="s">
        <v>83</v>
      </c>
    </row>
    <row r="1036" spans="1:24" s="1" customFormat="1" x14ac:dyDescent="0.2">
      <c r="A1036" s="35"/>
      <c r="B1036" s="36" t="s">
        <v>34</v>
      </c>
      <c r="C1036" s="115" t="s">
        <v>84</v>
      </c>
      <c r="D1036" s="115"/>
      <c r="E1036" s="115"/>
      <c r="F1036" s="37" t="s">
        <v>59</v>
      </c>
      <c r="G1036" s="37" t="s">
        <v>2504</v>
      </c>
      <c r="H1036" s="37" t="s">
        <v>34</v>
      </c>
      <c r="I1036" s="37" t="s">
        <v>2505</v>
      </c>
      <c r="J1036" s="38" t="s">
        <v>34</v>
      </c>
      <c r="K1036" s="37" t="s">
        <v>34</v>
      </c>
      <c r="L1036" s="38" t="s">
        <v>34</v>
      </c>
      <c r="M1036" s="39" t="s">
        <v>34</v>
      </c>
      <c r="N1036" s="40" t="s">
        <v>34</v>
      </c>
      <c r="T1036" s="2" t="s">
        <v>84</v>
      </c>
    </row>
    <row r="1037" spans="1:24" s="1" customFormat="1" x14ac:dyDescent="0.2">
      <c r="A1037" s="35"/>
      <c r="B1037" s="36" t="s">
        <v>34</v>
      </c>
      <c r="C1037" s="115" t="s">
        <v>58</v>
      </c>
      <c r="D1037" s="115"/>
      <c r="E1037" s="115"/>
      <c r="F1037" s="37" t="s">
        <v>59</v>
      </c>
      <c r="G1037" s="37" t="s">
        <v>2506</v>
      </c>
      <c r="H1037" s="37" t="s">
        <v>34</v>
      </c>
      <c r="I1037" s="37" t="s">
        <v>2507</v>
      </c>
      <c r="J1037" s="38" t="s">
        <v>34</v>
      </c>
      <c r="K1037" s="37" t="s">
        <v>34</v>
      </c>
      <c r="L1037" s="38" t="s">
        <v>34</v>
      </c>
      <c r="M1037" s="39" t="s">
        <v>34</v>
      </c>
      <c r="N1037" s="40" t="s">
        <v>34</v>
      </c>
      <c r="T1037" s="2" t="s">
        <v>58</v>
      </c>
    </row>
    <row r="1038" spans="1:24" s="1" customFormat="1" x14ac:dyDescent="0.2">
      <c r="A1038" s="35"/>
      <c r="B1038" s="36" t="s">
        <v>34</v>
      </c>
      <c r="C1038" s="118" t="s">
        <v>62</v>
      </c>
      <c r="D1038" s="118"/>
      <c r="E1038" s="118"/>
      <c r="F1038" s="30" t="s">
        <v>34</v>
      </c>
      <c r="G1038" s="30" t="s">
        <v>34</v>
      </c>
      <c r="H1038" s="30" t="s">
        <v>34</v>
      </c>
      <c r="I1038" s="30" t="s">
        <v>34</v>
      </c>
      <c r="J1038" s="31">
        <v>7592.43</v>
      </c>
      <c r="K1038" s="30" t="s">
        <v>34</v>
      </c>
      <c r="L1038" s="31">
        <v>18.22</v>
      </c>
      <c r="M1038" s="32" t="s">
        <v>34</v>
      </c>
      <c r="N1038" s="33" t="s">
        <v>34</v>
      </c>
      <c r="U1038" s="2" t="s">
        <v>62</v>
      </c>
    </row>
    <row r="1039" spans="1:24" s="1" customFormat="1" x14ac:dyDescent="0.2">
      <c r="A1039" s="35"/>
      <c r="B1039" s="36" t="s">
        <v>34</v>
      </c>
      <c r="C1039" s="115" t="s">
        <v>63</v>
      </c>
      <c r="D1039" s="115"/>
      <c r="E1039" s="115"/>
      <c r="F1039" s="37" t="s">
        <v>34</v>
      </c>
      <c r="G1039" s="37" t="s">
        <v>34</v>
      </c>
      <c r="H1039" s="37" t="s">
        <v>34</v>
      </c>
      <c r="I1039" s="37" t="s">
        <v>34</v>
      </c>
      <c r="J1039" s="38" t="s">
        <v>34</v>
      </c>
      <c r="K1039" s="37" t="s">
        <v>34</v>
      </c>
      <c r="L1039" s="38">
        <v>13.89</v>
      </c>
      <c r="M1039" s="39" t="s">
        <v>34</v>
      </c>
      <c r="N1039" s="40">
        <v>200</v>
      </c>
      <c r="T1039" s="2" t="s">
        <v>63</v>
      </c>
    </row>
    <row r="1040" spans="1:24" s="1" customFormat="1" ht="22.5" x14ac:dyDescent="0.2">
      <c r="A1040" s="35"/>
      <c r="B1040" s="36" t="s">
        <v>835</v>
      </c>
      <c r="C1040" s="115" t="s">
        <v>836</v>
      </c>
      <c r="D1040" s="115"/>
      <c r="E1040" s="115"/>
      <c r="F1040" s="37" t="s">
        <v>66</v>
      </c>
      <c r="G1040" s="37" t="s">
        <v>837</v>
      </c>
      <c r="H1040" s="37" t="s">
        <v>34</v>
      </c>
      <c r="I1040" s="37" t="s">
        <v>837</v>
      </c>
      <c r="J1040" s="38" t="s">
        <v>34</v>
      </c>
      <c r="K1040" s="37" t="s">
        <v>34</v>
      </c>
      <c r="L1040" s="38">
        <v>18.059999999999999</v>
      </c>
      <c r="M1040" s="39" t="s">
        <v>34</v>
      </c>
      <c r="N1040" s="40">
        <v>260</v>
      </c>
      <c r="T1040" s="2" t="s">
        <v>836</v>
      </c>
    </row>
    <row r="1041" spans="1:22" s="1" customFormat="1" ht="22.5" x14ac:dyDescent="0.2">
      <c r="A1041" s="35"/>
      <c r="B1041" s="36" t="s">
        <v>838</v>
      </c>
      <c r="C1041" s="115" t="s">
        <v>839</v>
      </c>
      <c r="D1041" s="115"/>
      <c r="E1041" s="115"/>
      <c r="F1041" s="37" t="s">
        <v>66</v>
      </c>
      <c r="G1041" s="37" t="s">
        <v>840</v>
      </c>
      <c r="H1041" s="37" t="s">
        <v>34</v>
      </c>
      <c r="I1041" s="37" t="s">
        <v>840</v>
      </c>
      <c r="J1041" s="38" t="s">
        <v>34</v>
      </c>
      <c r="K1041" s="37" t="s">
        <v>34</v>
      </c>
      <c r="L1041" s="38">
        <v>12.36</v>
      </c>
      <c r="M1041" s="39" t="s">
        <v>34</v>
      </c>
      <c r="N1041" s="40">
        <v>178</v>
      </c>
      <c r="T1041" s="2" t="s">
        <v>839</v>
      </c>
    </row>
    <row r="1042" spans="1:22" s="1" customFormat="1" x14ac:dyDescent="0.2">
      <c r="A1042" s="41"/>
      <c r="B1042" s="42"/>
      <c r="C1042" s="116" t="s">
        <v>71</v>
      </c>
      <c r="D1042" s="116"/>
      <c r="E1042" s="116"/>
      <c r="F1042" s="43" t="s">
        <v>34</v>
      </c>
      <c r="G1042" s="43" t="s">
        <v>34</v>
      </c>
      <c r="H1042" s="43" t="s">
        <v>34</v>
      </c>
      <c r="I1042" s="43" t="s">
        <v>34</v>
      </c>
      <c r="J1042" s="44" t="s">
        <v>34</v>
      </c>
      <c r="K1042" s="43" t="s">
        <v>34</v>
      </c>
      <c r="L1042" s="44">
        <v>48.64</v>
      </c>
      <c r="M1042" s="32" t="s">
        <v>34</v>
      </c>
      <c r="N1042" s="45">
        <v>657</v>
      </c>
      <c r="V1042" s="2" t="s">
        <v>71</v>
      </c>
    </row>
    <row r="1043" spans="1:22" s="1" customFormat="1" ht="56.25" x14ac:dyDescent="0.2">
      <c r="A1043" s="28" t="s">
        <v>1668</v>
      </c>
      <c r="B1043" s="29" t="s">
        <v>2508</v>
      </c>
      <c r="C1043" s="118" t="s">
        <v>2509</v>
      </c>
      <c r="D1043" s="118"/>
      <c r="E1043" s="118"/>
      <c r="F1043" s="30" t="s">
        <v>421</v>
      </c>
      <c r="G1043" s="30" t="s">
        <v>34</v>
      </c>
      <c r="H1043" s="30" t="s">
        <v>34</v>
      </c>
      <c r="I1043" s="30" t="s">
        <v>125</v>
      </c>
      <c r="J1043" s="31">
        <v>82.9</v>
      </c>
      <c r="K1043" s="30" t="s">
        <v>34</v>
      </c>
      <c r="L1043" s="31">
        <v>198.96</v>
      </c>
      <c r="M1043" s="32">
        <v>4.22</v>
      </c>
      <c r="N1043" s="33">
        <v>840</v>
      </c>
      <c r="Q1043" s="2" t="s">
        <v>2509</v>
      </c>
    </row>
    <row r="1044" spans="1:22" s="1" customFormat="1" x14ac:dyDescent="0.2">
      <c r="A1044" s="34"/>
      <c r="B1044" s="8"/>
      <c r="C1044" s="115" t="s">
        <v>2510</v>
      </c>
      <c r="D1044" s="115"/>
      <c r="E1044" s="115"/>
      <c r="F1044" s="115"/>
      <c r="G1044" s="115"/>
      <c r="H1044" s="115"/>
      <c r="I1044" s="115"/>
      <c r="J1044" s="115"/>
      <c r="K1044" s="115"/>
      <c r="L1044" s="115"/>
      <c r="M1044" s="115"/>
      <c r="N1044" s="117"/>
      <c r="R1044" s="2" t="s">
        <v>2510</v>
      </c>
    </row>
    <row r="1045" spans="1:22" s="1" customFormat="1" ht="56.25" x14ac:dyDescent="0.2">
      <c r="A1045" s="28" t="s">
        <v>837</v>
      </c>
      <c r="B1045" s="29" t="s">
        <v>962</v>
      </c>
      <c r="C1045" s="118" t="s">
        <v>963</v>
      </c>
      <c r="D1045" s="118"/>
      <c r="E1045" s="118"/>
      <c r="F1045" s="30" t="s">
        <v>964</v>
      </c>
      <c r="G1045" s="30" t="s">
        <v>34</v>
      </c>
      <c r="H1045" s="30" t="s">
        <v>34</v>
      </c>
      <c r="I1045" s="30" t="s">
        <v>2511</v>
      </c>
      <c r="J1045" s="31" t="s">
        <v>34</v>
      </c>
      <c r="K1045" s="30" t="s">
        <v>34</v>
      </c>
      <c r="L1045" s="31" t="s">
        <v>34</v>
      </c>
      <c r="M1045" s="32" t="s">
        <v>34</v>
      </c>
      <c r="N1045" s="33" t="s">
        <v>34</v>
      </c>
      <c r="Q1045" s="2" t="s">
        <v>963</v>
      </c>
    </row>
    <row r="1046" spans="1:22" s="1" customFormat="1" x14ac:dyDescent="0.2">
      <c r="A1046" s="34"/>
      <c r="B1046" s="8"/>
      <c r="C1046" s="115" t="s">
        <v>2512</v>
      </c>
      <c r="D1046" s="115"/>
      <c r="E1046" s="115"/>
      <c r="F1046" s="115"/>
      <c r="G1046" s="115"/>
      <c r="H1046" s="115"/>
      <c r="I1046" s="115"/>
      <c r="J1046" s="115"/>
      <c r="K1046" s="115"/>
      <c r="L1046" s="115"/>
      <c r="M1046" s="115"/>
      <c r="N1046" s="117"/>
      <c r="R1046" s="2" t="s">
        <v>2512</v>
      </c>
    </row>
    <row r="1047" spans="1:22" s="1" customFormat="1" x14ac:dyDescent="0.2">
      <c r="A1047" s="35"/>
      <c r="B1047" s="36" t="s">
        <v>48</v>
      </c>
      <c r="C1047" s="115" t="s">
        <v>81</v>
      </c>
      <c r="D1047" s="115"/>
      <c r="E1047" s="115"/>
      <c r="F1047" s="37" t="s">
        <v>34</v>
      </c>
      <c r="G1047" s="37" t="s">
        <v>34</v>
      </c>
      <c r="H1047" s="37" t="s">
        <v>34</v>
      </c>
      <c r="I1047" s="37" t="s">
        <v>34</v>
      </c>
      <c r="J1047" s="38">
        <v>1026.3</v>
      </c>
      <c r="K1047" s="37" t="s">
        <v>34</v>
      </c>
      <c r="L1047" s="38">
        <v>24.63</v>
      </c>
      <c r="M1047" s="39">
        <v>14.41</v>
      </c>
      <c r="N1047" s="40">
        <v>355</v>
      </c>
      <c r="S1047" s="2" t="s">
        <v>81</v>
      </c>
    </row>
    <row r="1048" spans="1:22" s="1" customFormat="1" x14ac:dyDescent="0.2">
      <c r="A1048" s="35"/>
      <c r="B1048" s="36" t="s">
        <v>54</v>
      </c>
      <c r="C1048" s="115" t="s">
        <v>55</v>
      </c>
      <c r="D1048" s="115"/>
      <c r="E1048" s="115"/>
      <c r="F1048" s="37" t="s">
        <v>34</v>
      </c>
      <c r="G1048" s="37" t="s">
        <v>34</v>
      </c>
      <c r="H1048" s="37" t="s">
        <v>34</v>
      </c>
      <c r="I1048" s="37" t="s">
        <v>34</v>
      </c>
      <c r="J1048" s="38">
        <v>45.19</v>
      </c>
      <c r="K1048" s="37" t="s">
        <v>34</v>
      </c>
      <c r="L1048" s="38">
        <v>1.08</v>
      </c>
      <c r="M1048" s="39">
        <v>7.88</v>
      </c>
      <c r="N1048" s="40">
        <v>9</v>
      </c>
      <c r="S1048" s="2" t="s">
        <v>55</v>
      </c>
    </row>
    <row r="1049" spans="1:22" s="1" customFormat="1" x14ac:dyDescent="0.2">
      <c r="A1049" s="35"/>
      <c r="B1049" s="36" t="s">
        <v>82</v>
      </c>
      <c r="C1049" s="115" t="s">
        <v>83</v>
      </c>
      <c r="D1049" s="115"/>
      <c r="E1049" s="115"/>
      <c r="F1049" s="37" t="s">
        <v>34</v>
      </c>
      <c r="G1049" s="37" t="s">
        <v>34</v>
      </c>
      <c r="H1049" s="37" t="s">
        <v>34</v>
      </c>
      <c r="I1049" s="37" t="s">
        <v>34</v>
      </c>
      <c r="J1049" s="38">
        <v>1111.06</v>
      </c>
      <c r="K1049" s="37" t="s">
        <v>34</v>
      </c>
      <c r="L1049" s="38">
        <v>26.67</v>
      </c>
      <c r="M1049" s="39">
        <v>4.22</v>
      </c>
      <c r="N1049" s="40">
        <v>113</v>
      </c>
      <c r="S1049" s="2" t="s">
        <v>83</v>
      </c>
    </row>
    <row r="1050" spans="1:22" s="1" customFormat="1" x14ac:dyDescent="0.2">
      <c r="A1050" s="35"/>
      <c r="B1050" s="36" t="s">
        <v>34</v>
      </c>
      <c r="C1050" s="115" t="s">
        <v>84</v>
      </c>
      <c r="D1050" s="115"/>
      <c r="E1050" s="115"/>
      <c r="F1050" s="37" t="s">
        <v>59</v>
      </c>
      <c r="G1050" s="37" t="s">
        <v>966</v>
      </c>
      <c r="H1050" s="37" t="s">
        <v>34</v>
      </c>
      <c r="I1050" s="37" t="s">
        <v>2513</v>
      </c>
      <c r="J1050" s="38" t="s">
        <v>34</v>
      </c>
      <c r="K1050" s="37" t="s">
        <v>34</v>
      </c>
      <c r="L1050" s="38" t="s">
        <v>34</v>
      </c>
      <c r="M1050" s="39" t="s">
        <v>34</v>
      </c>
      <c r="N1050" s="40" t="s">
        <v>34</v>
      </c>
      <c r="T1050" s="2" t="s">
        <v>84</v>
      </c>
    </row>
    <row r="1051" spans="1:22" s="1" customFormat="1" x14ac:dyDescent="0.2">
      <c r="A1051" s="35"/>
      <c r="B1051" s="36" t="s">
        <v>34</v>
      </c>
      <c r="C1051" s="118" t="s">
        <v>62</v>
      </c>
      <c r="D1051" s="118"/>
      <c r="E1051" s="118"/>
      <c r="F1051" s="30" t="s">
        <v>34</v>
      </c>
      <c r="G1051" s="30" t="s">
        <v>34</v>
      </c>
      <c r="H1051" s="30" t="s">
        <v>34</v>
      </c>
      <c r="I1051" s="30" t="s">
        <v>34</v>
      </c>
      <c r="J1051" s="31">
        <v>2182.5500000000002</v>
      </c>
      <c r="K1051" s="30" t="s">
        <v>34</v>
      </c>
      <c r="L1051" s="31">
        <v>52.38</v>
      </c>
      <c r="M1051" s="32" t="s">
        <v>34</v>
      </c>
      <c r="N1051" s="33" t="s">
        <v>34</v>
      </c>
      <c r="U1051" s="2" t="s">
        <v>62</v>
      </c>
    </row>
    <row r="1052" spans="1:22" s="1" customFormat="1" x14ac:dyDescent="0.2">
      <c r="A1052" s="35"/>
      <c r="B1052" s="36" t="s">
        <v>34</v>
      </c>
      <c r="C1052" s="115" t="s">
        <v>63</v>
      </c>
      <c r="D1052" s="115"/>
      <c r="E1052" s="115"/>
      <c r="F1052" s="37" t="s">
        <v>34</v>
      </c>
      <c r="G1052" s="37" t="s">
        <v>34</v>
      </c>
      <c r="H1052" s="37" t="s">
        <v>34</v>
      </c>
      <c r="I1052" s="37" t="s">
        <v>34</v>
      </c>
      <c r="J1052" s="38" t="s">
        <v>34</v>
      </c>
      <c r="K1052" s="37" t="s">
        <v>34</v>
      </c>
      <c r="L1052" s="38">
        <v>24.63</v>
      </c>
      <c r="M1052" s="39" t="s">
        <v>34</v>
      </c>
      <c r="N1052" s="40">
        <v>355</v>
      </c>
      <c r="T1052" s="2" t="s">
        <v>63</v>
      </c>
    </row>
    <row r="1053" spans="1:22" s="1" customFormat="1" ht="22.5" x14ac:dyDescent="0.2">
      <c r="A1053" s="35"/>
      <c r="B1053" s="36" t="s">
        <v>835</v>
      </c>
      <c r="C1053" s="115" t="s">
        <v>836</v>
      </c>
      <c r="D1053" s="115"/>
      <c r="E1053" s="115"/>
      <c r="F1053" s="37" t="s">
        <v>66</v>
      </c>
      <c r="G1053" s="37" t="s">
        <v>837</v>
      </c>
      <c r="H1053" s="37" t="s">
        <v>34</v>
      </c>
      <c r="I1053" s="37" t="s">
        <v>837</v>
      </c>
      <c r="J1053" s="38" t="s">
        <v>34</v>
      </c>
      <c r="K1053" s="37" t="s">
        <v>34</v>
      </c>
      <c r="L1053" s="38">
        <v>32.020000000000003</v>
      </c>
      <c r="M1053" s="39" t="s">
        <v>34</v>
      </c>
      <c r="N1053" s="40">
        <v>462</v>
      </c>
      <c r="T1053" s="2" t="s">
        <v>836</v>
      </c>
    </row>
    <row r="1054" spans="1:22" s="1" customFormat="1" ht="22.5" x14ac:dyDescent="0.2">
      <c r="A1054" s="35"/>
      <c r="B1054" s="36" t="s">
        <v>838</v>
      </c>
      <c r="C1054" s="115" t="s">
        <v>839</v>
      </c>
      <c r="D1054" s="115"/>
      <c r="E1054" s="115"/>
      <c r="F1054" s="37" t="s">
        <v>66</v>
      </c>
      <c r="G1054" s="37" t="s">
        <v>840</v>
      </c>
      <c r="H1054" s="37" t="s">
        <v>34</v>
      </c>
      <c r="I1054" s="37" t="s">
        <v>840</v>
      </c>
      <c r="J1054" s="38" t="s">
        <v>34</v>
      </c>
      <c r="K1054" s="37" t="s">
        <v>34</v>
      </c>
      <c r="L1054" s="38">
        <v>21.92</v>
      </c>
      <c r="M1054" s="39" t="s">
        <v>34</v>
      </c>
      <c r="N1054" s="40">
        <v>316</v>
      </c>
      <c r="T1054" s="2" t="s">
        <v>839</v>
      </c>
    </row>
    <row r="1055" spans="1:22" s="1" customFormat="1" x14ac:dyDescent="0.2">
      <c r="A1055" s="41"/>
      <c r="B1055" s="42"/>
      <c r="C1055" s="116" t="s">
        <v>71</v>
      </c>
      <c r="D1055" s="116"/>
      <c r="E1055" s="116"/>
      <c r="F1055" s="43" t="s">
        <v>34</v>
      </c>
      <c r="G1055" s="43" t="s">
        <v>34</v>
      </c>
      <c r="H1055" s="43" t="s">
        <v>34</v>
      </c>
      <c r="I1055" s="43" t="s">
        <v>34</v>
      </c>
      <c r="J1055" s="44" t="s">
        <v>34</v>
      </c>
      <c r="K1055" s="43" t="s">
        <v>34</v>
      </c>
      <c r="L1055" s="44">
        <v>106.32</v>
      </c>
      <c r="M1055" s="32" t="s">
        <v>34</v>
      </c>
      <c r="N1055" s="45">
        <v>1255</v>
      </c>
      <c r="V1055" s="2" t="s">
        <v>71</v>
      </c>
    </row>
    <row r="1056" spans="1:22" s="1" customFormat="1" ht="22.5" x14ac:dyDescent="0.2">
      <c r="A1056" s="28" t="s">
        <v>1676</v>
      </c>
      <c r="B1056" s="29" t="s">
        <v>972</v>
      </c>
      <c r="C1056" s="118" t="s">
        <v>973</v>
      </c>
      <c r="D1056" s="118"/>
      <c r="E1056" s="118"/>
      <c r="F1056" s="30" t="s">
        <v>974</v>
      </c>
      <c r="G1056" s="30" t="s">
        <v>34</v>
      </c>
      <c r="H1056" s="30" t="s">
        <v>34</v>
      </c>
      <c r="I1056" s="30" t="s">
        <v>82</v>
      </c>
      <c r="J1056" s="31" t="s">
        <v>34</v>
      </c>
      <c r="K1056" s="30" t="s">
        <v>34</v>
      </c>
      <c r="L1056" s="31" t="s">
        <v>34</v>
      </c>
      <c r="M1056" s="32" t="s">
        <v>34</v>
      </c>
      <c r="N1056" s="33" t="s">
        <v>34</v>
      </c>
      <c r="Q1056" s="2" t="s">
        <v>973</v>
      </c>
    </row>
    <row r="1057" spans="1:23" s="1" customFormat="1" x14ac:dyDescent="0.2">
      <c r="A1057" s="46"/>
      <c r="B1057" s="36" t="s">
        <v>34</v>
      </c>
      <c r="C1057" s="115" t="s">
        <v>2514</v>
      </c>
      <c r="D1057" s="115"/>
      <c r="E1057" s="115"/>
      <c r="F1057" s="115"/>
      <c r="G1057" s="115"/>
      <c r="H1057" s="115"/>
      <c r="I1057" s="115"/>
      <c r="J1057" s="115"/>
      <c r="K1057" s="115"/>
      <c r="L1057" s="115"/>
      <c r="M1057" s="115"/>
      <c r="N1057" s="117"/>
      <c r="W1057" s="2" t="s">
        <v>2514</v>
      </c>
    </row>
    <row r="1058" spans="1:23" s="1" customFormat="1" x14ac:dyDescent="0.2">
      <c r="A1058" s="35"/>
      <c r="B1058" s="36" t="s">
        <v>48</v>
      </c>
      <c r="C1058" s="115" t="s">
        <v>81</v>
      </c>
      <c r="D1058" s="115"/>
      <c r="E1058" s="115"/>
      <c r="F1058" s="37" t="s">
        <v>34</v>
      </c>
      <c r="G1058" s="37" t="s">
        <v>34</v>
      </c>
      <c r="H1058" s="37" t="s">
        <v>34</v>
      </c>
      <c r="I1058" s="37" t="s">
        <v>34</v>
      </c>
      <c r="J1058" s="38">
        <v>32.770000000000003</v>
      </c>
      <c r="K1058" s="37" t="s">
        <v>2515</v>
      </c>
      <c r="L1058" s="38">
        <v>40.96</v>
      </c>
      <c r="M1058" s="39">
        <v>14.41</v>
      </c>
      <c r="N1058" s="40">
        <v>590</v>
      </c>
      <c r="S1058" s="2" t="s">
        <v>81</v>
      </c>
    </row>
    <row r="1059" spans="1:23" s="1" customFormat="1" x14ac:dyDescent="0.2">
      <c r="A1059" s="35"/>
      <c r="B1059" s="36" t="s">
        <v>54</v>
      </c>
      <c r="C1059" s="115" t="s">
        <v>55</v>
      </c>
      <c r="D1059" s="115"/>
      <c r="E1059" s="115"/>
      <c r="F1059" s="37" t="s">
        <v>34</v>
      </c>
      <c r="G1059" s="37" t="s">
        <v>34</v>
      </c>
      <c r="H1059" s="37" t="s">
        <v>34</v>
      </c>
      <c r="I1059" s="37" t="s">
        <v>34</v>
      </c>
      <c r="J1059" s="38">
        <v>57.48</v>
      </c>
      <c r="K1059" s="37" t="s">
        <v>2515</v>
      </c>
      <c r="L1059" s="38">
        <v>71.849999999999994</v>
      </c>
      <c r="M1059" s="39">
        <v>7.88</v>
      </c>
      <c r="N1059" s="40">
        <v>566</v>
      </c>
      <c r="S1059" s="2" t="s">
        <v>55</v>
      </c>
    </row>
    <row r="1060" spans="1:23" s="1" customFormat="1" x14ac:dyDescent="0.2">
      <c r="A1060" s="35"/>
      <c r="B1060" s="36" t="s">
        <v>82</v>
      </c>
      <c r="C1060" s="115" t="s">
        <v>83</v>
      </c>
      <c r="D1060" s="115"/>
      <c r="E1060" s="115"/>
      <c r="F1060" s="37" t="s">
        <v>34</v>
      </c>
      <c r="G1060" s="37" t="s">
        <v>34</v>
      </c>
      <c r="H1060" s="37" t="s">
        <v>34</v>
      </c>
      <c r="I1060" s="37" t="s">
        <v>34</v>
      </c>
      <c r="J1060" s="38">
        <v>159.56</v>
      </c>
      <c r="K1060" s="37" t="s">
        <v>2515</v>
      </c>
      <c r="L1060" s="38">
        <v>199.45</v>
      </c>
      <c r="M1060" s="39">
        <v>4.22</v>
      </c>
      <c r="N1060" s="40">
        <v>842</v>
      </c>
      <c r="S1060" s="2" t="s">
        <v>83</v>
      </c>
    </row>
    <row r="1061" spans="1:23" s="1" customFormat="1" x14ac:dyDescent="0.2">
      <c r="A1061" s="35"/>
      <c r="B1061" s="36" t="s">
        <v>34</v>
      </c>
      <c r="C1061" s="115" t="s">
        <v>84</v>
      </c>
      <c r="D1061" s="115"/>
      <c r="E1061" s="115"/>
      <c r="F1061" s="37" t="s">
        <v>59</v>
      </c>
      <c r="G1061" s="37" t="s">
        <v>976</v>
      </c>
      <c r="H1061" s="37" t="s">
        <v>2515</v>
      </c>
      <c r="I1061" s="37" t="s">
        <v>2516</v>
      </c>
      <c r="J1061" s="38" t="s">
        <v>34</v>
      </c>
      <c r="K1061" s="37" t="s">
        <v>34</v>
      </c>
      <c r="L1061" s="38" t="s">
        <v>34</v>
      </c>
      <c r="M1061" s="39" t="s">
        <v>34</v>
      </c>
      <c r="N1061" s="40" t="s">
        <v>34</v>
      </c>
      <c r="T1061" s="2" t="s">
        <v>84</v>
      </c>
    </row>
    <row r="1062" spans="1:23" s="1" customFormat="1" x14ac:dyDescent="0.2">
      <c r="A1062" s="35"/>
      <c r="B1062" s="36" t="s">
        <v>34</v>
      </c>
      <c r="C1062" s="118" t="s">
        <v>62</v>
      </c>
      <c r="D1062" s="118"/>
      <c r="E1062" s="118"/>
      <c r="F1062" s="30" t="s">
        <v>34</v>
      </c>
      <c r="G1062" s="30" t="s">
        <v>34</v>
      </c>
      <c r="H1062" s="30" t="s">
        <v>34</v>
      </c>
      <c r="I1062" s="30" t="s">
        <v>34</v>
      </c>
      <c r="J1062" s="31">
        <v>249.81</v>
      </c>
      <c r="K1062" s="30" t="s">
        <v>34</v>
      </c>
      <c r="L1062" s="31">
        <v>312.26</v>
      </c>
      <c r="M1062" s="32" t="s">
        <v>34</v>
      </c>
      <c r="N1062" s="33" t="s">
        <v>34</v>
      </c>
      <c r="U1062" s="2" t="s">
        <v>62</v>
      </c>
    </row>
    <row r="1063" spans="1:23" s="1" customFormat="1" x14ac:dyDescent="0.2">
      <c r="A1063" s="35"/>
      <c r="B1063" s="36" t="s">
        <v>34</v>
      </c>
      <c r="C1063" s="115" t="s">
        <v>63</v>
      </c>
      <c r="D1063" s="115"/>
      <c r="E1063" s="115"/>
      <c r="F1063" s="37" t="s">
        <v>34</v>
      </c>
      <c r="G1063" s="37" t="s">
        <v>34</v>
      </c>
      <c r="H1063" s="37" t="s">
        <v>34</v>
      </c>
      <c r="I1063" s="37" t="s">
        <v>34</v>
      </c>
      <c r="J1063" s="38" t="s">
        <v>34</v>
      </c>
      <c r="K1063" s="37" t="s">
        <v>34</v>
      </c>
      <c r="L1063" s="38">
        <v>40.96</v>
      </c>
      <c r="M1063" s="39" t="s">
        <v>34</v>
      </c>
      <c r="N1063" s="40">
        <v>590</v>
      </c>
      <c r="T1063" s="2" t="s">
        <v>63</v>
      </c>
    </row>
    <row r="1064" spans="1:23" s="1" customFormat="1" ht="22.5" x14ac:dyDescent="0.2">
      <c r="A1064" s="35"/>
      <c r="B1064" s="36" t="s">
        <v>835</v>
      </c>
      <c r="C1064" s="115" t="s">
        <v>836</v>
      </c>
      <c r="D1064" s="115"/>
      <c r="E1064" s="115"/>
      <c r="F1064" s="37" t="s">
        <v>66</v>
      </c>
      <c r="G1064" s="37" t="s">
        <v>837</v>
      </c>
      <c r="H1064" s="37" t="s">
        <v>34</v>
      </c>
      <c r="I1064" s="37" t="s">
        <v>837</v>
      </c>
      <c r="J1064" s="38" t="s">
        <v>34</v>
      </c>
      <c r="K1064" s="37" t="s">
        <v>34</v>
      </c>
      <c r="L1064" s="38">
        <v>53.25</v>
      </c>
      <c r="M1064" s="39" t="s">
        <v>34</v>
      </c>
      <c r="N1064" s="40">
        <v>767</v>
      </c>
      <c r="T1064" s="2" t="s">
        <v>836</v>
      </c>
    </row>
    <row r="1065" spans="1:23" s="1" customFormat="1" ht="22.5" x14ac:dyDescent="0.2">
      <c r="A1065" s="35"/>
      <c r="B1065" s="36" t="s">
        <v>838</v>
      </c>
      <c r="C1065" s="115" t="s">
        <v>839</v>
      </c>
      <c r="D1065" s="115"/>
      <c r="E1065" s="115"/>
      <c r="F1065" s="37" t="s">
        <v>66</v>
      </c>
      <c r="G1065" s="37" t="s">
        <v>840</v>
      </c>
      <c r="H1065" s="37" t="s">
        <v>34</v>
      </c>
      <c r="I1065" s="37" t="s">
        <v>840</v>
      </c>
      <c r="J1065" s="38" t="s">
        <v>34</v>
      </c>
      <c r="K1065" s="37" t="s">
        <v>34</v>
      </c>
      <c r="L1065" s="38">
        <v>36.450000000000003</v>
      </c>
      <c r="M1065" s="39" t="s">
        <v>34</v>
      </c>
      <c r="N1065" s="40">
        <v>525</v>
      </c>
      <c r="T1065" s="2" t="s">
        <v>839</v>
      </c>
    </row>
    <row r="1066" spans="1:23" s="1" customFormat="1" x14ac:dyDescent="0.2">
      <c r="A1066" s="41"/>
      <c r="B1066" s="42"/>
      <c r="C1066" s="116" t="s">
        <v>71</v>
      </c>
      <c r="D1066" s="116"/>
      <c r="E1066" s="116"/>
      <c r="F1066" s="43" t="s">
        <v>34</v>
      </c>
      <c r="G1066" s="43" t="s">
        <v>34</v>
      </c>
      <c r="H1066" s="43" t="s">
        <v>34</v>
      </c>
      <c r="I1066" s="43" t="s">
        <v>34</v>
      </c>
      <c r="J1066" s="44" t="s">
        <v>34</v>
      </c>
      <c r="K1066" s="43" t="s">
        <v>34</v>
      </c>
      <c r="L1066" s="44">
        <v>401.96</v>
      </c>
      <c r="M1066" s="32" t="s">
        <v>34</v>
      </c>
      <c r="N1066" s="45">
        <v>3290</v>
      </c>
      <c r="V1066" s="2" t="s">
        <v>71</v>
      </c>
    </row>
    <row r="1067" spans="1:23" s="1" customFormat="1" ht="45" x14ac:dyDescent="0.2">
      <c r="A1067" s="28" t="s">
        <v>1681</v>
      </c>
      <c r="B1067" s="29" t="s">
        <v>899</v>
      </c>
      <c r="C1067" s="118" t="s">
        <v>900</v>
      </c>
      <c r="D1067" s="118"/>
      <c r="E1067" s="118"/>
      <c r="F1067" s="30" t="s">
        <v>901</v>
      </c>
      <c r="G1067" s="30" t="s">
        <v>34</v>
      </c>
      <c r="H1067" s="30" t="s">
        <v>34</v>
      </c>
      <c r="I1067" s="30" t="s">
        <v>2517</v>
      </c>
      <c r="J1067" s="31" t="s">
        <v>34</v>
      </c>
      <c r="K1067" s="30" t="s">
        <v>34</v>
      </c>
      <c r="L1067" s="31" t="s">
        <v>34</v>
      </c>
      <c r="M1067" s="32" t="s">
        <v>34</v>
      </c>
      <c r="N1067" s="33" t="s">
        <v>34</v>
      </c>
      <c r="Q1067" s="2" t="s">
        <v>900</v>
      </c>
    </row>
    <row r="1068" spans="1:23" s="1" customFormat="1" x14ac:dyDescent="0.2">
      <c r="A1068" s="34"/>
      <c r="B1068" s="8"/>
      <c r="C1068" s="115" t="s">
        <v>2518</v>
      </c>
      <c r="D1068" s="115"/>
      <c r="E1068" s="115"/>
      <c r="F1068" s="115"/>
      <c r="G1068" s="115"/>
      <c r="H1068" s="115"/>
      <c r="I1068" s="115"/>
      <c r="J1068" s="115"/>
      <c r="K1068" s="115"/>
      <c r="L1068" s="115"/>
      <c r="M1068" s="115"/>
      <c r="N1068" s="117"/>
      <c r="R1068" s="2" t="s">
        <v>2518</v>
      </c>
    </row>
    <row r="1069" spans="1:23" s="1" customFormat="1" x14ac:dyDescent="0.2">
      <c r="A1069" s="35"/>
      <c r="B1069" s="36" t="s">
        <v>48</v>
      </c>
      <c r="C1069" s="115" t="s">
        <v>81</v>
      </c>
      <c r="D1069" s="115"/>
      <c r="E1069" s="115"/>
      <c r="F1069" s="37" t="s">
        <v>34</v>
      </c>
      <c r="G1069" s="37" t="s">
        <v>34</v>
      </c>
      <c r="H1069" s="37" t="s">
        <v>34</v>
      </c>
      <c r="I1069" s="37" t="s">
        <v>34</v>
      </c>
      <c r="J1069" s="38">
        <v>23.4</v>
      </c>
      <c r="K1069" s="37" t="s">
        <v>34</v>
      </c>
      <c r="L1069" s="38">
        <v>23.59</v>
      </c>
      <c r="M1069" s="39">
        <v>14.41</v>
      </c>
      <c r="N1069" s="40">
        <v>340</v>
      </c>
      <c r="S1069" s="2" t="s">
        <v>81</v>
      </c>
    </row>
    <row r="1070" spans="1:23" s="1" customFormat="1" x14ac:dyDescent="0.2">
      <c r="A1070" s="35"/>
      <c r="B1070" s="36" t="s">
        <v>54</v>
      </c>
      <c r="C1070" s="115" t="s">
        <v>55</v>
      </c>
      <c r="D1070" s="115"/>
      <c r="E1070" s="115"/>
      <c r="F1070" s="37" t="s">
        <v>34</v>
      </c>
      <c r="G1070" s="37" t="s">
        <v>34</v>
      </c>
      <c r="H1070" s="37" t="s">
        <v>34</v>
      </c>
      <c r="I1070" s="37" t="s">
        <v>34</v>
      </c>
      <c r="J1070" s="38">
        <v>88.16</v>
      </c>
      <c r="K1070" s="37" t="s">
        <v>34</v>
      </c>
      <c r="L1070" s="38">
        <v>88.87</v>
      </c>
      <c r="M1070" s="39">
        <v>7.88</v>
      </c>
      <c r="N1070" s="40">
        <v>700</v>
      </c>
      <c r="S1070" s="2" t="s">
        <v>55</v>
      </c>
    </row>
    <row r="1071" spans="1:23" s="1" customFormat="1" x14ac:dyDescent="0.2">
      <c r="A1071" s="35"/>
      <c r="B1071" s="36" t="s">
        <v>56</v>
      </c>
      <c r="C1071" s="115" t="s">
        <v>57</v>
      </c>
      <c r="D1071" s="115"/>
      <c r="E1071" s="115"/>
      <c r="F1071" s="37" t="s">
        <v>34</v>
      </c>
      <c r="G1071" s="37" t="s">
        <v>34</v>
      </c>
      <c r="H1071" s="37" t="s">
        <v>34</v>
      </c>
      <c r="I1071" s="37" t="s">
        <v>34</v>
      </c>
      <c r="J1071" s="38">
        <v>14.3</v>
      </c>
      <c r="K1071" s="37" t="s">
        <v>34</v>
      </c>
      <c r="L1071" s="38">
        <v>14.41</v>
      </c>
      <c r="M1071" s="39">
        <v>14.41</v>
      </c>
      <c r="N1071" s="40">
        <v>208</v>
      </c>
      <c r="S1071" s="2" t="s">
        <v>57</v>
      </c>
    </row>
    <row r="1072" spans="1:23" s="1" customFormat="1" x14ac:dyDescent="0.2">
      <c r="A1072" s="35"/>
      <c r="B1072" s="36" t="s">
        <v>82</v>
      </c>
      <c r="C1072" s="115" t="s">
        <v>83</v>
      </c>
      <c r="D1072" s="115"/>
      <c r="E1072" s="115"/>
      <c r="F1072" s="37" t="s">
        <v>34</v>
      </c>
      <c r="G1072" s="37" t="s">
        <v>34</v>
      </c>
      <c r="H1072" s="37" t="s">
        <v>34</v>
      </c>
      <c r="I1072" s="37" t="s">
        <v>34</v>
      </c>
      <c r="J1072" s="38">
        <v>180.68</v>
      </c>
      <c r="K1072" s="37" t="s">
        <v>34</v>
      </c>
      <c r="L1072" s="38">
        <v>182.13</v>
      </c>
      <c r="M1072" s="39">
        <v>4.22</v>
      </c>
      <c r="N1072" s="40">
        <v>769</v>
      </c>
      <c r="S1072" s="2" t="s">
        <v>83</v>
      </c>
    </row>
    <row r="1073" spans="1:22" s="1" customFormat="1" x14ac:dyDescent="0.2">
      <c r="A1073" s="35"/>
      <c r="B1073" s="36" t="s">
        <v>34</v>
      </c>
      <c r="C1073" s="115" t="s">
        <v>84</v>
      </c>
      <c r="D1073" s="115"/>
      <c r="E1073" s="115"/>
      <c r="F1073" s="37" t="s">
        <v>59</v>
      </c>
      <c r="G1073" s="37" t="s">
        <v>904</v>
      </c>
      <c r="H1073" s="37" t="s">
        <v>34</v>
      </c>
      <c r="I1073" s="37" t="s">
        <v>2519</v>
      </c>
      <c r="J1073" s="38" t="s">
        <v>34</v>
      </c>
      <c r="K1073" s="37" t="s">
        <v>34</v>
      </c>
      <c r="L1073" s="38" t="s">
        <v>34</v>
      </c>
      <c r="M1073" s="39" t="s">
        <v>34</v>
      </c>
      <c r="N1073" s="40" t="s">
        <v>34</v>
      </c>
      <c r="T1073" s="2" t="s">
        <v>84</v>
      </c>
    </row>
    <row r="1074" spans="1:22" s="1" customFormat="1" x14ac:dyDescent="0.2">
      <c r="A1074" s="35"/>
      <c r="B1074" s="36" t="s">
        <v>34</v>
      </c>
      <c r="C1074" s="115" t="s">
        <v>58</v>
      </c>
      <c r="D1074" s="115"/>
      <c r="E1074" s="115"/>
      <c r="F1074" s="37" t="s">
        <v>59</v>
      </c>
      <c r="G1074" s="37" t="s">
        <v>906</v>
      </c>
      <c r="H1074" s="37" t="s">
        <v>34</v>
      </c>
      <c r="I1074" s="37" t="s">
        <v>2520</v>
      </c>
      <c r="J1074" s="38" t="s">
        <v>34</v>
      </c>
      <c r="K1074" s="37" t="s">
        <v>34</v>
      </c>
      <c r="L1074" s="38" t="s">
        <v>34</v>
      </c>
      <c r="M1074" s="39" t="s">
        <v>34</v>
      </c>
      <c r="N1074" s="40" t="s">
        <v>34</v>
      </c>
      <c r="T1074" s="2" t="s">
        <v>58</v>
      </c>
    </row>
    <row r="1075" spans="1:22" s="1" customFormat="1" x14ac:dyDescent="0.2">
      <c r="A1075" s="35"/>
      <c r="B1075" s="36" t="s">
        <v>34</v>
      </c>
      <c r="C1075" s="118" t="s">
        <v>62</v>
      </c>
      <c r="D1075" s="118"/>
      <c r="E1075" s="118"/>
      <c r="F1075" s="30" t="s">
        <v>34</v>
      </c>
      <c r="G1075" s="30" t="s">
        <v>34</v>
      </c>
      <c r="H1075" s="30" t="s">
        <v>34</v>
      </c>
      <c r="I1075" s="30" t="s">
        <v>34</v>
      </c>
      <c r="J1075" s="31">
        <v>292.24</v>
      </c>
      <c r="K1075" s="30" t="s">
        <v>34</v>
      </c>
      <c r="L1075" s="31">
        <v>294.58999999999997</v>
      </c>
      <c r="M1075" s="32" t="s">
        <v>34</v>
      </c>
      <c r="N1075" s="33" t="s">
        <v>34</v>
      </c>
      <c r="U1075" s="2" t="s">
        <v>62</v>
      </c>
    </row>
    <row r="1076" spans="1:22" s="1" customFormat="1" x14ac:dyDescent="0.2">
      <c r="A1076" s="35"/>
      <c r="B1076" s="36" t="s">
        <v>34</v>
      </c>
      <c r="C1076" s="115" t="s">
        <v>63</v>
      </c>
      <c r="D1076" s="115"/>
      <c r="E1076" s="115"/>
      <c r="F1076" s="37" t="s">
        <v>34</v>
      </c>
      <c r="G1076" s="37" t="s">
        <v>34</v>
      </c>
      <c r="H1076" s="37" t="s">
        <v>34</v>
      </c>
      <c r="I1076" s="37" t="s">
        <v>34</v>
      </c>
      <c r="J1076" s="38" t="s">
        <v>34</v>
      </c>
      <c r="K1076" s="37" t="s">
        <v>34</v>
      </c>
      <c r="L1076" s="38">
        <v>38</v>
      </c>
      <c r="M1076" s="39" t="s">
        <v>34</v>
      </c>
      <c r="N1076" s="40">
        <v>548</v>
      </c>
      <c r="T1076" s="2" t="s">
        <v>63</v>
      </c>
    </row>
    <row r="1077" spans="1:22" s="1" customFormat="1" ht="22.5" x14ac:dyDescent="0.2">
      <c r="A1077" s="35"/>
      <c r="B1077" s="36" t="s">
        <v>835</v>
      </c>
      <c r="C1077" s="115" t="s">
        <v>836</v>
      </c>
      <c r="D1077" s="115"/>
      <c r="E1077" s="115"/>
      <c r="F1077" s="37" t="s">
        <v>66</v>
      </c>
      <c r="G1077" s="37" t="s">
        <v>837</v>
      </c>
      <c r="H1077" s="37" t="s">
        <v>34</v>
      </c>
      <c r="I1077" s="37" t="s">
        <v>837</v>
      </c>
      <c r="J1077" s="38" t="s">
        <v>34</v>
      </c>
      <c r="K1077" s="37" t="s">
        <v>34</v>
      </c>
      <c r="L1077" s="38">
        <v>49.4</v>
      </c>
      <c r="M1077" s="39" t="s">
        <v>34</v>
      </c>
      <c r="N1077" s="40">
        <v>712</v>
      </c>
      <c r="T1077" s="2" t="s">
        <v>836</v>
      </c>
    </row>
    <row r="1078" spans="1:22" s="1" customFormat="1" ht="22.5" x14ac:dyDescent="0.2">
      <c r="A1078" s="35"/>
      <c r="B1078" s="36" t="s">
        <v>838</v>
      </c>
      <c r="C1078" s="115" t="s">
        <v>839</v>
      </c>
      <c r="D1078" s="115"/>
      <c r="E1078" s="115"/>
      <c r="F1078" s="37" t="s">
        <v>66</v>
      </c>
      <c r="G1078" s="37" t="s">
        <v>840</v>
      </c>
      <c r="H1078" s="37" t="s">
        <v>34</v>
      </c>
      <c r="I1078" s="37" t="s">
        <v>840</v>
      </c>
      <c r="J1078" s="38" t="s">
        <v>34</v>
      </c>
      <c r="K1078" s="37" t="s">
        <v>34</v>
      </c>
      <c r="L1078" s="38">
        <v>33.82</v>
      </c>
      <c r="M1078" s="39" t="s">
        <v>34</v>
      </c>
      <c r="N1078" s="40">
        <v>488</v>
      </c>
      <c r="T1078" s="2" t="s">
        <v>839</v>
      </c>
    </row>
    <row r="1079" spans="1:22" s="1" customFormat="1" x14ac:dyDescent="0.2">
      <c r="A1079" s="41"/>
      <c r="B1079" s="42"/>
      <c r="C1079" s="116" t="s">
        <v>71</v>
      </c>
      <c r="D1079" s="116"/>
      <c r="E1079" s="116"/>
      <c r="F1079" s="43" t="s">
        <v>34</v>
      </c>
      <c r="G1079" s="43" t="s">
        <v>34</v>
      </c>
      <c r="H1079" s="43" t="s">
        <v>34</v>
      </c>
      <c r="I1079" s="43" t="s">
        <v>34</v>
      </c>
      <c r="J1079" s="44" t="s">
        <v>34</v>
      </c>
      <c r="K1079" s="43" t="s">
        <v>34</v>
      </c>
      <c r="L1079" s="44">
        <v>377.81</v>
      </c>
      <c r="M1079" s="32" t="s">
        <v>34</v>
      </c>
      <c r="N1079" s="45">
        <v>3009</v>
      </c>
      <c r="V1079" s="2" t="s">
        <v>71</v>
      </c>
    </row>
    <row r="1080" spans="1:22" s="1" customFormat="1" ht="1.5" customHeight="1" x14ac:dyDescent="0.2">
      <c r="A1080" s="47"/>
      <c r="B1080" s="42"/>
      <c r="C1080" s="42"/>
      <c r="D1080" s="42"/>
      <c r="E1080" s="42"/>
      <c r="F1080" s="47"/>
      <c r="G1080" s="47"/>
      <c r="H1080" s="47"/>
      <c r="I1080" s="47"/>
      <c r="J1080" s="48"/>
      <c r="K1080" s="47"/>
      <c r="L1080" s="48"/>
      <c r="M1080" s="37"/>
      <c r="N1080" s="48"/>
    </row>
    <row r="1081" spans="1:22" s="1" customFormat="1" x14ac:dyDescent="0.2">
      <c r="A1081" s="119" t="s">
        <v>2521</v>
      </c>
      <c r="B1081" s="120"/>
      <c r="C1081" s="120"/>
      <c r="D1081" s="120"/>
      <c r="E1081" s="120"/>
      <c r="F1081" s="120"/>
      <c r="G1081" s="120"/>
      <c r="H1081" s="120"/>
      <c r="I1081" s="120"/>
      <c r="J1081" s="120"/>
      <c r="K1081" s="120"/>
      <c r="L1081" s="120"/>
      <c r="M1081" s="120"/>
      <c r="N1081" s="121"/>
      <c r="P1081" s="2" t="s">
        <v>2521</v>
      </c>
    </row>
    <row r="1082" spans="1:22" s="1" customFormat="1" ht="33.75" x14ac:dyDescent="0.2">
      <c r="A1082" s="28" t="s">
        <v>322</v>
      </c>
      <c r="B1082" s="29" t="s">
        <v>1402</v>
      </c>
      <c r="C1082" s="118" t="s">
        <v>1403</v>
      </c>
      <c r="D1082" s="118"/>
      <c r="E1082" s="118"/>
      <c r="F1082" s="30" t="s">
        <v>1009</v>
      </c>
      <c r="G1082" s="30" t="s">
        <v>34</v>
      </c>
      <c r="H1082" s="30" t="s">
        <v>34</v>
      </c>
      <c r="I1082" s="30" t="s">
        <v>342</v>
      </c>
      <c r="J1082" s="31" t="s">
        <v>34</v>
      </c>
      <c r="K1082" s="30" t="s">
        <v>34</v>
      </c>
      <c r="L1082" s="31" t="s">
        <v>34</v>
      </c>
      <c r="M1082" s="32" t="s">
        <v>34</v>
      </c>
      <c r="N1082" s="33" t="s">
        <v>34</v>
      </c>
      <c r="Q1082" s="2" t="s">
        <v>1403</v>
      </c>
    </row>
    <row r="1083" spans="1:22" s="1" customFormat="1" x14ac:dyDescent="0.2">
      <c r="A1083" s="34"/>
      <c r="B1083" s="8"/>
      <c r="C1083" s="115" t="s">
        <v>1184</v>
      </c>
      <c r="D1083" s="115"/>
      <c r="E1083" s="115"/>
      <c r="F1083" s="115"/>
      <c r="G1083" s="115"/>
      <c r="H1083" s="115"/>
      <c r="I1083" s="115"/>
      <c r="J1083" s="115"/>
      <c r="K1083" s="115"/>
      <c r="L1083" s="115"/>
      <c r="M1083" s="115"/>
      <c r="N1083" s="117"/>
      <c r="R1083" s="2" t="s">
        <v>1184</v>
      </c>
    </row>
    <row r="1084" spans="1:22" s="1" customFormat="1" x14ac:dyDescent="0.2">
      <c r="A1084" s="35"/>
      <c r="B1084" s="36" t="s">
        <v>48</v>
      </c>
      <c r="C1084" s="115" t="s">
        <v>81</v>
      </c>
      <c r="D1084" s="115"/>
      <c r="E1084" s="115"/>
      <c r="F1084" s="37" t="s">
        <v>34</v>
      </c>
      <c r="G1084" s="37" t="s">
        <v>34</v>
      </c>
      <c r="H1084" s="37" t="s">
        <v>34</v>
      </c>
      <c r="I1084" s="37" t="s">
        <v>34</v>
      </c>
      <c r="J1084" s="38">
        <v>100.18</v>
      </c>
      <c r="K1084" s="37" t="s">
        <v>34</v>
      </c>
      <c r="L1084" s="38">
        <v>1</v>
      </c>
      <c r="M1084" s="39">
        <v>14.41</v>
      </c>
      <c r="N1084" s="40">
        <v>14</v>
      </c>
      <c r="S1084" s="2" t="s">
        <v>81</v>
      </c>
    </row>
    <row r="1085" spans="1:22" s="1" customFormat="1" x14ac:dyDescent="0.2">
      <c r="A1085" s="35"/>
      <c r="B1085" s="36" t="s">
        <v>54</v>
      </c>
      <c r="C1085" s="115" t="s">
        <v>55</v>
      </c>
      <c r="D1085" s="115"/>
      <c r="E1085" s="115"/>
      <c r="F1085" s="37" t="s">
        <v>34</v>
      </c>
      <c r="G1085" s="37" t="s">
        <v>34</v>
      </c>
      <c r="H1085" s="37" t="s">
        <v>34</v>
      </c>
      <c r="I1085" s="37" t="s">
        <v>34</v>
      </c>
      <c r="J1085" s="38">
        <v>1514.8</v>
      </c>
      <c r="K1085" s="37" t="s">
        <v>34</v>
      </c>
      <c r="L1085" s="38">
        <v>15.15</v>
      </c>
      <c r="M1085" s="39">
        <v>7.88</v>
      </c>
      <c r="N1085" s="40">
        <v>119</v>
      </c>
      <c r="S1085" s="2" t="s">
        <v>55</v>
      </c>
    </row>
    <row r="1086" spans="1:22" s="1" customFormat="1" x14ac:dyDescent="0.2">
      <c r="A1086" s="35"/>
      <c r="B1086" s="36" t="s">
        <v>56</v>
      </c>
      <c r="C1086" s="115" t="s">
        <v>57</v>
      </c>
      <c r="D1086" s="115"/>
      <c r="E1086" s="115"/>
      <c r="F1086" s="37" t="s">
        <v>34</v>
      </c>
      <c r="G1086" s="37" t="s">
        <v>34</v>
      </c>
      <c r="H1086" s="37" t="s">
        <v>34</v>
      </c>
      <c r="I1086" s="37" t="s">
        <v>34</v>
      </c>
      <c r="J1086" s="38">
        <v>154.78</v>
      </c>
      <c r="K1086" s="37" t="s">
        <v>34</v>
      </c>
      <c r="L1086" s="38">
        <v>1.55</v>
      </c>
      <c r="M1086" s="39">
        <v>14.41</v>
      </c>
      <c r="N1086" s="40">
        <v>22</v>
      </c>
      <c r="S1086" s="2" t="s">
        <v>57</v>
      </c>
    </row>
    <row r="1087" spans="1:22" s="1" customFormat="1" x14ac:dyDescent="0.2">
      <c r="A1087" s="35"/>
      <c r="B1087" s="36" t="s">
        <v>34</v>
      </c>
      <c r="C1087" s="115" t="s">
        <v>84</v>
      </c>
      <c r="D1087" s="115"/>
      <c r="E1087" s="115"/>
      <c r="F1087" s="37" t="s">
        <v>59</v>
      </c>
      <c r="G1087" s="37" t="s">
        <v>1404</v>
      </c>
      <c r="H1087" s="37" t="s">
        <v>34</v>
      </c>
      <c r="I1087" s="37" t="s">
        <v>2048</v>
      </c>
      <c r="J1087" s="38" t="s">
        <v>34</v>
      </c>
      <c r="K1087" s="37" t="s">
        <v>34</v>
      </c>
      <c r="L1087" s="38" t="s">
        <v>34</v>
      </c>
      <c r="M1087" s="39" t="s">
        <v>34</v>
      </c>
      <c r="N1087" s="40" t="s">
        <v>34</v>
      </c>
      <c r="T1087" s="2" t="s">
        <v>84</v>
      </c>
    </row>
    <row r="1088" spans="1:22" s="1" customFormat="1" x14ac:dyDescent="0.2">
      <c r="A1088" s="35"/>
      <c r="B1088" s="36" t="s">
        <v>34</v>
      </c>
      <c r="C1088" s="115" t="s">
        <v>58</v>
      </c>
      <c r="D1088" s="115"/>
      <c r="E1088" s="115"/>
      <c r="F1088" s="37" t="s">
        <v>59</v>
      </c>
      <c r="G1088" s="37" t="s">
        <v>1406</v>
      </c>
      <c r="H1088" s="37" t="s">
        <v>34</v>
      </c>
      <c r="I1088" s="37" t="s">
        <v>2049</v>
      </c>
      <c r="J1088" s="38" t="s">
        <v>34</v>
      </c>
      <c r="K1088" s="37" t="s">
        <v>34</v>
      </c>
      <c r="L1088" s="38" t="s">
        <v>34</v>
      </c>
      <c r="M1088" s="39" t="s">
        <v>34</v>
      </c>
      <c r="N1088" s="40" t="s">
        <v>34</v>
      </c>
      <c r="T1088" s="2" t="s">
        <v>58</v>
      </c>
    </row>
    <row r="1089" spans="1:22" s="1" customFormat="1" x14ac:dyDescent="0.2">
      <c r="A1089" s="35"/>
      <c r="B1089" s="36" t="s">
        <v>34</v>
      </c>
      <c r="C1089" s="118" t="s">
        <v>62</v>
      </c>
      <c r="D1089" s="118"/>
      <c r="E1089" s="118"/>
      <c r="F1089" s="30" t="s">
        <v>34</v>
      </c>
      <c r="G1089" s="30" t="s">
        <v>34</v>
      </c>
      <c r="H1089" s="30" t="s">
        <v>34</v>
      </c>
      <c r="I1089" s="30" t="s">
        <v>34</v>
      </c>
      <c r="J1089" s="31">
        <v>1614.98</v>
      </c>
      <c r="K1089" s="30" t="s">
        <v>34</v>
      </c>
      <c r="L1089" s="31">
        <v>16.149999999999999</v>
      </c>
      <c r="M1089" s="32" t="s">
        <v>34</v>
      </c>
      <c r="N1089" s="33" t="s">
        <v>34</v>
      </c>
      <c r="U1089" s="2" t="s">
        <v>62</v>
      </c>
    </row>
    <row r="1090" spans="1:22" s="1" customFormat="1" x14ac:dyDescent="0.2">
      <c r="A1090" s="35"/>
      <c r="B1090" s="36" t="s">
        <v>34</v>
      </c>
      <c r="C1090" s="115" t="s">
        <v>63</v>
      </c>
      <c r="D1090" s="115"/>
      <c r="E1090" s="115"/>
      <c r="F1090" s="37" t="s">
        <v>34</v>
      </c>
      <c r="G1090" s="37" t="s">
        <v>34</v>
      </c>
      <c r="H1090" s="37" t="s">
        <v>34</v>
      </c>
      <c r="I1090" s="37" t="s">
        <v>34</v>
      </c>
      <c r="J1090" s="38" t="s">
        <v>34</v>
      </c>
      <c r="K1090" s="37" t="s">
        <v>34</v>
      </c>
      <c r="L1090" s="38">
        <v>2.5499999999999998</v>
      </c>
      <c r="M1090" s="39" t="s">
        <v>34</v>
      </c>
      <c r="N1090" s="40">
        <v>36</v>
      </c>
      <c r="T1090" s="2" t="s">
        <v>63</v>
      </c>
    </row>
    <row r="1091" spans="1:22" s="1" customFormat="1" ht="33.75" x14ac:dyDescent="0.2">
      <c r="A1091" s="35"/>
      <c r="B1091" s="36" t="s">
        <v>696</v>
      </c>
      <c r="C1091" s="115" t="s">
        <v>697</v>
      </c>
      <c r="D1091" s="115"/>
      <c r="E1091" s="115"/>
      <c r="F1091" s="37" t="s">
        <v>66</v>
      </c>
      <c r="G1091" s="37" t="s">
        <v>108</v>
      </c>
      <c r="H1091" s="37" t="s">
        <v>34</v>
      </c>
      <c r="I1091" s="37" t="s">
        <v>108</v>
      </c>
      <c r="J1091" s="38" t="s">
        <v>34</v>
      </c>
      <c r="K1091" s="37" t="s">
        <v>34</v>
      </c>
      <c r="L1091" s="38">
        <v>2.04</v>
      </c>
      <c r="M1091" s="39" t="s">
        <v>34</v>
      </c>
      <c r="N1091" s="40">
        <v>29</v>
      </c>
      <c r="T1091" s="2" t="s">
        <v>697</v>
      </c>
    </row>
    <row r="1092" spans="1:22" s="1" customFormat="1" ht="33.75" x14ac:dyDescent="0.2">
      <c r="A1092" s="35"/>
      <c r="B1092" s="36" t="s">
        <v>698</v>
      </c>
      <c r="C1092" s="115" t="s">
        <v>699</v>
      </c>
      <c r="D1092" s="115"/>
      <c r="E1092" s="115"/>
      <c r="F1092" s="37" t="s">
        <v>66</v>
      </c>
      <c r="G1092" s="37" t="s">
        <v>111</v>
      </c>
      <c r="H1092" s="37" t="s">
        <v>34</v>
      </c>
      <c r="I1092" s="37" t="s">
        <v>111</v>
      </c>
      <c r="J1092" s="38" t="s">
        <v>34</v>
      </c>
      <c r="K1092" s="37" t="s">
        <v>34</v>
      </c>
      <c r="L1092" s="38">
        <v>1.1499999999999999</v>
      </c>
      <c r="M1092" s="39" t="s">
        <v>34</v>
      </c>
      <c r="N1092" s="40">
        <v>16</v>
      </c>
      <c r="T1092" s="2" t="s">
        <v>699</v>
      </c>
    </row>
    <row r="1093" spans="1:22" s="1" customFormat="1" x14ac:dyDescent="0.2">
      <c r="A1093" s="41"/>
      <c r="B1093" s="42"/>
      <c r="C1093" s="116" t="s">
        <v>71</v>
      </c>
      <c r="D1093" s="116"/>
      <c r="E1093" s="116"/>
      <c r="F1093" s="43" t="s">
        <v>34</v>
      </c>
      <c r="G1093" s="43" t="s">
        <v>34</v>
      </c>
      <c r="H1093" s="43" t="s">
        <v>34</v>
      </c>
      <c r="I1093" s="43" t="s">
        <v>34</v>
      </c>
      <c r="J1093" s="44" t="s">
        <v>34</v>
      </c>
      <c r="K1093" s="43" t="s">
        <v>34</v>
      </c>
      <c r="L1093" s="44">
        <v>19.34</v>
      </c>
      <c r="M1093" s="32" t="s">
        <v>34</v>
      </c>
      <c r="N1093" s="45">
        <v>178</v>
      </c>
      <c r="V1093" s="2" t="s">
        <v>71</v>
      </c>
    </row>
    <row r="1094" spans="1:22" s="1" customFormat="1" ht="78.75" x14ac:dyDescent="0.2">
      <c r="A1094" s="28" t="s">
        <v>1685</v>
      </c>
      <c r="B1094" s="29" t="s">
        <v>237</v>
      </c>
      <c r="C1094" s="118" t="s">
        <v>1014</v>
      </c>
      <c r="D1094" s="118"/>
      <c r="E1094" s="118"/>
      <c r="F1094" s="30" t="s">
        <v>137</v>
      </c>
      <c r="G1094" s="30" t="s">
        <v>34</v>
      </c>
      <c r="H1094" s="30" t="s">
        <v>34</v>
      </c>
      <c r="I1094" s="30" t="s">
        <v>1156</v>
      </c>
      <c r="J1094" s="31" t="s">
        <v>34</v>
      </c>
      <c r="K1094" s="30" t="s">
        <v>34</v>
      </c>
      <c r="L1094" s="31" t="s">
        <v>34</v>
      </c>
      <c r="M1094" s="32" t="s">
        <v>34</v>
      </c>
      <c r="N1094" s="33" t="s">
        <v>34</v>
      </c>
      <c r="Q1094" s="2" t="s">
        <v>1014</v>
      </c>
    </row>
    <row r="1095" spans="1:22" s="1" customFormat="1" x14ac:dyDescent="0.2">
      <c r="A1095" s="34"/>
      <c r="B1095" s="8"/>
      <c r="C1095" s="115" t="s">
        <v>2051</v>
      </c>
      <c r="D1095" s="115"/>
      <c r="E1095" s="115"/>
      <c r="F1095" s="115"/>
      <c r="G1095" s="115"/>
      <c r="H1095" s="115"/>
      <c r="I1095" s="115"/>
      <c r="J1095" s="115"/>
      <c r="K1095" s="115"/>
      <c r="L1095" s="115"/>
      <c r="M1095" s="115"/>
      <c r="N1095" s="117"/>
      <c r="R1095" s="2" t="s">
        <v>2051</v>
      </c>
    </row>
    <row r="1096" spans="1:22" s="1" customFormat="1" x14ac:dyDescent="0.2">
      <c r="A1096" s="35"/>
      <c r="B1096" s="36" t="s">
        <v>48</v>
      </c>
      <c r="C1096" s="115" t="s">
        <v>81</v>
      </c>
      <c r="D1096" s="115"/>
      <c r="E1096" s="115"/>
      <c r="F1096" s="37" t="s">
        <v>34</v>
      </c>
      <c r="G1096" s="37" t="s">
        <v>34</v>
      </c>
      <c r="H1096" s="37" t="s">
        <v>34</v>
      </c>
      <c r="I1096" s="37" t="s">
        <v>34</v>
      </c>
      <c r="J1096" s="38">
        <v>6449.24</v>
      </c>
      <c r="K1096" s="37" t="s">
        <v>34</v>
      </c>
      <c r="L1096" s="38">
        <v>12.9</v>
      </c>
      <c r="M1096" s="39">
        <v>14.41</v>
      </c>
      <c r="N1096" s="40">
        <v>186</v>
      </c>
      <c r="S1096" s="2" t="s">
        <v>81</v>
      </c>
    </row>
    <row r="1097" spans="1:22" s="1" customFormat="1" x14ac:dyDescent="0.2">
      <c r="A1097" s="35"/>
      <c r="B1097" s="36" t="s">
        <v>54</v>
      </c>
      <c r="C1097" s="115" t="s">
        <v>55</v>
      </c>
      <c r="D1097" s="115"/>
      <c r="E1097" s="115"/>
      <c r="F1097" s="37" t="s">
        <v>34</v>
      </c>
      <c r="G1097" s="37" t="s">
        <v>34</v>
      </c>
      <c r="H1097" s="37" t="s">
        <v>34</v>
      </c>
      <c r="I1097" s="37" t="s">
        <v>34</v>
      </c>
      <c r="J1097" s="38">
        <v>1934.99</v>
      </c>
      <c r="K1097" s="37" t="s">
        <v>34</v>
      </c>
      <c r="L1097" s="38">
        <v>3.87</v>
      </c>
      <c r="M1097" s="39">
        <v>7.88</v>
      </c>
      <c r="N1097" s="40">
        <v>30</v>
      </c>
      <c r="S1097" s="2" t="s">
        <v>55</v>
      </c>
    </row>
    <row r="1098" spans="1:22" s="1" customFormat="1" x14ac:dyDescent="0.2">
      <c r="A1098" s="35"/>
      <c r="B1098" s="36" t="s">
        <v>56</v>
      </c>
      <c r="C1098" s="115" t="s">
        <v>57</v>
      </c>
      <c r="D1098" s="115"/>
      <c r="E1098" s="115"/>
      <c r="F1098" s="37" t="s">
        <v>34</v>
      </c>
      <c r="G1098" s="37" t="s">
        <v>34</v>
      </c>
      <c r="H1098" s="37" t="s">
        <v>34</v>
      </c>
      <c r="I1098" s="37" t="s">
        <v>34</v>
      </c>
      <c r="J1098" s="38">
        <v>302.95</v>
      </c>
      <c r="K1098" s="37" t="s">
        <v>34</v>
      </c>
      <c r="L1098" s="38">
        <v>0.61</v>
      </c>
      <c r="M1098" s="39">
        <v>14.41</v>
      </c>
      <c r="N1098" s="40">
        <v>9</v>
      </c>
      <c r="S1098" s="2" t="s">
        <v>57</v>
      </c>
    </row>
    <row r="1099" spans="1:22" s="1" customFormat="1" x14ac:dyDescent="0.2">
      <c r="A1099" s="35"/>
      <c r="B1099" s="36" t="s">
        <v>82</v>
      </c>
      <c r="C1099" s="115" t="s">
        <v>83</v>
      </c>
      <c r="D1099" s="115"/>
      <c r="E1099" s="115"/>
      <c r="F1099" s="37" t="s">
        <v>34</v>
      </c>
      <c r="G1099" s="37" t="s">
        <v>34</v>
      </c>
      <c r="H1099" s="37" t="s">
        <v>34</v>
      </c>
      <c r="I1099" s="37" t="s">
        <v>34</v>
      </c>
      <c r="J1099" s="38">
        <v>6374.53</v>
      </c>
      <c r="K1099" s="37" t="s">
        <v>34</v>
      </c>
      <c r="L1099" s="38">
        <v>12.75</v>
      </c>
      <c r="M1099" s="39">
        <v>4.22</v>
      </c>
      <c r="N1099" s="40">
        <v>54</v>
      </c>
      <c r="S1099" s="2" t="s">
        <v>83</v>
      </c>
    </row>
    <row r="1100" spans="1:22" s="1" customFormat="1" x14ac:dyDescent="0.2">
      <c r="A1100" s="35"/>
      <c r="B1100" s="36" t="s">
        <v>34</v>
      </c>
      <c r="C1100" s="115" t="s">
        <v>84</v>
      </c>
      <c r="D1100" s="115"/>
      <c r="E1100" s="115"/>
      <c r="F1100" s="37" t="s">
        <v>59</v>
      </c>
      <c r="G1100" s="37" t="s">
        <v>241</v>
      </c>
      <c r="H1100" s="37" t="s">
        <v>34</v>
      </c>
      <c r="I1100" s="37" t="s">
        <v>2052</v>
      </c>
      <c r="J1100" s="38" t="s">
        <v>34</v>
      </c>
      <c r="K1100" s="37" t="s">
        <v>34</v>
      </c>
      <c r="L1100" s="38" t="s">
        <v>34</v>
      </c>
      <c r="M1100" s="39" t="s">
        <v>34</v>
      </c>
      <c r="N1100" s="40" t="s">
        <v>34</v>
      </c>
      <c r="T1100" s="2" t="s">
        <v>84</v>
      </c>
    </row>
    <row r="1101" spans="1:22" s="1" customFormat="1" x14ac:dyDescent="0.2">
      <c r="A1101" s="35"/>
      <c r="B1101" s="36" t="s">
        <v>34</v>
      </c>
      <c r="C1101" s="115" t="s">
        <v>58</v>
      </c>
      <c r="D1101" s="115"/>
      <c r="E1101" s="115"/>
      <c r="F1101" s="37" t="s">
        <v>59</v>
      </c>
      <c r="G1101" s="37" t="s">
        <v>243</v>
      </c>
      <c r="H1101" s="37" t="s">
        <v>34</v>
      </c>
      <c r="I1101" s="37" t="s">
        <v>2053</v>
      </c>
      <c r="J1101" s="38" t="s">
        <v>34</v>
      </c>
      <c r="K1101" s="37" t="s">
        <v>34</v>
      </c>
      <c r="L1101" s="38" t="s">
        <v>34</v>
      </c>
      <c r="M1101" s="39" t="s">
        <v>34</v>
      </c>
      <c r="N1101" s="40" t="s">
        <v>34</v>
      </c>
      <c r="T1101" s="2" t="s">
        <v>58</v>
      </c>
    </row>
    <row r="1102" spans="1:22" s="1" customFormat="1" x14ac:dyDescent="0.2">
      <c r="A1102" s="35"/>
      <c r="B1102" s="36" t="s">
        <v>34</v>
      </c>
      <c r="C1102" s="118" t="s">
        <v>62</v>
      </c>
      <c r="D1102" s="118"/>
      <c r="E1102" s="118"/>
      <c r="F1102" s="30" t="s">
        <v>34</v>
      </c>
      <c r="G1102" s="30" t="s">
        <v>34</v>
      </c>
      <c r="H1102" s="30" t="s">
        <v>34</v>
      </c>
      <c r="I1102" s="30" t="s">
        <v>34</v>
      </c>
      <c r="J1102" s="31">
        <v>14758.76</v>
      </c>
      <c r="K1102" s="30" t="s">
        <v>34</v>
      </c>
      <c r="L1102" s="31">
        <v>29.52</v>
      </c>
      <c r="M1102" s="32" t="s">
        <v>34</v>
      </c>
      <c r="N1102" s="33" t="s">
        <v>34</v>
      </c>
      <c r="U1102" s="2" t="s">
        <v>62</v>
      </c>
    </row>
    <row r="1103" spans="1:22" s="1" customFormat="1" x14ac:dyDescent="0.2">
      <c r="A1103" s="35"/>
      <c r="B1103" s="36" t="s">
        <v>34</v>
      </c>
      <c r="C1103" s="115" t="s">
        <v>63</v>
      </c>
      <c r="D1103" s="115"/>
      <c r="E1103" s="115"/>
      <c r="F1103" s="37" t="s">
        <v>34</v>
      </c>
      <c r="G1103" s="37" t="s">
        <v>34</v>
      </c>
      <c r="H1103" s="37" t="s">
        <v>34</v>
      </c>
      <c r="I1103" s="37" t="s">
        <v>34</v>
      </c>
      <c r="J1103" s="38" t="s">
        <v>34</v>
      </c>
      <c r="K1103" s="37" t="s">
        <v>34</v>
      </c>
      <c r="L1103" s="38">
        <v>13.51</v>
      </c>
      <c r="M1103" s="39" t="s">
        <v>34</v>
      </c>
      <c r="N1103" s="40">
        <v>195</v>
      </c>
      <c r="T1103" s="2" t="s">
        <v>63</v>
      </c>
    </row>
    <row r="1104" spans="1:22" s="1" customFormat="1" ht="33.75" x14ac:dyDescent="0.2">
      <c r="A1104" s="35"/>
      <c r="B1104" s="36" t="s">
        <v>144</v>
      </c>
      <c r="C1104" s="115" t="s">
        <v>145</v>
      </c>
      <c r="D1104" s="115"/>
      <c r="E1104" s="115"/>
      <c r="F1104" s="37" t="s">
        <v>66</v>
      </c>
      <c r="G1104" s="37" t="s">
        <v>146</v>
      </c>
      <c r="H1104" s="37" t="s">
        <v>34</v>
      </c>
      <c r="I1104" s="37" t="s">
        <v>146</v>
      </c>
      <c r="J1104" s="38" t="s">
        <v>34</v>
      </c>
      <c r="K1104" s="37" t="s">
        <v>34</v>
      </c>
      <c r="L1104" s="38">
        <v>14.19</v>
      </c>
      <c r="M1104" s="39" t="s">
        <v>34</v>
      </c>
      <c r="N1104" s="40">
        <v>205</v>
      </c>
      <c r="T1104" s="2" t="s">
        <v>145</v>
      </c>
    </row>
    <row r="1105" spans="1:22" s="1" customFormat="1" ht="33.75" x14ac:dyDescent="0.2">
      <c r="A1105" s="35"/>
      <c r="B1105" s="36" t="s">
        <v>147</v>
      </c>
      <c r="C1105" s="115" t="s">
        <v>148</v>
      </c>
      <c r="D1105" s="115"/>
      <c r="E1105" s="115"/>
      <c r="F1105" s="37" t="s">
        <v>66</v>
      </c>
      <c r="G1105" s="37" t="s">
        <v>149</v>
      </c>
      <c r="H1105" s="37" t="s">
        <v>34</v>
      </c>
      <c r="I1105" s="37" t="s">
        <v>149</v>
      </c>
      <c r="J1105" s="38" t="s">
        <v>34</v>
      </c>
      <c r="K1105" s="37" t="s">
        <v>34</v>
      </c>
      <c r="L1105" s="38">
        <v>8.7799999999999994</v>
      </c>
      <c r="M1105" s="39" t="s">
        <v>34</v>
      </c>
      <c r="N1105" s="40">
        <v>127</v>
      </c>
      <c r="T1105" s="2" t="s">
        <v>148</v>
      </c>
    </row>
    <row r="1106" spans="1:22" s="1" customFormat="1" x14ac:dyDescent="0.2">
      <c r="A1106" s="41"/>
      <c r="B1106" s="42"/>
      <c r="C1106" s="116" t="s">
        <v>71</v>
      </c>
      <c r="D1106" s="116"/>
      <c r="E1106" s="116"/>
      <c r="F1106" s="43" t="s">
        <v>34</v>
      </c>
      <c r="G1106" s="43" t="s">
        <v>34</v>
      </c>
      <c r="H1106" s="43" t="s">
        <v>34</v>
      </c>
      <c r="I1106" s="43" t="s">
        <v>34</v>
      </c>
      <c r="J1106" s="44" t="s">
        <v>34</v>
      </c>
      <c r="K1106" s="43" t="s">
        <v>34</v>
      </c>
      <c r="L1106" s="44">
        <v>52.49</v>
      </c>
      <c r="M1106" s="32" t="s">
        <v>34</v>
      </c>
      <c r="N1106" s="45">
        <v>602</v>
      </c>
      <c r="V1106" s="2" t="s">
        <v>71</v>
      </c>
    </row>
    <row r="1107" spans="1:22" s="1" customFormat="1" x14ac:dyDescent="0.2">
      <c r="A1107" s="28" t="s">
        <v>1688</v>
      </c>
      <c r="B1107" s="29" t="s">
        <v>2055</v>
      </c>
      <c r="C1107" s="118" t="s">
        <v>2056</v>
      </c>
      <c r="D1107" s="118"/>
      <c r="E1107" s="118"/>
      <c r="F1107" s="30" t="s">
        <v>153</v>
      </c>
      <c r="G1107" s="30" t="s">
        <v>34</v>
      </c>
      <c r="H1107" s="30" t="s">
        <v>34</v>
      </c>
      <c r="I1107" s="30" t="s">
        <v>2057</v>
      </c>
      <c r="J1107" s="31">
        <v>592</v>
      </c>
      <c r="K1107" s="30" t="s">
        <v>34</v>
      </c>
      <c r="L1107" s="31">
        <v>120.77</v>
      </c>
      <c r="M1107" s="32">
        <v>4.22</v>
      </c>
      <c r="N1107" s="33">
        <v>510</v>
      </c>
      <c r="Q1107" s="2" t="s">
        <v>2056</v>
      </c>
    </row>
    <row r="1108" spans="1:22" s="1" customFormat="1" ht="22.5" x14ac:dyDescent="0.2">
      <c r="A1108" s="28" t="s">
        <v>1691</v>
      </c>
      <c r="B1108" s="29" t="s">
        <v>1022</v>
      </c>
      <c r="C1108" s="118" t="s">
        <v>1114</v>
      </c>
      <c r="D1108" s="118"/>
      <c r="E1108" s="118"/>
      <c r="F1108" s="30" t="s">
        <v>1024</v>
      </c>
      <c r="G1108" s="30" t="s">
        <v>34</v>
      </c>
      <c r="H1108" s="30" t="s">
        <v>34</v>
      </c>
      <c r="I1108" s="30" t="s">
        <v>342</v>
      </c>
      <c r="J1108" s="31" t="s">
        <v>34</v>
      </c>
      <c r="K1108" s="30" t="s">
        <v>34</v>
      </c>
      <c r="L1108" s="31" t="s">
        <v>34</v>
      </c>
      <c r="M1108" s="32" t="s">
        <v>34</v>
      </c>
      <c r="N1108" s="33" t="s">
        <v>34</v>
      </c>
      <c r="Q1108" s="2" t="s">
        <v>1114</v>
      </c>
    </row>
    <row r="1109" spans="1:22" s="1" customFormat="1" x14ac:dyDescent="0.2">
      <c r="A1109" s="34"/>
      <c r="B1109" s="8"/>
      <c r="C1109" s="115" t="s">
        <v>1184</v>
      </c>
      <c r="D1109" s="115"/>
      <c r="E1109" s="115"/>
      <c r="F1109" s="115"/>
      <c r="G1109" s="115"/>
      <c r="H1109" s="115"/>
      <c r="I1109" s="115"/>
      <c r="J1109" s="115"/>
      <c r="K1109" s="115"/>
      <c r="L1109" s="115"/>
      <c r="M1109" s="115"/>
      <c r="N1109" s="117"/>
      <c r="R1109" s="2" t="s">
        <v>1184</v>
      </c>
    </row>
    <row r="1110" spans="1:22" s="1" customFormat="1" x14ac:dyDescent="0.2">
      <c r="A1110" s="35"/>
      <c r="B1110" s="36" t="s">
        <v>48</v>
      </c>
      <c r="C1110" s="115" t="s">
        <v>81</v>
      </c>
      <c r="D1110" s="115"/>
      <c r="E1110" s="115"/>
      <c r="F1110" s="37" t="s">
        <v>34</v>
      </c>
      <c r="G1110" s="37" t="s">
        <v>34</v>
      </c>
      <c r="H1110" s="37" t="s">
        <v>34</v>
      </c>
      <c r="I1110" s="37" t="s">
        <v>34</v>
      </c>
      <c r="J1110" s="38">
        <v>384.2</v>
      </c>
      <c r="K1110" s="37" t="s">
        <v>34</v>
      </c>
      <c r="L1110" s="38">
        <v>3.84</v>
      </c>
      <c r="M1110" s="39">
        <v>14.41</v>
      </c>
      <c r="N1110" s="40">
        <v>55</v>
      </c>
      <c r="S1110" s="2" t="s">
        <v>81</v>
      </c>
    </row>
    <row r="1111" spans="1:22" s="1" customFormat="1" x14ac:dyDescent="0.2">
      <c r="A1111" s="35"/>
      <c r="B1111" s="36" t="s">
        <v>54</v>
      </c>
      <c r="C1111" s="115" t="s">
        <v>55</v>
      </c>
      <c r="D1111" s="115"/>
      <c r="E1111" s="115"/>
      <c r="F1111" s="37" t="s">
        <v>34</v>
      </c>
      <c r="G1111" s="37" t="s">
        <v>34</v>
      </c>
      <c r="H1111" s="37" t="s">
        <v>34</v>
      </c>
      <c r="I1111" s="37" t="s">
        <v>34</v>
      </c>
      <c r="J1111" s="38">
        <v>3216.64</v>
      </c>
      <c r="K1111" s="37" t="s">
        <v>34</v>
      </c>
      <c r="L1111" s="38">
        <v>0.84</v>
      </c>
      <c r="M1111" s="39">
        <v>7.88</v>
      </c>
      <c r="N1111" s="40">
        <v>7</v>
      </c>
      <c r="S1111" s="2" t="s">
        <v>55</v>
      </c>
    </row>
    <row r="1112" spans="1:22" s="1" customFormat="1" x14ac:dyDescent="0.2">
      <c r="A1112" s="35"/>
      <c r="B1112" s="36" t="s">
        <v>56</v>
      </c>
      <c r="C1112" s="115" t="s">
        <v>57</v>
      </c>
      <c r="D1112" s="115"/>
      <c r="E1112" s="115"/>
      <c r="F1112" s="37" t="s">
        <v>34</v>
      </c>
      <c r="G1112" s="37" t="s">
        <v>34</v>
      </c>
      <c r="H1112" s="37" t="s">
        <v>34</v>
      </c>
      <c r="I1112" s="37" t="s">
        <v>34</v>
      </c>
      <c r="J1112" s="38">
        <v>328.52</v>
      </c>
      <c r="K1112" s="37" t="s">
        <v>34</v>
      </c>
      <c r="L1112" s="38">
        <v>0</v>
      </c>
      <c r="M1112" s="39">
        <v>14.41</v>
      </c>
      <c r="N1112" s="40" t="s">
        <v>34</v>
      </c>
      <c r="S1112" s="2" t="s">
        <v>57</v>
      </c>
    </row>
    <row r="1113" spans="1:22" s="1" customFormat="1" x14ac:dyDescent="0.2">
      <c r="A1113" s="35"/>
      <c r="B1113" s="36" t="s">
        <v>82</v>
      </c>
      <c r="C1113" s="115" t="s">
        <v>83</v>
      </c>
      <c r="D1113" s="115"/>
      <c r="E1113" s="115"/>
      <c r="F1113" s="37" t="s">
        <v>34</v>
      </c>
      <c r="G1113" s="37" t="s">
        <v>34</v>
      </c>
      <c r="H1113" s="37" t="s">
        <v>34</v>
      </c>
      <c r="I1113" s="37" t="s">
        <v>34</v>
      </c>
      <c r="J1113" s="38">
        <v>250.99</v>
      </c>
      <c r="K1113" s="37" t="s">
        <v>34</v>
      </c>
      <c r="L1113" s="38">
        <v>0</v>
      </c>
      <c r="M1113" s="39">
        <v>4.22</v>
      </c>
      <c r="N1113" s="40" t="s">
        <v>34</v>
      </c>
      <c r="S1113" s="2" t="s">
        <v>83</v>
      </c>
    </row>
    <row r="1114" spans="1:22" s="1" customFormat="1" x14ac:dyDescent="0.2">
      <c r="A1114" s="35"/>
      <c r="B1114" s="36" t="s">
        <v>34</v>
      </c>
      <c r="C1114" s="115" t="s">
        <v>84</v>
      </c>
      <c r="D1114" s="115"/>
      <c r="E1114" s="115"/>
      <c r="F1114" s="37" t="s">
        <v>59</v>
      </c>
      <c r="G1114" s="37" t="s">
        <v>1025</v>
      </c>
      <c r="H1114" s="37" t="s">
        <v>34</v>
      </c>
      <c r="I1114" s="37" t="s">
        <v>2059</v>
      </c>
      <c r="J1114" s="38" t="s">
        <v>34</v>
      </c>
      <c r="K1114" s="37" t="s">
        <v>34</v>
      </c>
      <c r="L1114" s="38" t="s">
        <v>34</v>
      </c>
      <c r="M1114" s="39" t="s">
        <v>34</v>
      </c>
      <c r="N1114" s="40" t="s">
        <v>34</v>
      </c>
      <c r="T1114" s="2" t="s">
        <v>84</v>
      </c>
    </row>
    <row r="1115" spans="1:22" s="1" customFormat="1" x14ac:dyDescent="0.2">
      <c r="A1115" s="35"/>
      <c r="B1115" s="36" t="s">
        <v>34</v>
      </c>
      <c r="C1115" s="115" t="s">
        <v>58</v>
      </c>
      <c r="D1115" s="115"/>
      <c r="E1115" s="115"/>
      <c r="F1115" s="37" t="s">
        <v>59</v>
      </c>
      <c r="G1115" s="37" t="s">
        <v>1027</v>
      </c>
      <c r="H1115" s="37" t="s">
        <v>34</v>
      </c>
      <c r="I1115" s="37" t="s">
        <v>2060</v>
      </c>
      <c r="J1115" s="38" t="s">
        <v>34</v>
      </c>
      <c r="K1115" s="37" t="s">
        <v>34</v>
      </c>
      <c r="L1115" s="38" t="s">
        <v>34</v>
      </c>
      <c r="M1115" s="39" t="s">
        <v>34</v>
      </c>
      <c r="N1115" s="40" t="s">
        <v>34</v>
      </c>
      <c r="T1115" s="2" t="s">
        <v>58</v>
      </c>
    </row>
    <row r="1116" spans="1:22" s="1" customFormat="1" x14ac:dyDescent="0.2">
      <c r="A1116" s="35"/>
      <c r="B1116" s="36" t="s">
        <v>34</v>
      </c>
      <c r="C1116" s="118" t="s">
        <v>62</v>
      </c>
      <c r="D1116" s="118"/>
      <c r="E1116" s="118"/>
      <c r="F1116" s="30" t="s">
        <v>34</v>
      </c>
      <c r="G1116" s="30" t="s">
        <v>34</v>
      </c>
      <c r="H1116" s="30" t="s">
        <v>34</v>
      </c>
      <c r="I1116" s="30" t="s">
        <v>34</v>
      </c>
      <c r="J1116" s="31">
        <v>467.79</v>
      </c>
      <c r="K1116" s="30" t="s">
        <v>34</v>
      </c>
      <c r="L1116" s="31">
        <v>4.68</v>
      </c>
      <c r="M1116" s="32" t="s">
        <v>34</v>
      </c>
      <c r="N1116" s="33" t="s">
        <v>34</v>
      </c>
      <c r="U1116" s="2" t="s">
        <v>62</v>
      </c>
    </row>
    <row r="1117" spans="1:22" s="1" customFormat="1" x14ac:dyDescent="0.2">
      <c r="A1117" s="35"/>
      <c r="B1117" s="36" t="s">
        <v>34</v>
      </c>
      <c r="C1117" s="115" t="s">
        <v>63</v>
      </c>
      <c r="D1117" s="115"/>
      <c r="E1117" s="115"/>
      <c r="F1117" s="37" t="s">
        <v>34</v>
      </c>
      <c r="G1117" s="37" t="s">
        <v>34</v>
      </c>
      <c r="H1117" s="37" t="s">
        <v>34</v>
      </c>
      <c r="I1117" s="37" t="s">
        <v>34</v>
      </c>
      <c r="J1117" s="38" t="s">
        <v>34</v>
      </c>
      <c r="K1117" s="37" t="s">
        <v>34</v>
      </c>
      <c r="L1117" s="38">
        <v>3.84</v>
      </c>
      <c r="M1117" s="39" t="s">
        <v>34</v>
      </c>
      <c r="N1117" s="40">
        <v>55</v>
      </c>
      <c r="T1117" s="2" t="s">
        <v>63</v>
      </c>
    </row>
    <row r="1118" spans="1:22" s="1" customFormat="1" ht="22.5" x14ac:dyDescent="0.2">
      <c r="A1118" s="35"/>
      <c r="B1118" s="36" t="s">
        <v>1029</v>
      </c>
      <c r="C1118" s="115" t="s">
        <v>1030</v>
      </c>
      <c r="D1118" s="115"/>
      <c r="E1118" s="115"/>
      <c r="F1118" s="37" t="s">
        <v>66</v>
      </c>
      <c r="G1118" s="37" t="s">
        <v>641</v>
      </c>
      <c r="H1118" s="37" t="s">
        <v>34</v>
      </c>
      <c r="I1118" s="37" t="s">
        <v>641</v>
      </c>
      <c r="J1118" s="38" t="s">
        <v>34</v>
      </c>
      <c r="K1118" s="37" t="s">
        <v>34</v>
      </c>
      <c r="L1118" s="38">
        <v>3.46</v>
      </c>
      <c r="M1118" s="39" t="s">
        <v>34</v>
      </c>
      <c r="N1118" s="40">
        <v>50</v>
      </c>
      <c r="T1118" s="2" t="s">
        <v>1030</v>
      </c>
    </row>
    <row r="1119" spans="1:22" s="1" customFormat="1" ht="22.5" x14ac:dyDescent="0.2">
      <c r="A1119" s="35"/>
      <c r="B1119" s="36" t="s">
        <v>1031</v>
      </c>
      <c r="C1119" s="115" t="s">
        <v>1032</v>
      </c>
      <c r="D1119" s="115"/>
      <c r="E1119" s="115"/>
      <c r="F1119" s="37" t="s">
        <v>66</v>
      </c>
      <c r="G1119" s="37" t="s">
        <v>234</v>
      </c>
      <c r="H1119" s="37" t="s">
        <v>34</v>
      </c>
      <c r="I1119" s="37" t="s">
        <v>234</v>
      </c>
      <c r="J1119" s="38" t="s">
        <v>34</v>
      </c>
      <c r="K1119" s="37" t="s">
        <v>34</v>
      </c>
      <c r="L1119" s="38">
        <v>3.26</v>
      </c>
      <c r="M1119" s="39" t="s">
        <v>34</v>
      </c>
      <c r="N1119" s="40">
        <v>47</v>
      </c>
      <c r="T1119" s="2" t="s">
        <v>1032</v>
      </c>
    </row>
    <row r="1120" spans="1:22" s="1" customFormat="1" x14ac:dyDescent="0.2">
      <c r="A1120" s="41"/>
      <c r="B1120" s="42"/>
      <c r="C1120" s="116" t="s">
        <v>71</v>
      </c>
      <c r="D1120" s="116"/>
      <c r="E1120" s="116"/>
      <c r="F1120" s="43" t="s">
        <v>34</v>
      </c>
      <c r="G1120" s="43" t="s">
        <v>34</v>
      </c>
      <c r="H1120" s="43" t="s">
        <v>34</v>
      </c>
      <c r="I1120" s="43" t="s">
        <v>34</v>
      </c>
      <c r="J1120" s="44" t="s">
        <v>34</v>
      </c>
      <c r="K1120" s="43" t="s">
        <v>34</v>
      </c>
      <c r="L1120" s="44">
        <v>11.4</v>
      </c>
      <c r="M1120" s="32" t="s">
        <v>34</v>
      </c>
      <c r="N1120" s="45">
        <v>159</v>
      </c>
      <c r="V1120" s="2" t="s">
        <v>71</v>
      </c>
    </row>
    <row r="1121" spans="1:23" s="1" customFormat="1" x14ac:dyDescent="0.2">
      <c r="A1121" s="28" t="s">
        <v>1695</v>
      </c>
      <c r="B1121" s="29" t="s">
        <v>1033</v>
      </c>
      <c r="C1121" s="118" t="s">
        <v>1034</v>
      </c>
      <c r="D1121" s="118"/>
      <c r="E1121" s="118"/>
      <c r="F1121" s="30" t="s">
        <v>173</v>
      </c>
      <c r="G1121" s="30" t="s">
        <v>34</v>
      </c>
      <c r="H1121" s="30" t="s">
        <v>34</v>
      </c>
      <c r="I1121" s="30" t="s">
        <v>2522</v>
      </c>
      <c r="J1121" s="31">
        <v>12870</v>
      </c>
      <c r="K1121" s="30" t="s">
        <v>34</v>
      </c>
      <c r="L1121" s="31">
        <v>188.55</v>
      </c>
      <c r="M1121" s="32">
        <v>4.22</v>
      </c>
      <c r="N1121" s="33">
        <v>796</v>
      </c>
      <c r="Q1121" s="2" t="s">
        <v>1034</v>
      </c>
    </row>
    <row r="1122" spans="1:23" s="1" customFormat="1" x14ac:dyDescent="0.2">
      <c r="A1122" s="34"/>
      <c r="B1122" s="8"/>
      <c r="C1122" s="115" t="s">
        <v>2523</v>
      </c>
      <c r="D1122" s="115"/>
      <c r="E1122" s="115"/>
      <c r="F1122" s="115"/>
      <c r="G1122" s="115"/>
      <c r="H1122" s="115"/>
      <c r="I1122" s="115"/>
      <c r="J1122" s="115"/>
      <c r="K1122" s="115"/>
      <c r="L1122" s="115"/>
      <c r="M1122" s="115"/>
      <c r="N1122" s="117"/>
      <c r="R1122" s="2" t="s">
        <v>2523</v>
      </c>
    </row>
    <row r="1123" spans="1:23" s="1" customFormat="1" ht="56.25" x14ac:dyDescent="0.2">
      <c r="A1123" s="28" t="s">
        <v>1697</v>
      </c>
      <c r="B1123" s="29" t="s">
        <v>919</v>
      </c>
      <c r="C1123" s="118" t="s">
        <v>920</v>
      </c>
      <c r="D1123" s="118"/>
      <c r="E1123" s="118"/>
      <c r="F1123" s="30" t="s">
        <v>921</v>
      </c>
      <c r="G1123" s="30" t="s">
        <v>34</v>
      </c>
      <c r="H1123" s="30" t="s">
        <v>34</v>
      </c>
      <c r="I1123" s="30" t="s">
        <v>2524</v>
      </c>
      <c r="J1123" s="31" t="s">
        <v>34</v>
      </c>
      <c r="K1123" s="30" t="s">
        <v>34</v>
      </c>
      <c r="L1123" s="31" t="s">
        <v>34</v>
      </c>
      <c r="M1123" s="32" t="s">
        <v>34</v>
      </c>
      <c r="N1123" s="33" t="s">
        <v>34</v>
      </c>
      <c r="Q1123" s="2" t="s">
        <v>920</v>
      </c>
    </row>
    <row r="1124" spans="1:23" s="1" customFormat="1" x14ac:dyDescent="0.2">
      <c r="A1124" s="34"/>
      <c r="B1124" s="8"/>
      <c r="C1124" s="115" t="s">
        <v>2525</v>
      </c>
      <c r="D1124" s="115"/>
      <c r="E1124" s="115"/>
      <c r="F1124" s="115"/>
      <c r="G1124" s="115"/>
      <c r="H1124" s="115"/>
      <c r="I1124" s="115"/>
      <c r="J1124" s="115"/>
      <c r="K1124" s="115"/>
      <c r="L1124" s="115"/>
      <c r="M1124" s="115"/>
      <c r="N1124" s="117"/>
      <c r="R1124" s="2" t="s">
        <v>2525</v>
      </c>
    </row>
    <row r="1125" spans="1:23" s="1" customFormat="1" x14ac:dyDescent="0.2">
      <c r="A1125" s="46"/>
      <c r="B1125" s="36" t="s">
        <v>924</v>
      </c>
      <c r="C1125" s="115" t="s">
        <v>925</v>
      </c>
      <c r="D1125" s="115"/>
      <c r="E1125" s="115"/>
      <c r="F1125" s="115"/>
      <c r="G1125" s="115"/>
      <c r="H1125" s="115"/>
      <c r="I1125" s="115"/>
      <c r="J1125" s="115"/>
      <c r="K1125" s="115"/>
      <c r="L1125" s="115"/>
      <c r="M1125" s="115"/>
      <c r="N1125" s="117"/>
      <c r="W1125" s="2" t="s">
        <v>925</v>
      </c>
    </row>
    <row r="1126" spans="1:23" s="1" customFormat="1" x14ac:dyDescent="0.2">
      <c r="A1126" s="46"/>
      <c r="B1126" s="36" t="s">
        <v>34</v>
      </c>
      <c r="C1126" s="115" t="s">
        <v>926</v>
      </c>
      <c r="D1126" s="115"/>
      <c r="E1126" s="115"/>
      <c r="F1126" s="115"/>
      <c r="G1126" s="115"/>
      <c r="H1126" s="115"/>
      <c r="I1126" s="115"/>
      <c r="J1126" s="115"/>
      <c r="K1126" s="115"/>
      <c r="L1126" s="115"/>
      <c r="M1126" s="115"/>
      <c r="N1126" s="117"/>
      <c r="W1126" s="2" t="s">
        <v>926</v>
      </c>
    </row>
    <row r="1127" spans="1:23" s="1" customFormat="1" x14ac:dyDescent="0.2">
      <c r="A1127" s="35"/>
      <c r="B1127" s="36" t="s">
        <v>48</v>
      </c>
      <c r="C1127" s="115" t="s">
        <v>81</v>
      </c>
      <c r="D1127" s="115"/>
      <c r="E1127" s="115"/>
      <c r="F1127" s="37" t="s">
        <v>34</v>
      </c>
      <c r="G1127" s="37" t="s">
        <v>34</v>
      </c>
      <c r="H1127" s="37" t="s">
        <v>34</v>
      </c>
      <c r="I1127" s="37" t="s">
        <v>34</v>
      </c>
      <c r="J1127" s="38">
        <v>71.47</v>
      </c>
      <c r="K1127" s="37" t="s">
        <v>927</v>
      </c>
      <c r="L1127" s="38">
        <v>0.75</v>
      </c>
      <c r="M1127" s="39">
        <v>14.41</v>
      </c>
      <c r="N1127" s="40">
        <v>11</v>
      </c>
      <c r="S1127" s="2" t="s">
        <v>81</v>
      </c>
    </row>
    <row r="1128" spans="1:23" s="1" customFormat="1" x14ac:dyDescent="0.2">
      <c r="A1128" s="35"/>
      <c r="B1128" s="36" t="s">
        <v>54</v>
      </c>
      <c r="C1128" s="115" t="s">
        <v>55</v>
      </c>
      <c r="D1128" s="115"/>
      <c r="E1128" s="115"/>
      <c r="F1128" s="37" t="s">
        <v>34</v>
      </c>
      <c r="G1128" s="37" t="s">
        <v>34</v>
      </c>
      <c r="H1128" s="37" t="s">
        <v>34</v>
      </c>
      <c r="I1128" s="37" t="s">
        <v>34</v>
      </c>
      <c r="J1128" s="38">
        <v>10.15</v>
      </c>
      <c r="K1128" s="37" t="s">
        <v>54</v>
      </c>
      <c r="L1128" s="38">
        <v>0.1</v>
      </c>
      <c r="M1128" s="39">
        <v>7.88</v>
      </c>
      <c r="N1128" s="40">
        <v>1</v>
      </c>
      <c r="S1128" s="2" t="s">
        <v>55</v>
      </c>
    </row>
    <row r="1129" spans="1:23" s="1" customFormat="1" x14ac:dyDescent="0.2">
      <c r="A1129" s="35"/>
      <c r="B1129" s="36" t="s">
        <v>56</v>
      </c>
      <c r="C1129" s="115" t="s">
        <v>57</v>
      </c>
      <c r="D1129" s="115"/>
      <c r="E1129" s="115"/>
      <c r="F1129" s="37" t="s">
        <v>34</v>
      </c>
      <c r="G1129" s="37" t="s">
        <v>34</v>
      </c>
      <c r="H1129" s="37" t="s">
        <v>34</v>
      </c>
      <c r="I1129" s="37" t="s">
        <v>34</v>
      </c>
      <c r="J1129" s="38">
        <v>0.12</v>
      </c>
      <c r="K1129" s="37" t="s">
        <v>54</v>
      </c>
      <c r="L1129" s="38">
        <v>0</v>
      </c>
      <c r="M1129" s="39">
        <v>14.41</v>
      </c>
      <c r="N1129" s="40" t="s">
        <v>34</v>
      </c>
      <c r="S1129" s="2" t="s">
        <v>57</v>
      </c>
    </row>
    <row r="1130" spans="1:23" s="1" customFormat="1" x14ac:dyDescent="0.2">
      <c r="A1130" s="35"/>
      <c r="B1130" s="36" t="s">
        <v>82</v>
      </c>
      <c r="C1130" s="115" t="s">
        <v>83</v>
      </c>
      <c r="D1130" s="115"/>
      <c r="E1130" s="115"/>
      <c r="F1130" s="37" t="s">
        <v>34</v>
      </c>
      <c r="G1130" s="37" t="s">
        <v>34</v>
      </c>
      <c r="H1130" s="37" t="s">
        <v>34</v>
      </c>
      <c r="I1130" s="37" t="s">
        <v>34</v>
      </c>
      <c r="J1130" s="38">
        <v>250.36</v>
      </c>
      <c r="K1130" s="37" t="s">
        <v>54</v>
      </c>
      <c r="L1130" s="38">
        <v>2.4</v>
      </c>
      <c r="M1130" s="39">
        <v>4.22</v>
      </c>
      <c r="N1130" s="40">
        <v>10</v>
      </c>
      <c r="S1130" s="2" t="s">
        <v>83</v>
      </c>
    </row>
    <row r="1131" spans="1:23" s="1" customFormat="1" x14ac:dyDescent="0.2">
      <c r="A1131" s="35"/>
      <c r="B1131" s="36" t="s">
        <v>34</v>
      </c>
      <c r="C1131" s="115" t="s">
        <v>84</v>
      </c>
      <c r="D1131" s="115"/>
      <c r="E1131" s="115"/>
      <c r="F1131" s="37" t="s">
        <v>59</v>
      </c>
      <c r="G1131" s="37" t="s">
        <v>928</v>
      </c>
      <c r="H1131" s="37" t="s">
        <v>927</v>
      </c>
      <c r="I1131" s="37" t="s">
        <v>2526</v>
      </c>
      <c r="J1131" s="38" t="s">
        <v>34</v>
      </c>
      <c r="K1131" s="37" t="s">
        <v>34</v>
      </c>
      <c r="L1131" s="38" t="s">
        <v>34</v>
      </c>
      <c r="M1131" s="39" t="s">
        <v>34</v>
      </c>
      <c r="N1131" s="40" t="s">
        <v>34</v>
      </c>
      <c r="T1131" s="2" t="s">
        <v>84</v>
      </c>
    </row>
    <row r="1132" spans="1:23" s="1" customFormat="1" x14ac:dyDescent="0.2">
      <c r="A1132" s="35"/>
      <c r="B1132" s="36" t="s">
        <v>34</v>
      </c>
      <c r="C1132" s="115" t="s">
        <v>58</v>
      </c>
      <c r="D1132" s="115"/>
      <c r="E1132" s="115"/>
      <c r="F1132" s="37" t="s">
        <v>59</v>
      </c>
      <c r="G1132" s="37" t="s">
        <v>342</v>
      </c>
      <c r="H1132" s="37" t="s">
        <v>54</v>
      </c>
      <c r="I1132" s="37" t="s">
        <v>2527</v>
      </c>
      <c r="J1132" s="38" t="s">
        <v>34</v>
      </c>
      <c r="K1132" s="37" t="s">
        <v>34</v>
      </c>
      <c r="L1132" s="38" t="s">
        <v>34</v>
      </c>
      <c r="M1132" s="39" t="s">
        <v>34</v>
      </c>
      <c r="N1132" s="40" t="s">
        <v>34</v>
      </c>
      <c r="T1132" s="2" t="s">
        <v>58</v>
      </c>
    </row>
    <row r="1133" spans="1:23" s="1" customFormat="1" x14ac:dyDescent="0.2">
      <c r="A1133" s="35"/>
      <c r="B1133" s="36" t="s">
        <v>34</v>
      </c>
      <c r="C1133" s="118" t="s">
        <v>62</v>
      </c>
      <c r="D1133" s="118"/>
      <c r="E1133" s="118"/>
      <c r="F1133" s="30" t="s">
        <v>34</v>
      </c>
      <c r="G1133" s="30" t="s">
        <v>34</v>
      </c>
      <c r="H1133" s="30" t="s">
        <v>34</v>
      </c>
      <c r="I1133" s="30" t="s">
        <v>34</v>
      </c>
      <c r="J1133" s="31">
        <v>331.98</v>
      </c>
      <c r="K1133" s="30" t="s">
        <v>34</v>
      </c>
      <c r="L1133" s="31">
        <v>3.25</v>
      </c>
      <c r="M1133" s="32" t="s">
        <v>34</v>
      </c>
      <c r="N1133" s="33" t="s">
        <v>34</v>
      </c>
      <c r="U1133" s="2" t="s">
        <v>62</v>
      </c>
    </row>
    <row r="1134" spans="1:23" s="1" customFormat="1" x14ac:dyDescent="0.2">
      <c r="A1134" s="35"/>
      <c r="B1134" s="36" t="s">
        <v>34</v>
      </c>
      <c r="C1134" s="115" t="s">
        <v>63</v>
      </c>
      <c r="D1134" s="115"/>
      <c r="E1134" s="115"/>
      <c r="F1134" s="37" t="s">
        <v>34</v>
      </c>
      <c r="G1134" s="37" t="s">
        <v>34</v>
      </c>
      <c r="H1134" s="37" t="s">
        <v>34</v>
      </c>
      <c r="I1134" s="37" t="s">
        <v>34</v>
      </c>
      <c r="J1134" s="38" t="s">
        <v>34</v>
      </c>
      <c r="K1134" s="37" t="s">
        <v>34</v>
      </c>
      <c r="L1134" s="38">
        <v>0.75</v>
      </c>
      <c r="M1134" s="39" t="s">
        <v>34</v>
      </c>
      <c r="N1134" s="40">
        <v>11</v>
      </c>
      <c r="T1134" s="2" t="s">
        <v>63</v>
      </c>
    </row>
    <row r="1135" spans="1:23" s="1" customFormat="1" ht="22.5" x14ac:dyDescent="0.2">
      <c r="A1135" s="35"/>
      <c r="B1135" s="36" t="s">
        <v>931</v>
      </c>
      <c r="C1135" s="115" t="s">
        <v>932</v>
      </c>
      <c r="D1135" s="115"/>
      <c r="E1135" s="115"/>
      <c r="F1135" s="37" t="s">
        <v>66</v>
      </c>
      <c r="G1135" s="37" t="s">
        <v>641</v>
      </c>
      <c r="H1135" s="37" t="s">
        <v>34</v>
      </c>
      <c r="I1135" s="37" t="s">
        <v>641</v>
      </c>
      <c r="J1135" s="38" t="s">
        <v>34</v>
      </c>
      <c r="K1135" s="37" t="s">
        <v>34</v>
      </c>
      <c r="L1135" s="38">
        <v>0.68</v>
      </c>
      <c r="M1135" s="39" t="s">
        <v>34</v>
      </c>
      <c r="N1135" s="40">
        <v>10</v>
      </c>
      <c r="T1135" s="2" t="s">
        <v>932</v>
      </c>
    </row>
    <row r="1136" spans="1:23" s="1" customFormat="1" ht="22.5" x14ac:dyDescent="0.2">
      <c r="A1136" s="35"/>
      <c r="B1136" s="36" t="s">
        <v>933</v>
      </c>
      <c r="C1136" s="115" t="s">
        <v>934</v>
      </c>
      <c r="D1136" s="115"/>
      <c r="E1136" s="115"/>
      <c r="F1136" s="37" t="s">
        <v>66</v>
      </c>
      <c r="G1136" s="37" t="s">
        <v>935</v>
      </c>
      <c r="H1136" s="37" t="s">
        <v>34</v>
      </c>
      <c r="I1136" s="37" t="s">
        <v>935</v>
      </c>
      <c r="J1136" s="38" t="s">
        <v>34</v>
      </c>
      <c r="K1136" s="37" t="s">
        <v>34</v>
      </c>
      <c r="L1136" s="38">
        <v>0.53</v>
      </c>
      <c r="M1136" s="39" t="s">
        <v>34</v>
      </c>
      <c r="N1136" s="40">
        <v>8</v>
      </c>
      <c r="T1136" s="2" t="s">
        <v>934</v>
      </c>
    </row>
    <row r="1137" spans="1:23" s="1" customFormat="1" x14ac:dyDescent="0.2">
      <c r="A1137" s="41"/>
      <c r="B1137" s="42"/>
      <c r="C1137" s="116" t="s">
        <v>71</v>
      </c>
      <c r="D1137" s="116"/>
      <c r="E1137" s="116"/>
      <c r="F1137" s="43" t="s">
        <v>34</v>
      </c>
      <c r="G1137" s="43" t="s">
        <v>34</v>
      </c>
      <c r="H1137" s="43" t="s">
        <v>34</v>
      </c>
      <c r="I1137" s="43" t="s">
        <v>34</v>
      </c>
      <c r="J1137" s="44" t="s">
        <v>34</v>
      </c>
      <c r="K1137" s="43" t="s">
        <v>34</v>
      </c>
      <c r="L1137" s="44">
        <v>4.46</v>
      </c>
      <c r="M1137" s="32" t="s">
        <v>34</v>
      </c>
      <c r="N1137" s="45">
        <v>40</v>
      </c>
      <c r="V1137" s="2" t="s">
        <v>71</v>
      </c>
    </row>
    <row r="1138" spans="1:23" s="1" customFormat="1" ht="56.25" x14ac:dyDescent="0.2">
      <c r="A1138" s="28" t="s">
        <v>1700</v>
      </c>
      <c r="B1138" s="29" t="s">
        <v>936</v>
      </c>
      <c r="C1138" s="118" t="s">
        <v>937</v>
      </c>
      <c r="D1138" s="118"/>
      <c r="E1138" s="118"/>
      <c r="F1138" s="30" t="s">
        <v>921</v>
      </c>
      <c r="G1138" s="30" t="s">
        <v>34</v>
      </c>
      <c r="H1138" s="30" t="s">
        <v>34</v>
      </c>
      <c r="I1138" s="30" t="s">
        <v>2524</v>
      </c>
      <c r="J1138" s="31" t="s">
        <v>34</v>
      </c>
      <c r="K1138" s="30" t="s">
        <v>34</v>
      </c>
      <c r="L1138" s="31" t="s">
        <v>34</v>
      </c>
      <c r="M1138" s="32" t="s">
        <v>34</v>
      </c>
      <c r="N1138" s="33" t="s">
        <v>34</v>
      </c>
      <c r="Q1138" s="2" t="s">
        <v>937</v>
      </c>
    </row>
    <row r="1139" spans="1:23" s="1" customFormat="1" x14ac:dyDescent="0.2">
      <c r="A1139" s="34"/>
      <c r="B1139" s="8"/>
      <c r="C1139" s="115" t="s">
        <v>2525</v>
      </c>
      <c r="D1139" s="115"/>
      <c r="E1139" s="115"/>
      <c r="F1139" s="115"/>
      <c r="G1139" s="115"/>
      <c r="H1139" s="115"/>
      <c r="I1139" s="115"/>
      <c r="J1139" s="115"/>
      <c r="K1139" s="115"/>
      <c r="L1139" s="115"/>
      <c r="M1139" s="115"/>
      <c r="N1139" s="117"/>
      <c r="R1139" s="2" t="s">
        <v>2525</v>
      </c>
    </row>
    <row r="1140" spans="1:23" s="1" customFormat="1" x14ac:dyDescent="0.2">
      <c r="A1140" s="46"/>
      <c r="B1140" s="36" t="s">
        <v>924</v>
      </c>
      <c r="C1140" s="115" t="s">
        <v>925</v>
      </c>
      <c r="D1140" s="115"/>
      <c r="E1140" s="115"/>
      <c r="F1140" s="115"/>
      <c r="G1140" s="115"/>
      <c r="H1140" s="115"/>
      <c r="I1140" s="115"/>
      <c r="J1140" s="115"/>
      <c r="K1140" s="115"/>
      <c r="L1140" s="115"/>
      <c r="M1140" s="115"/>
      <c r="N1140" s="117"/>
      <c r="W1140" s="2" t="s">
        <v>925</v>
      </c>
    </row>
    <row r="1141" spans="1:23" s="1" customFormat="1" x14ac:dyDescent="0.2">
      <c r="A1141" s="46"/>
      <c r="B1141" s="36" t="s">
        <v>34</v>
      </c>
      <c r="C1141" s="115" t="s">
        <v>926</v>
      </c>
      <c r="D1141" s="115"/>
      <c r="E1141" s="115"/>
      <c r="F1141" s="115"/>
      <c r="G1141" s="115"/>
      <c r="H1141" s="115"/>
      <c r="I1141" s="115"/>
      <c r="J1141" s="115"/>
      <c r="K1141" s="115"/>
      <c r="L1141" s="115"/>
      <c r="M1141" s="115"/>
      <c r="N1141" s="117"/>
      <c r="W1141" s="2" t="s">
        <v>926</v>
      </c>
    </row>
    <row r="1142" spans="1:23" s="1" customFormat="1" x14ac:dyDescent="0.2">
      <c r="A1142" s="35"/>
      <c r="B1142" s="36" t="s">
        <v>48</v>
      </c>
      <c r="C1142" s="115" t="s">
        <v>81</v>
      </c>
      <c r="D1142" s="115"/>
      <c r="E1142" s="115"/>
      <c r="F1142" s="37" t="s">
        <v>34</v>
      </c>
      <c r="G1142" s="37" t="s">
        <v>34</v>
      </c>
      <c r="H1142" s="37" t="s">
        <v>34</v>
      </c>
      <c r="I1142" s="37" t="s">
        <v>34</v>
      </c>
      <c r="J1142" s="38">
        <v>43.93</v>
      </c>
      <c r="K1142" s="37" t="s">
        <v>927</v>
      </c>
      <c r="L1142" s="38">
        <v>0.46</v>
      </c>
      <c r="M1142" s="39">
        <v>14.41</v>
      </c>
      <c r="N1142" s="40">
        <v>7</v>
      </c>
      <c r="S1142" s="2" t="s">
        <v>81</v>
      </c>
    </row>
    <row r="1143" spans="1:23" s="1" customFormat="1" x14ac:dyDescent="0.2">
      <c r="A1143" s="35"/>
      <c r="B1143" s="36" t="s">
        <v>54</v>
      </c>
      <c r="C1143" s="115" t="s">
        <v>55</v>
      </c>
      <c r="D1143" s="115"/>
      <c r="E1143" s="115"/>
      <c r="F1143" s="37" t="s">
        <v>34</v>
      </c>
      <c r="G1143" s="37" t="s">
        <v>34</v>
      </c>
      <c r="H1143" s="37" t="s">
        <v>34</v>
      </c>
      <c r="I1143" s="37" t="s">
        <v>34</v>
      </c>
      <c r="J1143" s="38">
        <v>6.8</v>
      </c>
      <c r="K1143" s="37" t="s">
        <v>54</v>
      </c>
      <c r="L1143" s="38">
        <v>7.0000000000000007E-2</v>
      </c>
      <c r="M1143" s="39">
        <v>7.88</v>
      </c>
      <c r="N1143" s="40">
        <v>1</v>
      </c>
      <c r="S1143" s="2" t="s">
        <v>55</v>
      </c>
    </row>
    <row r="1144" spans="1:23" s="1" customFormat="1" x14ac:dyDescent="0.2">
      <c r="A1144" s="35"/>
      <c r="B1144" s="36" t="s">
        <v>56</v>
      </c>
      <c r="C1144" s="115" t="s">
        <v>57</v>
      </c>
      <c r="D1144" s="115"/>
      <c r="E1144" s="115"/>
      <c r="F1144" s="37" t="s">
        <v>34</v>
      </c>
      <c r="G1144" s="37" t="s">
        <v>34</v>
      </c>
      <c r="H1144" s="37" t="s">
        <v>34</v>
      </c>
      <c r="I1144" s="37" t="s">
        <v>34</v>
      </c>
      <c r="J1144" s="38">
        <v>0.12</v>
      </c>
      <c r="K1144" s="37" t="s">
        <v>54</v>
      </c>
      <c r="L1144" s="38">
        <v>0</v>
      </c>
      <c r="M1144" s="39">
        <v>14.41</v>
      </c>
      <c r="N1144" s="40" t="s">
        <v>34</v>
      </c>
      <c r="S1144" s="2" t="s">
        <v>57</v>
      </c>
    </row>
    <row r="1145" spans="1:23" s="1" customFormat="1" x14ac:dyDescent="0.2">
      <c r="A1145" s="35"/>
      <c r="B1145" s="36" t="s">
        <v>82</v>
      </c>
      <c r="C1145" s="115" t="s">
        <v>83</v>
      </c>
      <c r="D1145" s="115"/>
      <c r="E1145" s="115"/>
      <c r="F1145" s="37" t="s">
        <v>34</v>
      </c>
      <c r="G1145" s="37" t="s">
        <v>34</v>
      </c>
      <c r="H1145" s="37" t="s">
        <v>34</v>
      </c>
      <c r="I1145" s="37" t="s">
        <v>34</v>
      </c>
      <c r="J1145" s="38">
        <v>388.48</v>
      </c>
      <c r="K1145" s="37" t="s">
        <v>54</v>
      </c>
      <c r="L1145" s="38">
        <v>3.73</v>
      </c>
      <c r="M1145" s="39">
        <v>4.22</v>
      </c>
      <c r="N1145" s="40">
        <v>16</v>
      </c>
      <c r="S1145" s="2" t="s">
        <v>83</v>
      </c>
    </row>
    <row r="1146" spans="1:23" s="1" customFormat="1" x14ac:dyDescent="0.2">
      <c r="A1146" s="35"/>
      <c r="B1146" s="36" t="s">
        <v>34</v>
      </c>
      <c r="C1146" s="115" t="s">
        <v>84</v>
      </c>
      <c r="D1146" s="115"/>
      <c r="E1146" s="115"/>
      <c r="F1146" s="37" t="s">
        <v>59</v>
      </c>
      <c r="G1146" s="37" t="s">
        <v>938</v>
      </c>
      <c r="H1146" s="37" t="s">
        <v>927</v>
      </c>
      <c r="I1146" s="37" t="s">
        <v>2528</v>
      </c>
      <c r="J1146" s="38" t="s">
        <v>34</v>
      </c>
      <c r="K1146" s="37" t="s">
        <v>34</v>
      </c>
      <c r="L1146" s="38" t="s">
        <v>34</v>
      </c>
      <c r="M1146" s="39" t="s">
        <v>34</v>
      </c>
      <c r="N1146" s="40" t="s">
        <v>34</v>
      </c>
      <c r="T1146" s="2" t="s">
        <v>84</v>
      </c>
    </row>
    <row r="1147" spans="1:23" s="1" customFormat="1" x14ac:dyDescent="0.2">
      <c r="A1147" s="35"/>
      <c r="B1147" s="36" t="s">
        <v>34</v>
      </c>
      <c r="C1147" s="115" t="s">
        <v>58</v>
      </c>
      <c r="D1147" s="115"/>
      <c r="E1147" s="115"/>
      <c r="F1147" s="37" t="s">
        <v>59</v>
      </c>
      <c r="G1147" s="37" t="s">
        <v>342</v>
      </c>
      <c r="H1147" s="37" t="s">
        <v>54</v>
      </c>
      <c r="I1147" s="37" t="s">
        <v>2527</v>
      </c>
      <c r="J1147" s="38" t="s">
        <v>34</v>
      </c>
      <c r="K1147" s="37" t="s">
        <v>34</v>
      </c>
      <c r="L1147" s="38" t="s">
        <v>34</v>
      </c>
      <c r="M1147" s="39" t="s">
        <v>34</v>
      </c>
      <c r="N1147" s="40" t="s">
        <v>34</v>
      </c>
      <c r="T1147" s="2" t="s">
        <v>58</v>
      </c>
    </row>
    <row r="1148" spans="1:23" s="1" customFormat="1" x14ac:dyDescent="0.2">
      <c r="A1148" s="35"/>
      <c r="B1148" s="36" t="s">
        <v>34</v>
      </c>
      <c r="C1148" s="118" t="s">
        <v>62</v>
      </c>
      <c r="D1148" s="118"/>
      <c r="E1148" s="118"/>
      <c r="F1148" s="30" t="s">
        <v>34</v>
      </c>
      <c r="G1148" s="30" t="s">
        <v>34</v>
      </c>
      <c r="H1148" s="30" t="s">
        <v>34</v>
      </c>
      <c r="I1148" s="30" t="s">
        <v>34</v>
      </c>
      <c r="J1148" s="31">
        <v>439.21</v>
      </c>
      <c r="K1148" s="30" t="s">
        <v>34</v>
      </c>
      <c r="L1148" s="31">
        <v>4.26</v>
      </c>
      <c r="M1148" s="32" t="s">
        <v>34</v>
      </c>
      <c r="N1148" s="33" t="s">
        <v>34</v>
      </c>
      <c r="U1148" s="2" t="s">
        <v>62</v>
      </c>
    </row>
    <row r="1149" spans="1:23" s="1" customFormat="1" x14ac:dyDescent="0.2">
      <c r="A1149" s="35"/>
      <c r="B1149" s="36" t="s">
        <v>34</v>
      </c>
      <c r="C1149" s="115" t="s">
        <v>63</v>
      </c>
      <c r="D1149" s="115"/>
      <c r="E1149" s="115"/>
      <c r="F1149" s="37" t="s">
        <v>34</v>
      </c>
      <c r="G1149" s="37" t="s">
        <v>34</v>
      </c>
      <c r="H1149" s="37" t="s">
        <v>34</v>
      </c>
      <c r="I1149" s="37" t="s">
        <v>34</v>
      </c>
      <c r="J1149" s="38" t="s">
        <v>34</v>
      </c>
      <c r="K1149" s="37" t="s">
        <v>34</v>
      </c>
      <c r="L1149" s="38">
        <v>0.46</v>
      </c>
      <c r="M1149" s="39" t="s">
        <v>34</v>
      </c>
      <c r="N1149" s="40">
        <v>7</v>
      </c>
      <c r="T1149" s="2" t="s">
        <v>63</v>
      </c>
    </row>
    <row r="1150" spans="1:23" s="1" customFormat="1" ht="22.5" x14ac:dyDescent="0.2">
      <c r="A1150" s="35"/>
      <c r="B1150" s="36" t="s">
        <v>931</v>
      </c>
      <c r="C1150" s="115" t="s">
        <v>932</v>
      </c>
      <c r="D1150" s="115"/>
      <c r="E1150" s="115"/>
      <c r="F1150" s="37" t="s">
        <v>66</v>
      </c>
      <c r="G1150" s="37" t="s">
        <v>641</v>
      </c>
      <c r="H1150" s="37" t="s">
        <v>34</v>
      </c>
      <c r="I1150" s="37" t="s">
        <v>641</v>
      </c>
      <c r="J1150" s="38" t="s">
        <v>34</v>
      </c>
      <c r="K1150" s="37" t="s">
        <v>34</v>
      </c>
      <c r="L1150" s="38">
        <v>0.41</v>
      </c>
      <c r="M1150" s="39" t="s">
        <v>34</v>
      </c>
      <c r="N1150" s="40">
        <v>6</v>
      </c>
      <c r="T1150" s="2" t="s">
        <v>932</v>
      </c>
    </row>
    <row r="1151" spans="1:23" s="1" customFormat="1" ht="22.5" x14ac:dyDescent="0.2">
      <c r="A1151" s="35"/>
      <c r="B1151" s="36" t="s">
        <v>933</v>
      </c>
      <c r="C1151" s="115" t="s">
        <v>934</v>
      </c>
      <c r="D1151" s="115"/>
      <c r="E1151" s="115"/>
      <c r="F1151" s="37" t="s">
        <v>66</v>
      </c>
      <c r="G1151" s="37" t="s">
        <v>935</v>
      </c>
      <c r="H1151" s="37" t="s">
        <v>34</v>
      </c>
      <c r="I1151" s="37" t="s">
        <v>935</v>
      </c>
      <c r="J1151" s="38" t="s">
        <v>34</v>
      </c>
      <c r="K1151" s="37" t="s">
        <v>34</v>
      </c>
      <c r="L1151" s="38">
        <v>0.32</v>
      </c>
      <c r="M1151" s="39" t="s">
        <v>34</v>
      </c>
      <c r="N1151" s="40">
        <v>5</v>
      </c>
      <c r="T1151" s="2" t="s">
        <v>934</v>
      </c>
    </row>
    <row r="1152" spans="1:23" s="1" customFormat="1" x14ac:dyDescent="0.2">
      <c r="A1152" s="41"/>
      <c r="B1152" s="42"/>
      <c r="C1152" s="116" t="s">
        <v>71</v>
      </c>
      <c r="D1152" s="116"/>
      <c r="E1152" s="116"/>
      <c r="F1152" s="43" t="s">
        <v>34</v>
      </c>
      <c r="G1152" s="43" t="s">
        <v>34</v>
      </c>
      <c r="H1152" s="43" t="s">
        <v>34</v>
      </c>
      <c r="I1152" s="43" t="s">
        <v>34</v>
      </c>
      <c r="J1152" s="44" t="s">
        <v>34</v>
      </c>
      <c r="K1152" s="43" t="s">
        <v>34</v>
      </c>
      <c r="L1152" s="44">
        <v>4.99</v>
      </c>
      <c r="M1152" s="32" t="s">
        <v>34</v>
      </c>
      <c r="N1152" s="45">
        <v>35</v>
      </c>
      <c r="V1152" s="2" t="s">
        <v>71</v>
      </c>
    </row>
    <row r="1153" spans="1:22" s="1" customFormat="1" ht="33.75" x14ac:dyDescent="0.2">
      <c r="A1153" s="28" t="s">
        <v>1701</v>
      </c>
      <c r="B1153" s="29" t="s">
        <v>909</v>
      </c>
      <c r="C1153" s="118" t="s">
        <v>910</v>
      </c>
      <c r="D1153" s="118"/>
      <c r="E1153" s="118"/>
      <c r="F1153" s="30" t="s">
        <v>911</v>
      </c>
      <c r="G1153" s="30" t="s">
        <v>34</v>
      </c>
      <c r="H1153" s="30" t="s">
        <v>34</v>
      </c>
      <c r="I1153" s="30" t="s">
        <v>1978</v>
      </c>
      <c r="J1153" s="31" t="s">
        <v>34</v>
      </c>
      <c r="K1153" s="30" t="s">
        <v>34</v>
      </c>
      <c r="L1153" s="31" t="s">
        <v>34</v>
      </c>
      <c r="M1153" s="32" t="s">
        <v>34</v>
      </c>
      <c r="N1153" s="33" t="s">
        <v>34</v>
      </c>
      <c r="Q1153" s="2" t="s">
        <v>910</v>
      </c>
    </row>
    <row r="1154" spans="1:22" s="1" customFormat="1" x14ac:dyDescent="0.2">
      <c r="A1154" s="34"/>
      <c r="B1154" s="8"/>
      <c r="C1154" s="115" t="s">
        <v>2529</v>
      </c>
      <c r="D1154" s="115"/>
      <c r="E1154" s="115"/>
      <c r="F1154" s="115"/>
      <c r="G1154" s="115"/>
      <c r="H1154" s="115"/>
      <c r="I1154" s="115"/>
      <c r="J1154" s="115"/>
      <c r="K1154" s="115"/>
      <c r="L1154" s="115"/>
      <c r="M1154" s="115"/>
      <c r="N1154" s="117"/>
      <c r="R1154" s="2" t="s">
        <v>2529</v>
      </c>
    </row>
    <row r="1155" spans="1:22" s="1" customFormat="1" x14ac:dyDescent="0.2">
      <c r="A1155" s="35"/>
      <c r="B1155" s="36" t="s">
        <v>48</v>
      </c>
      <c r="C1155" s="115" t="s">
        <v>81</v>
      </c>
      <c r="D1155" s="115"/>
      <c r="E1155" s="115"/>
      <c r="F1155" s="37" t="s">
        <v>34</v>
      </c>
      <c r="G1155" s="37" t="s">
        <v>34</v>
      </c>
      <c r="H1155" s="37" t="s">
        <v>34</v>
      </c>
      <c r="I1155" s="37" t="s">
        <v>34</v>
      </c>
      <c r="J1155" s="38">
        <v>232.58</v>
      </c>
      <c r="K1155" s="37" t="s">
        <v>34</v>
      </c>
      <c r="L1155" s="38">
        <v>2.79</v>
      </c>
      <c r="M1155" s="39">
        <v>14.41</v>
      </c>
      <c r="N1155" s="40">
        <v>40</v>
      </c>
      <c r="S1155" s="2" t="s">
        <v>81</v>
      </c>
    </row>
    <row r="1156" spans="1:22" s="1" customFormat="1" x14ac:dyDescent="0.2">
      <c r="A1156" s="35"/>
      <c r="B1156" s="36" t="s">
        <v>54</v>
      </c>
      <c r="C1156" s="115" t="s">
        <v>55</v>
      </c>
      <c r="D1156" s="115"/>
      <c r="E1156" s="115"/>
      <c r="F1156" s="37" t="s">
        <v>34</v>
      </c>
      <c r="G1156" s="37" t="s">
        <v>34</v>
      </c>
      <c r="H1156" s="37" t="s">
        <v>34</v>
      </c>
      <c r="I1156" s="37" t="s">
        <v>34</v>
      </c>
      <c r="J1156" s="38">
        <v>1591.9</v>
      </c>
      <c r="K1156" s="37" t="s">
        <v>34</v>
      </c>
      <c r="L1156" s="38">
        <v>19.059999999999999</v>
      </c>
      <c r="M1156" s="39">
        <v>7.88</v>
      </c>
      <c r="N1156" s="40">
        <v>150</v>
      </c>
      <c r="S1156" s="2" t="s">
        <v>55</v>
      </c>
    </row>
    <row r="1157" spans="1:22" s="1" customFormat="1" x14ac:dyDescent="0.2">
      <c r="A1157" s="35"/>
      <c r="B1157" s="36" t="s">
        <v>56</v>
      </c>
      <c r="C1157" s="115" t="s">
        <v>57</v>
      </c>
      <c r="D1157" s="115"/>
      <c r="E1157" s="115"/>
      <c r="F1157" s="37" t="s">
        <v>34</v>
      </c>
      <c r="G1157" s="37" t="s">
        <v>34</v>
      </c>
      <c r="H1157" s="37" t="s">
        <v>34</v>
      </c>
      <c r="I1157" s="37" t="s">
        <v>34</v>
      </c>
      <c r="J1157" s="38">
        <v>205.71</v>
      </c>
      <c r="K1157" s="37" t="s">
        <v>34</v>
      </c>
      <c r="L1157" s="38">
        <v>2.4700000000000002</v>
      </c>
      <c r="M1157" s="39">
        <v>14.41</v>
      </c>
      <c r="N1157" s="40">
        <v>36</v>
      </c>
      <c r="S1157" s="2" t="s">
        <v>57</v>
      </c>
    </row>
    <row r="1158" spans="1:22" s="1" customFormat="1" x14ac:dyDescent="0.2">
      <c r="A1158" s="35"/>
      <c r="B1158" s="36" t="s">
        <v>82</v>
      </c>
      <c r="C1158" s="115" t="s">
        <v>83</v>
      </c>
      <c r="D1158" s="115"/>
      <c r="E1158" s="115"/>
      <c r="F1158" s="37" t="s">
        <v>34</v>
      </c>
      <c r="G1158" s="37" t="s">
        <v>34</v>
      </c>
      <c r="H1158" s="37" t="s">
        <v>34</v>
      </c>
      <c r="I1158" s="37" t="s">
        <v>34</v>
      </c>
      <c r="J1158" s="38">
        <v>200.73</v>
      </c>
      <c r="K1158" s="37" t="s">
        <v>34</v>
      </c>
      <c r="L1158" s="38">
        <v>0.53</v>
      </c>
      <c r="M1158" s="39">
        <v>4.22</v>
      </c>
      <c r="N1158" s="40">
        <v>2</v>
      </c>
      <c r="S1158" s="2" t="s">
        <v>83</v>
      </c>
    </row>
    <row r="1159" spans="1:22" s="1" customFormat="1" x14ac:dyDescent="0.2">
      <c r="A1159" s="35"/>
      <c r="B1159" s="36" t="s">
        <v>34</v>
      </c>
      <c r="C1159" s="115" t="s">
        <v>84</v>
      </c>
      <c r="D1159" s="115"/>
      <c r="E1159" s="115"/>
      <c r="F1159" s="37" t="s">
        <v>59</v>
      </c>
      <c r="G1159" s="37" t="s">
        <v>914</v>
      </c>
      <c r="H1159" s="37" t="s">
        <v>34</v>
      </c>
      <c r="I1159" s="37" t="s">
        <v>2530</v>
      </c>
      <c r="J1159" s="38" t="s">
        <v>34</v>
      </c>
      <c r="K1159" s="37" t="s">
        <v>34</v>
      </c>
      <c r="L1159" s="38" t="s">
        <v>34</v>
      </c>
      <c r="M1159" s="39" t="s">
        <v>34</v>
      </c>
      <c r="N1159" s="40" t="s">
        <v>34</v>
      </c>
      <c r="T1159" s="2" t="s">
        <v>84</v>
      </c>
    </row>
    <row r="1160" spans="1:22" s="1" customFormat="1" x14ac:dyDescent="0.2">
      <c r="A1160" s="35"/>
      <c r="B1160" s="36" t="s">
        <v>34</v>
      </c>
      <c r="C1160" s="115" t="s">
        <v>58</v>
      </c>
      <c r="D1160" s="115"/>
      <c r="E1160" s="115"/>
      <c r="F1160" s="37" t="s">
        <v>59</v>
      </c>
      <c r="G1160" s="37" t="s">
        <v>916</v>
      </c>
      <c r="H1160" s="37" t="s">
        <v>34</v>
      </c>
      <c r="I1160" s="37" t="s">
        <v>2531</v>
      </c>
      <c r="J1160" s="38" t="s">
        <v>34</v>
      </c>
      <c r="K1160" s="37" t="s">
        <v>34</v>
      </c>
      <c r="L1160" s="38" t="s">
        <v>34</v>
      </c>
      <c r="M1160" s="39" t="s">
        <v>34</v>
      </c>
      <c r="N1160" s="40" t="s">
        <v>34</v>
      </c>
      <c r="T1160" s="2" t="s">
        <v>58</v>
      </c>
    </row>
    <row r="1161" spans="1:22" s="1" customFormat="1" x14ac:dyDescent="0.2">
      <c r="A1161" s="35"/>
      <c r="B1161" s="36" t="s">
        <v>34</v>
      </c>
      <c r="C1161" s="118" t="s">
        <v>62</v>
      </c>
      <c r="D1161" s="118"/>
      <c r="E1161" s="118"/>
      <c r="F1161" s="30" t="s">
        <v>34</v>
      </c>
      <c r="G1161" s="30" t="s">
        <v>34</v>
      </c>
      <c r="H1161" s="30" t="s">
        <v>34</v>
      </c>
      <c r="I1161" s="30" t="s">
        <v>34</v>
      </c>
      <c r="J1161" s="31">
        <v>1864.67</v>
      </c>
      <c r="K1161" s="30" t="s">
        <v>34</v>
      </c>
      <c r="L1161" s="31">
        <v>22.38</v>
      </c>
      <c r="M1161" s="32" t="s">
        <v>34</v>
      </c>
      <c r="N1161" s="33" t="s">
        <v>34</v>
      </c>
      <c r="U1161" s="2" t="s">
        <v>62</v>
      </c>
    </row>
    <row r="1162" spans="1:22" s="1" customFormat="1" x14ac:dyDescent="0.2">
      <c r="A1162" s="35"/>
      <c r="B1162" s="36" t="s">
        <v>34</v>
      </c>
      <c r="C1162" s="115" t="s">
        <v>63</v>
      </c>
      <c r="D1162" s="115"/>
      <c r="E1162" s="115"/>
      <c r="F1162" s="37" t="s">
        <v>34</v>
      </c>
      <c r="G1162" s="37" t="s">
        <v>34</v>
      </c>
      <c r="H1162" s="37" t="s">
        <v>34</v>
      </c>
      <c r="I1162" s="37" t="s">
        <v>34</v>
      </c>
      <c r="J1162" s="38" t="s">
        <v>34</v>
      </c>
      <c r="K1162" s="37" t="s">
        <v>34</v>
      </c>
      <c r="L1162" s="38">
        <v>5.26</v>
      </c>
      <c r="M1162" s="39" t="s">
        <v>34</v>
      </c>
      <c r="N1162" s="40">
        <v>76</v>
      </c>
      <c r="T1162" s="2" t="s">
        <v>63</v>
      </c>
    </row>
    <row r="1163" spans="1:22" s="1" customFormat="1" ht="22.5" x14ac:dyDescent="0.2">
      <c r="A1163" s="35"/>
      <c r="B1163" s="36" t="s">
        <v>835</v>
      </c>
      <c r="C1163" s="115" t="s">
        <v>836</v>
      </c>
      <c r="D1163" s="115"/>
      <c r="E1163" s="115"/>
      <c r="F1163" s="37" t="s">
        <v>66</v>
      </c>
      <c r="G1163" s="37" t="s">
        <v>837</v>
      </c>
      <c r="H1163" s="37" t="s">
        <v>34</v>
      </c>
      <c r="I1163" s="37" t="s">
        <v>837</v>
      </c>
      <c r="J1163" s="38" t="s">
        <v>34</v>
      </c>
      <c r="K1163" s="37" t="s">
        <v>34</v>
      </c>
      <c r="L1163" s="38">
        <v>6.84</v>
      </c>
      <c r="M1163" s="39" t="s">
        <v>34</v>
      </c>
      <c r="N1163" s="40">
        <v>99</v>
      </c>
      <c r="T1163" s="2" t="s">
        <v>836</v>
      </c>
    </row>
    <row r="1164" spans="1:22" s="1" customFormat="1" ht="22.5" x14ac:dyDescent="0.2">
      <c r="A1164" s="35"/>
      <c r="B1164" s="36" t="s">
        <v>838</v>
      </c>
      <c r="C1164" s="115" t="s">
        <v>839</v>
      </c>
      <c r="D1164" s="115"/>
      <c r="E1164" s="115"/>
      <c r="F1164" s="37" t="s">
        <v>66</v>
      </c>
      <c r="G1164" s="37" t="s">
        <v>840</v>
      </c>
      <c r="H1164" s="37" t="s">
        <v>34</v>
      </c>
      <c r="I1164" s="37" t="s">
        <v>840</v>
      </c>
      <c r="J1164" s="38" t="s">
        <v>34</v>
      </c>
      <c r="K1164" s="37" t="s">
        <v>34</v>
      </c>
      <c r="L1164" s="38">
        <v>4.68</v>
      </c>
      <c r="M1164" s="39" t="s">
        <v>34</v>
      </c>
      <c r="N1164" s="40">
        <v>68</v>
      </c>
      <c r="T1164" s="2" t="s">
        <v>839</v>
      </c>
    </row>
    <row r="1165" spans="1:22" s="1" customFormat="1" x14ac:dyDescent="0.2">
      <c r="A1165" s="41"/>
      <c r="B1165" s="42"/>
      <c r="C1165" s="116" t="s">
        <v>71</v>
      </c>
      <c r="D1165" s="116"/>
      <c r="E1165" s="116"/>
      <c r="F1165" s="43" t="s">
        <v>34</v>
      </c>
      <c r="G1165" s="43" t="s">
        <v>34</v>
      </c>
      <c r="H1165" s="43" t="s">
        <v>34</v>
      </c>
      <c r="I1165" s="43" t="s">
        <v>34</v>
      </c>
      <c r="J1165" s="44" t="s">
        <v>34</v>
      </c>
      <c r="K1165" s="43" t="s">
        <v>34</v>
      </c>
      <c r="L1165" s="44">
        <v>33.9</v>
      </c>
      <c r="M1165" s="32" t="s">
        <v>34</v>
      </c>
      <c r="N1165" s="45">
        <v>359</v>
      </c>
      <c r="V1165" s="2" t="s">
        <v>71</v>
      </c>
    </row>
    <row r="1166" spans="1:22" s="1" customFormat="1" ht="56.25" x14ac:dyDescent="0.2">
      <c r="A1166" s="28" t="s">
        <v>1704</v>
      </c>
      <c r="B1166" s="29" t="s">
        <v>2077</v>
      </c>
      <c r="C1166" s="118" t="s">
        <v>2078</v>
      </c>
      <c r="D1166" s="118"/>
      <c r="E1166" s="118"/>
      <c r="F1166" s="30" t="s">
        <v>421</v>
      </c>
      <c r="G1166" s="30" t="s">
        <v>34</v>
      </c>
      <c r="H1166" s="30" t="s">
        <v>34</v>
      </c>
      <c r="I1166" s="30" t="s">
        <v>2532</v>
      </c>
      <c r="J1166" s="31">
        <v>14</v>
      </c>
      <c r="K1166" s="30" t="s">
        <v>34</v>
      </c>
      <c r="L1166" s="31">
        <v>8.48</v>
      </c>
      <c r="M1166" s="32">
        <v>4.22</v>
      </c>
      <c r="N1166" s="33">
        <v>36</v>
      </c>
      <c r="Q1166" s="2" t="s">
        <v>2078</v>
      </c>
    </row>
    <row r="1167" spans="1:22" s="1" customFormat="1" x14ac:dyDescent="0.2">
      <c r="A1167" s="34"/>
      <c r="B1167" s="8"/>
      <c r="C1167" s="115" t="s">
        <v>2533</v>
      </c>
      <c r="D1167" s="115"/>
      <c r="E1167" s="115"/>
      <c r="F1167" s="115"/>
      <c r="G1167" s="115"/>
      <c r="H1167" s="115"/>
      <c r="I1167" s="115"/>
      <c r="J1167" s="115"/>
      <c r="K1167" s="115"/>
      <c r="L1167" s="115"/>
      <c r="M1167" s="115"/>
      <c r="N1167" s="117"/>
      <c r="R1167" s="2" t="s">
        <v>2533</v>
      </c>
    </row>
    <row r="1168" spans="1:22" s="1" customFormat="1" ht="56.25" x14ac:dyDescent="0.2">
      <c r="A1168" s="28" t="s">
        <v>514</v>
      </c>
      <c r="B1168" s="29" t="s">
        <v>884</v>
      </c>
      <c r="C1168" s="118" t="s">
        <v>885</v>
      </c>
      <c r="D1168" s="118"/>
      <c r="E1168" s="118"/>
      <c r="F1168" s="30" t="s">
        <v>421</v>
      </c>
      <c r="G1168" s="30" t="s">
        <v>34</v>
      </c>
      <c r="H1168" s="30" t="s">
        <v>34</v>
      </c>
      <c r="I1168" s="30" t="s">
        <v>2532</v>
      </c>
      <c r="J1168" s="31">
        <v>30.2</v>
      </c>
      <c r="K1168" s="30" t="s">
        <v>34</v>
      </c>
      <c r="L1168" s="31">
        <v>18.3</v>
      </c>
      <c r="M1168" s="32">
        <v>4.22</v>
      </c>
      <c r="N1168" s="33">
        <v>77</v>
      </c>
      <c r="Q1168" s="2" t="s">
        <v>885</v>
      </c>
    </row>
    <row r="1169" spans="1:22" s="1" customFormat="1" x14ac:dyDescent="0.2">
      <c r="A1169" s="34"/>
      <c r="B1169" s="8"/>
      <c r="C1169" s="115" t="s">
        <v>2533</v>
      </c>
      <c r="D1169" s="115"/>
      <c r="E1169" s="115"/>
      <c r="F1169" s="115"/>
      <c r="G1169" s="115"/>
      <c r="H1169" s="115"/>
      <c r="I1169" s="115"/>
      <c r="J1169" s="115"/>
      <c r="K1169" s="115"/>
      <c r="L1169" s="115"/>
      <c r="M1169" s="115"/>
      <c r="N1169" s="117"/>
      <c r="R1169" s="2" t="s">
        <v>2533</v>
      </c>
    </row>
    <row r="1170" spans="1:22" s="1" customFormat="1" ht="33.75" x14ac:dyDescent="0.2">
      <c r="A1170" s="28" t="s">
        <v>1709</v>
      </c>
      <c r="B1170" s="29" t="s">
        <v>2534</v>
      </c>
      <c r="C1170" s="118" t="s">
        <v>2535</v>
      </c>
      <c r="D1170" s="118"/>
      <c r="E1170" s="118"/>
      <c r="F1170" s="30" t="s">
        <v>911</v>
      </c>
      <c r="G1170" s="30" t="s">
        <v>34</v>
      </c>
      <c r="H1170" s="30" t="s">
        <v>34</v>
      </c>
      <c r="I1170" s="30" t="s">
        <v>2536</v>
      </c>
      <c r="J1170" s="31" t="s">
        <v>34</v>
      </c>
      <c r="K1170" s="30" t="s">
        <v>34</v>
      </c>
      <c r="L1170" s="31" t="s">
        <v>34</v>
      </c>
      <c r="M1170" s="32" t="s">
        <v>34</v>
      </c>
      <c r="N1170" s="33" t="s">
        <v>34</v>
      </c>
      <c r="Q1170" s="2" t="s">
        <v>2535</v>
      </c>
    </row>
    <row r="1171" spans="1:22" s="1" customFormat="1" x14ac:dyDescent="0.2">
      <c r="A1171" s="34"/>
      <c r="B1171" s="8"/>
      <c r="C1171" s="115" t="s">
        <v>2537</v>
      </c>
      <c r="D1171" s="115"/>
      <c r="E1171" s="115"/>
      <c r="F1171" s="115"/>
      <c r="G1171" s="115"/>
      <c r="H1171" s="115"/>
      <c r="I1171" s="115"/>
      <c r="J1171" s="115"/>
      <c r="K1171" s="115"/>
      <c r="L1171" s="115"/>
      <c r="M1171" s="115"/>
      <c r="N1171" s="117"/>
      <c r="R1171" s="2" t="s">
        <v>2537</v>
      </c>
    </row>
    <row r="1172" spans="1:22" s="1" customFormat="1" x14ac:dyDescent="0.2">
      <c r="A1172" s="35"/>
      <c r="B1172" s="36" t="s">
        <v>48</v>
      </c>
      <c r="C1172" s="115" t="s">
        <v>81</v>
      </c>
      <c r="D1172" s="115"/>
      <c r="E1172" s="115"/>
      <c r="F1172" s="37" t="s">
        <v>34</v>
      </c>
      <c r="G1172" s="37" t="s">
        <v>34</v>
      </c>
      <c r="H1172" s="37" t="s">
        <v>34</v>
      </c>
      <c r="I1172" s="37" t="s">
        <v>34</v>
      </c>
      <c r="J1172" s="38">
        <v>252.68</v>
      </c>
      <c r="K1172" s="37" t="s">
        <v>34</v>
      </c>
      <c r="L1172" s="38">
        <v>24</v>
      </c>
      <c r="M1172" s="39">
        <v>14.41</v>
      </c>
      <c r="N1172" s="40">
        <v>346</v>
      </c>
      <c r="S1172" s="2" t="s">
        <v>81</v>
      </c>
    </row>
    <row r="1173" spans="1:22" s="1" customFormat="1" x14ac:dyDescent="0.2">
      <c r="A1173" s="35"/>
      <c r="B1173" s="36" t="s">
        <v>54</v>
      </c>
      <c r="C1173" s="115" t="s">
        <v>55</v>
      </c>
      <c r="D1173" s="115"/>
      <c r="E1173" s="115"/>
      <c r="F1173" s="37" t="s">
        <v>34</v>
      </c>
      <c r="G1173" s="37" t="s">
        <v>34</v>
      </c>
      <c r="H1173" s="37" t="s">
        <v>34</v>
      </c>
      <c r="I1173" s="37" t="s">
        <v>34</v>
      </c>
      <c r="J1173" s="38">
        <v>1654.43</v>
      </c>
      <c r="K1173" s="37" t="s">
        <v>34</v>
      </c>
      <c r="L1173" s="38">
        <v>156.61000000000001</v>
      </c>
      <c r="M1173" s="39">
        <v>7.88</v>
      </c>
      <c r="N1173" s="40">
        <v>1234</v>
      </c>
      <c r="S1173" s="2" t="s">
        <v>55</v>
      </c>
    </row>
    <row r="1174" spans="1:22" s="1" customFormat="1" x14ac:dyDescent="0.2">
      <c r="A1174" s="35"/>
      <c r="B1174" s="36" t="s">
        <v>56</v>
      </c>
      <c r="C1174" s="115" t="s">
        <v>57</v>
      </c>
      <c r="D1174" s="115"/>
      <c r="E1174" s="115"/>
      <c r="F1174" s="37" t="s">
        <v>34</v>
      </c>
      <c r="G1174" s="37" t="s">
        <v>34</v>
      </c>
      <c r="H1174" s="37" t="s">
        <v>34</v>
      </c>
      <c r="I1174" s="37" t="s">
        <v>34</v>
      </c>
      <c r="J1174" s="38">
        <v>209.45</v>
      </c>
      <c r="K1174" s="37" t="s">
        <v>34</v>
      </c>
      <c r="L1174" s="38">
        <v>19.899999999999999</v>
      </c>
      <c r="M1174" s="39">
        <v>14.41</v>
      </c>
      <c r="N1174" s="40">
        <v>287</v>
      </c>
      <c r="S1174" s="2" t="s">
        <v>57</v>
      </c>
    </row>
    <row r="1175" spans="1:22" s="1" customFormat="1" x14ac:dyDescent="0.2">
      <c r="A1175" s="35"/>
      <c r="B1175" s="36" t="s">
        <v>82</v>
      </c>
      <c r="C1175" s="115" t="s">
        <v>83</v>
      </c>
      <c r="D1175" s="115"/>
      <c r="E1175" s="115"/>
      <c r="F1175" s="37" t="s">
        <v>34</v>
      </c>
      <c r="G1175" s="37" t="s">
        <v>34</v>
      </c>
      <c r="H1175" s="37" t="s">
        <v>34</v>
      </c>
      <c r="I1175" s="37" t="s">
        <v>34</v>
      </c>
      <c r="J1175" s="38">
        <v>317.45999999999998</v>
      </c>
      <c r="K1175" s="37" t="s">
        <v>34</v>
      </c>
      <c r="L1175" s="38">
        <v>6.14</v>
      </c>
      <c r="M1175" s="39">
        <v>4.22</v>
      </c>
      <c r="N1175" s="40">
        <v>26</v>
      </c>
      <c r="S1175" s="2" t="s">
        <v>83</v>
      </c>
    </row>
    <row r="1176" spans="1:22" s="1" customFormat="1" x14ac:dyDescent="0.2">
      <c r="A1176" s="35"/>
      <c r="B1176" s="36" t="s">
        <v>34</v>
      </c>
      <c r="C1176" s="115" t="s">
        <v>84</v>
      </c>
      <c r="D1176" s="115"/>
      <c r="E1176" s="115"/>
      <c r="F1176" s="37" t="s">
        <v>59</v>
      </c>
      <c r="G1176" s="37" t="s">
        <v>2538</v>
      </c>
      <c r="H1176" s="37" t="s">
        <v>34</v>
      </c>
      <c r="I1176" s="37" t="s">
        <v>2539</v>
      </c>
      <c r="J1176" s="38" t="s">
        <v>34</v>
      </c>
      <c r="K1176" s="37" t="s">
        <v>34</v>
      </c>
      <c r="L1176" s="38" t="s">
        <v>34</v>
      </c>
      <c r="M1176" s="39" t="s">
        <v>34</v>
      </c>
      <c r="N1176" s="40" t="s">
        <v>34</v>
      </c>
      <c r="T1176" s="2" t="s">
        <v>84</v>
      </c>
    </row>
    <row r="1177" spans="1:22" s="1" customFormat="1" x14ac:dyDescent="0.2">
      <c r="A1177" s="35"/>
      <c r="B1177" s="36" t="s">
        <v>34</v>
      </c>
      <c r="C1177" s="115" t="s">
        <v>58</v>
      </c>
      <c r="D1177" s="115"/>
      <c r="E1177" s="115"/>
      <c r="F1177" s="37" t="s">
        <v>59</v>
      </c>
      <c r="G1177" s="37" t="s">
        <v>2540</v>
      </c>
      <c r="H1177" s="37" t="s">
        <v>34</v>
      </c>
      <c r="I1177" s="37" t="s">
        <v>2541</v>
      </c>
      <c r="J1177" s="38" t="s">
        <v>34</v>
      </c>
      <c r="K1177" s="37" t="s">
        <v>34</v>
      </c>
      <c r="L1177" s="38" t="s">
        <v>34</v>
      </c>
      <c r="M1177" s="39" t="s">
        <v>34</v>
      </c>
      <c r="N1177" s="40" t="s">
        <v>34</v>
      </c>
      <c r="T1177" s="2" t="s">
        <v>58</v>
      </c>
    </row>
    <row r="1178" spans="1:22" s="1" customFormat="1" x14ac:dyDescent="0.2">
      <c r="A1178" s="35"/>
      <c r="B1178" s="36" t="s">
        <v>34</v>
      </c>
      <c r="C1178" s="118" t="s">
        <v>62</v>
      </c>
      <c r="D1178" s="118"/>
      <c r="E1178" s="118"/>
      <c r="F1178" s="30" t="s">
        <v>34</v>
      </c>
      <c r="G1178" s="30" t="s">
        <v>34</v>
      </c>
      <c r="H1178" s="30" t="s">
        <v>34</v>
      </c>
      <c r="I1178" s="30" t="s">
        <v>34</v>
      </c>
      <c r="J1178" s="31">
        <v>1965.81</v>
      </c>
      <c r="K1178" s="30" t="s">
        <v>34</v>
      </c>
      <c r="L1178" s="31">
        <v>186.75</v>
      </c>
      <c r="M1178" s="32" t="s">
        <v>34</v>
      </c>
      <c r="N1178" s="33" t="s">
        <v>34</v>
      </c>
      <c r="U1178" s="2" t="s">
        <v>62</v>
      </c>
    </row>
    <row r="1179" spans="1:22" s="1" customFormat="1" x14ac:dyDescent="0.2">
      <c r="A1179" s="35"/>
      <c r="B1179" s="36" t="s">
        <v>34</v>
      </c>
      <c r="C1179" s="115" t="s">
        <v>63</v>
      </c>
      <c r="D1179" s="115"/>
      <c r="E1179" s="115"/>
      <c r="F1179" s="37" t="s">
        <v>34</v>
      </c>
      <c r="G1179" s="37" t="s">
        <v>34</v>
      </c>
      <c r="H1179" s="37" t="s">
        <v>34</v>
      </c>
      <c r="I1179" s="37" t="s">
        <v>34</v>
      </c>
      <c r="J1179" s="38" t="s">
        <v>34</v>
      </c>
      <c r="K1179" s="37" t="s">
        <v>34</v>
      </c>
      <c r="L1179" s="38">
        <v>43.9</v>
      </c>
      <c r="M1179" s="39" t="s">
        <v>34</v>
      </c>
      <c r="N1179" s="40">
        <v>633</v>
      </c>
      <c r="T1179" s="2" t="s">
        <v>63</v>
      </c>
    </row>
    <row r="1180" spans="1:22" s="1" customFormat="1" ht="22.5" x14ac:dyDescent="0.2">
      <c r="A1180" s="35"/>
      <c r="B1180" s="36" t="s">
        <v>835</v>
      </c>
      <c r="C1180" s="115" t="s">
        <v>836</v>
      </c>
      <c r="D1180" s="115"/>
      <c r="E1180" s="115"/>
      <c r="F1180" s="37" t="s">
        <v>66</v>
      </c>
      <c r="G1180" s="37" t="s">
        <v>837</v>
      </c>
      <c r="H1180" s="37" t="s">
        <v>34</v>
      </c>
      <c r="I1180" s="37" t="s">
        <v>837</v>
      </c>
      <c r="J1180" s="38" t="s">
        <v>34</v>
      </c>
      <c r="K1180" s="37" t="s">
        <v>34</v>
      </c>
      <c r="L1180" s="38">
        <v>57.07</v>
      </c>
      <c r="M1180" s="39" t="s">
        <v>34</v>
      </c>
      <c r="N1180" s="40">
        <v>823</v>
      </c>
      <c r="T1180" s="2" t="s">
        <v>836</v>
      </c>
    </row>
    <row r="1181" spans="1:22" s="1" customFormat="1" ht="22.5" x14ac:dyDescent="0.2">
      <c r="A1181" s="35"/>
      <c r="B1181" s="36" t="s">
        <v>838</v>
      </c>
      <c r="C1181" s="115" t="s">
        <v>839</v>
      </c>
      <c r="D1181" s="115"/>
      <c r="E1181" s="115"/>
      <c r="F1181" s="37" t="s">
        <v>66</v>
      </c>
      <c r="G1181" s="37" t="s">
        <v>840</v>
      </c>
      <c r="H1181" s="37" t="s">
        <v>34</v>
      </c>
      <c r="I1181" s="37" t="s">
        <v>840</v>
      </c>
      <c r="J1181" s="38" t="s">
        <v>34</v>
      </c>
      <c r="K1181" s="37" t="s">
        <v>34</v>
      </c>
      <c r="L1181" s="38">
        <v>39.07</v>
      </c>
      <c r="M1181" s="39" t="s">
        <v>34</v>
      </c>
      <c r="N1181" s="40">
        <v>563</v>
      </c>
      <c r="T1181" s="2" t="s">
        <v>839</v>
      </c>
    </row>
    <row r="1182" spans="1:22" s="1" customFormat="1" x14ac:dyDescent="0.2">
      <c r="A1182" s="41"/>
      <c r="B1182" s="42"/>
      <c r="C1182" s="116" t="s">
        <v>71</v>
      </c>
      <c r="D1182" s="116"/>
      <c r="E1182" s="116"/>
      <c r="F1182" s="43" t="s">
        <v>34</v>
      </c>
      <c r="G1182" s="43" t="s">
        <v>34</v>
      </c>
      <c r="H1182" s="43" t="s">
        <v>34</v>
      </c>
      <c r="I1182" s="43" t="s">
        <v>34</v>
      </c>
      <c r="J1182" s="44" t="s">
        <v>34</v>
      </c>
      <c r="K1182" s="43" t="s">
        <v>34</v>
      </c>
      <c r="L1182" s="44">
        <v>282.89</v>
      </c>
      <c r="M1182" s="32" t="s">
        <v>34</v>
      </c>
      <c r="N1182" s="45">
        <v>2992</v>
      </c>
      <c r="V1182" s="2" t="s">
        <v>71</v>
      </c>
    </row>
    <row r="1183" spans="1:22" s="1" customFormat="1" ht="56.25" x14ac:dyDescent="0.2">
      <c r="A1183" s="28" t="s">
        <v>1714</v>
      </c>
      <c r="B1183" s="29" t="s">
        <v>2446</v>
      </c>
      <c r="C1183" s="118" t="s">
        <v>2447</v>
      </c>
      <c r="D1183" s="118"/>
      <c r="E1183" s="118"/>
      <c r="F1183" s="30" t="s">
        <v>421</v>
      </c>
      <c r="G1183" s="30" t="s">
        <v>34</v>
      </c>
      <c r="H1183" s="30" t="s">
        <v>34</v>
      </c>
      <c r="I1183" s="30" t="s">
        <v>2542</v>
      </c>
      <c r="J1183" s="31">
        <v>48.2</v>
      </c>
      <c r="K1183" s="30" t="s">
        <v>34</v>
      </c>
      <c r="L1183" s="31">
        <v>462.48</v>
      </c>
      <c r="M1183" s="32">
        <v>4.22</v>
      </c>
      <c r="N1183" s="33">
        <v>1952</v>
      </c>
      <c r="Q1183" s="2" t="s">
        <v>2447</v>
      </c>
    </row>
    <row r="1184" spans="1:22" s="1" customFormat="1" x14ac:dyDescent="0.2">
      <c r="A1184" s="34"/>
      <c r="B1184" s="8"/>
      <c r="C1184" s="115" t="s">
        <v>2543</v>
      </c>
      <c r="D1184" s="115"/>
      <c r="E1184" s="115"/>
      <c r="F1184" s="115"/>
      <c r="G1184" s="115"/>
      <c r="H1184" s="115"/>
      <c r="I1184" s="115"/>
      <c r="J1184" s="115"/>
      <c r="K1184" s="115"/>
      <c r="L1184" s="115"/>
      <c r="M1184" s="115"/>
      <c r="N1184" s="117"/>
      <c r="R1184" s="2" t="s">
        <v>2543</v>
      </c>
    </row>
    <row r="1185" spans="1:22" s="1" customFormat="1" ht="33.75" x14ac:dyDescent="0.2">
      <c r="A1185" s="28" t="s">
        <v>1725</v>
      </c>
      <c r="B1185" s="29" t="s">
        <v>888</v>
      </c>
      <c r="C1185" s="118" t="s">
        <v>889</v>
      </c>
      <c r="D1185" s="118"/>
      <c r="E1185" s="118"/>
      <c r="F1185" s="30" t="s">
        <v>890</v>
      </c>
      <c r="G1185" s="30" t="s">
        <v>34</v>
      </c>
      <c r="H1185" s="30" t="s">
        <v>34</v>
      </c>
      <c r="I1185" s="30" t="s">
        <v>2544</v>
      </c>
      <c r="J1185" s="31" t="s">
        <v>34</v>
      </c>
      <c r="K1185" s="30" t="s">
        <v>34</v>
      </c>
      <c r="L1185" s="31" t="s">
        <v>34</v>
      </c>
      <c r="M1185" s="32" t="s">
        <v>34</v>
      </c>
      <c r="N1185" s="33" t="s">
        <v>34</v>
      </c>
      <c r="Q1185" s="2" t="s">
        <v>889</v>
      </c>
    </row>
    <row r="1186" spans="1:22" s="1" customFormat="1" x14ac:dyDescent="0.2">
      <c r="A1186" s="34"/>
      <c r="B1186" s="8"/>
      <c r="C1186" s="115" t="s">
        <v>2545</v>
      </c>
      <c r="D1186" s="115"/>
      <c r="E1186" s="115"/>
      <c r="F1186" s="115"/>
      <c r="G1186" s="115"/>
      <c r="H1186" s="115"/>
      <c r="I1186" s="115"/>
      <c r="J1186" s="115"/>
      <c r="K1186" s="115"/>
      <c r="L1186" s="115"/>
      <c r="M1186" s="115"/>
      <c r="N1186" s="117"/>
      <c r="R1186" s="2" t="s">
        <v>2545</v>
      </c>
    </row>
    <row r="1187" spans="1:22" s="1" customFormat="1" x14ac:dyDescent="0.2">
      <c r="A1187" s="35"/>
      <c r="B1187" s="36" t="s">
        <v>48</v>
      </c>
      <c r="C1187" s="115" t="s">
        <v>81</v>
      </c>
      <c r="D1187" s="115"/>
      <c r="E1187" s="115"/>
      <c r="F1187" s="37" t="s">
        <v>34</v>
      </c>
      <c r="G1187" s="37" t="s">
        <v>34</v>
      </c>
      <c r="H1187" s="37" t="s">
        <v>34</v>
      </c>
      <c r="I1187" s="37" t="s">
        <v>34</v>
      </c>
      <c r="J1187" s="38">
        <v>4960.28</v>
      </c>
      <c r="K1187" s="37" t="s">
        <v>34</v>
      </c>
      <c r="L1187" s="38">
        <v>69.44</v>
      </c>
      <c r="M1187" s="39">
        <v>14.41</v>
      </c>
      <c r="N1187" s="40">
        <v>1001</v>
      </c>
      <c r="S1187" s="2" t="s">
        <v>81</v>
      </c>
    </row>
    <row r="1188" spans="1:22" s="1" customFormat="1" x14ac:dyDescent="0.2">
      <c r="A1188" s="35"/>
      <c r="B1188" s="36" t="s">
        <v>54</v>
      </c>
      <c r="C1188" s="115" t="s">
        <v>55</v>
      </c>
      <c r="D1188" s="115"/>
      <c r="E1188" s="115"/>
      <c r="F1188" s="37" t="s">
        <v>34</v>
      </c>
      <c r="G1188" s="37" t="s">
        <v>34</v>
      </c>
      <c r="H1188" s="37" t="s">
        <v>34</v>
      </c>
      <c r="I1188" s="37" t="s">
        <v>34</v>
      </c>
      <c r="J1188" s="38">
        <v>11806.75</v>
      </c>
      <c r="K1188" s="37" t="s">
        <v>34</v>
      </c>
      <c r="L1188" s="38">
        <v>165.29</v>
      </c>
      <c r="M1188" s="39">
        <v>7.88</v>
      </c>
      <c r="N1188" s="40">
        <v>1302</v>
      </c>
      <c r="S1188" s="2" t="s">
        <v>55</v>
      </c>
    </row>
    <row r="1189" spans="1:22" s="1" customFormat="1" x14ac:dyDescent="0.2">
      <c r="A1189" s="35"/>
      <c r="B1189" s="36" t="s">
        <v>56</v>
      </c>
      <c r="C1189" s="115" t="s">
        <v>57</v>
      </c>
      <c r="D1189" s="115"/>
      <c r="E1189" s="115"/>
      <c r="F1189" s="37" t="s">
        <v>34</v>
      </c>
      <c r="G1189" s="37" t="s">
        <v>34</v>
      </c>
      <c r="H1189" s="37" t="s">
        <v>34</v>
      </c>
      <c r="I1189" s="37" t="s">
        <v>34</v>
      </c>
      <c r="J1189" s="38">
        <v>1684.6</v>
      </c>
      <c r="K1189" s="37" t="s">
        <v>34</v>
      </c>
      <c r="L1189" s="38">
        <v>23.58</v>
      </c>
      <c r="M1189" s="39">
        <v>14.41</v>
      </c>
      <c r="N1189" s="40">
        <v>340</v>
      </c>
      <c r="S1189" s="2" t="s">
        <v>57</v>
      </c>
    </row>
    <row r="1190" spans="1:22" s="1" customFormat="1" x14ac:dyDescent="0.2">
      <c r="A1190" s="35"/>
      <c r="B1190" s="36" t="s">
        <v>82</v>
      </c>
      <c r="C1190" s="115" t="s">
        <v>83</v>
      </c>
      <c r="D1190" s="115"/>
      <c r="E1190" s="115"/>
      <c r="F1190" s="37" t="s">
        <v>34</v>
      </c>
      <c r="G1190" s="37" t="s">
        <v>34</v>
      </c>
      <c r="H1190" s="37" t="s">
        <v>34</v>
      </c>
      <c r="I1190" s="37" t="s">
        <v>34</v>
      </c>
      <c r="J1190" s="38">
        <v>14919.4</v>
      </c>
      <c r="K1190" s="37" t="s">
        <v>34</v>
      </c>
      <c r="L1190" s="38">
        <v>13.43</v>
      </c>
      <c r="M1190" s="39">
        <v>4.22</v>
      </c>
      <c r="N1190" s="40">
        <v>57</v>
      </c>
      <c r="S1190" s="2" t="s">
        <v>83</v>
      </c>
    </row>
    <row r="1191" spans="1:22" s="1" customFormat="1" x14ac:dyDescent="0.2">
      <c r="A1191" s="35"/>
      <c r="B1191" s="36" t="s">
        <v>34</v>
      </c>
      <c r="C1191" s="115" t="s">
        <v>84</v>
      </c>
      <c r="D1191" s="115"/>
      <c r="E1191" s="115"/>
      <c r="F1191" s="37" t="s">
        <v>59</v>
      </c>
      <c r="G1191" s="37" t="s">
        <v>893</v>
      </c>
      <c r="H1191" s="37" t="s">
        <v>34</v>
      </c>
      <c r="I1191" s="37" t="s">
        <v>2546</v>
      </c>
      <c r="J1191" s="38" t="s">
        <v>34</v>
      </c>
      <c r="K1191" s="37" t="s">
        <v>34</v>
      </c>
      <c r="L1191" s="38" t="s">
        <v>34</v>
      </c>
      <c r="M1191" s="39" t="s">
        <v>34</v>
      </c>
      <c r="N1191" s="40" t="s">
        <v>34</v>
      </c>
      <c r="T1191" s="2" t="s">
        <v>84</v>
      </c>
    </row>
    <row r="1192" spans="1:22" s="1" customFormat="1" x14ac:dyDescent="0.2">
      <c r="A1192" s="35"/>
      <c r="B1192" s="36" t="s">
        <v>34</v>
      </c>
      <c r="C1192" s="115" t="s">
        <v>58</v>
      </c>
      <c r="D1192" s="115"/>
      <c r="E1192" s="115"/>
      <c r="F1192" s="37" t="s">
        <v>59</v>
      </c>
      <c r="G1192" s="37" t="s">
        <v>895</v>
      </c>
      <c r="H1192" s="37" t="s">
        <v>34</v>
      </c>
      <c r="I1192" s="37" t="s">
        <v>2547</v>
      </c>
      <c r="J1192" s="38" t="s">
        <v>34</v>
      </c>
      <c r="K1192" s="37" t="s">
        <v>34</v>
      </c>
      <c r="L1192" s="38" t="s">
        <v>34</v>
      </c>
      <c r="M1192" s="39" t="s">
        <v>34</v>
      </c>
      <c r="N1192" s="40" t="s">
        <v>34</v>
      </c>
      <c r="T1192" s="2" t="s">
        <v>58</v>
      </c>
    </row>
    <row r="1193" spans="1:22" s="1" customFormat="1" x14ac:dyDescent="0.2">
      <c r="A1193" s="35"/>
      <c r="B1193" s="36" t="s">
        <v>34</v>
      </c>
      <c r="C1193" s="118" t="s">
        <v>62</v>
      </c>
      <c r="D1193" s="118"/>
      <c r="E1193" s="118"/>
      <c r="F1193" s="30" t="s">
        <v>34</v>
      </c>
      <c r="G1193" s="30" t="s">
        <v>34</v>
      </c>
      <c r="H1193" s="30" t="s">
        <v>34</v>
      </c>
      <c r="I1193" s="30" t="s">
        <v>34</v>
      </c>
      <c r="J1193" s="31">
        <v>17726.43</v>
      </c>
      <c r="K1193" s="30" t="s">
        <v>34</v>
      </c>
      <c r="L1193" s="31">
        <v>248.16</v>
      </c>
      <c r="M1193" s="32" t="s">
        <v>34</v>
      </c>
      <c r="N1193" s="33" t="s">
        <v>34</v>
      </c>
      <c r="U1193" s="2" t="s">
        <v>62</v>
      </c>
    </row>
    <row r="1194" spans="1:22" s="1" customFormat="1" x14ac:dyDescent="0.2">
      <c r="A1194" s="35"/>
      <c r="B1194" s="36" t="s">
        <v>34</v>
      </c>
      <c r="C1194" s="115" t="s">
        <v>63</v>
      </c>
      <c r="D1194" s="115"/>
      <c r="E1194" s="115"/>
      <c r="F1194" s="37" t="s">
        <v>34</v>
      </c>
      <c r="G1194" s="37" t="s">
        <v>34</v>
      </c>
      <c r="H1194" s="37" t="s">
        <v>34</v>
      </c>
      <c r="I1194" s="37" t="s">
        <v>34</v>
      </c>
      <c r="J1194" s="38" t="s">
        <v>34</v>
      </c>
      <c r="K1194" s="37" t="s">
        <v>34</v>
      </c>
      <c r="L1194" s="38">
        <v>93.02</v>
      </c>
      <c r="M1194" s="39" t="s">
        <v>34</v>
      </c>
      <c r="N1194" s="40">
        <v>1341</v>
      </c>
      <c r="T1194" s="2" t="s">
        <v>63</v>
      </c>
    </row>
    <row r="1195" spans="1:22" s="1" customFormat="1" ht="22.5" x14ac:dyDescent="0.2">
      <c r="A1195" s="35"/>
      <c r="B1195" s="36" t="s">
        <v>835</v>
      </c>
      <c r="C1195" s="115" t="s">
        <v>836</v>
      </c>
      <c r="D1195" s="115"/>
      <c r="E1195" s="115"/>
      <c r="F1195" s="37" t="s">
        <v>66</v>
      </c>
      <c r="G1195" s="37" t="s">
        <v>837</v>
      </c>
      <c r="H1195" s="37" t="s">
        <v>34</v>
      </c>
      <c r="I1195" s="37" t="s">
        <v>837</v>
      </c>
      <c r="J1195" s="38" t="s">
        <v>34</v>
      </c>
      <c r="K1195" s="37" t="s">
        <v>34</v>
      </c>
      <c r="L1195" s="38">
        <v>120.93</v>
      </c>
      <c r="M1195" s="39" t="s">
        <v>34</v>
      </c>
      <c r="N1195" s="40">
        <v>1743</v>
      </c>
      <c r="T1195" s="2" t="s">
        <v>836</v>
      </c>
    </row>
    <row r="1196" spans="1:22" s="1" customFormat="1" ht="22.5" x14ac:dyDescent="0.2">
      <c r="A1196" s="35"/>
      <c r="B1196" s="36" t="s">
        <v>838</v>
      </c>
      <c r="C1196" s="115" t="s">
        <v>839</v>
      </c>
      <c r="D1196" s="115"/>
      <c r="E1196" s="115"/>
      <c r="F1196" s="37" t="s">
        <v>66</v>
      </c>
      <c r="G1196" s="37" t="s">
        <v>840</v>
      </c>
      <c r="H1196" s="37" t="s">
        <v>34</v>
      </c>
      <c r="I1196" s="37" t="s">
        <v>840</v>
      </c>
      <c r="J1196" s="38" t="s">
        <v>34</v>
      </c>
      <c r="K1196" s="37" t="s">
        <v>34</v>
      </c>
      <c r="L1196" s="38">
        <v>82.79</v>
      </c>
      <c r="M1196" s="39" t="s">
        <v>34</v>
      </c>
      <c r="N1196" s="40">
        <v>1193</v>
      </c>
      <c r="T1196" s="2" t="s">
        <v>839</v>
      </c>
    </row>
    <row r="1197" spans="1:22" s="1" customFormat="1" x14ac:dyDescent="0.2">
      <c r="A1197" s="41"/>
      <c r="B1197" s="42"/>
      <c r="C1197" s="116" t="s">
        <v>71</v>
      </c>
      <c r="D1197" s="116"/>
      <c r="E1197" s="116"/>
      <c r="F1197" s="43" t="s">
        <v>34</v>
      </c>
      <c r="G1197" s="43" t="s">
        <v>34</v>
      </c>
      <c r="H1197" s="43" t="s">
        <v>34</v>
      </c>
      <c r="I1197" s="43" t="s">
        <v>34</v>
      </c>
      <c r="J1197" s="44" t="s">
        <v>34</v>
      </c>
      <c r="K1197" s="43" t="s">
        <v>34</v>
      </c>
      <c r="L1197" s="44">
        <v>451.88</v>
      </c>
      <c r="M1197" s="32" t="s">
        <v>34</v>
      </c>
      <c r="N1197" s="45">
        <v>5296</v>
      </c>
      <c r="V1197" s="2" t="s">
        <v>71</v>
      </c>
    </row>
    <row r="1198" spans="1:22" s="1" customFormat="1" ht="56.25" x14ac:dyDescent="0.2">
      <c r="A1198" s="28" t="s">
        <v>1732</v>
      </c>
      <c r="B1198" s="29" t="s">
        <v>1477</v>
      </c>
      <c r="C1198" s="118" t="s">
        <v>1478</v>
      </c>
      <c r="D1198" s="118"/>
      <c r="E1198" s="118"/>
      <c r="F1198" s="30" t="s">
        <v>261</v>
      </c>
      <c r="G1198" s="30" t="s">
        <v>34</v>
      </c>
      <c r="H1198" s="30" t="s">
        <v>34</v>
      </c>
      <c r="I1198" s="30" t="s">
        <v>54</v>
      </c>
      <c r="J1198" s="31">
        <v>21.5</v>
      </c>
      <c r="K1198" s="30" t="s">
        <v>34</v>
      </c>
      <c r="L1198" s="31">
        <v>43</v>
      </c>
      <c r="M1198" s="32">
        <v>4.22</v>
      </c>
      <c r="N1198" s="33">
        <v>181</v>
      </c>
      <c r="Q1198" s="2" t="s">
        <v>1478</v>
      </c>
    </row>
    <row r="1199" spans="1:22" s="1" customFormat="1" ht="56.25" x14ac:dyDescent="0.2">
      <c r="A1199" s="28" t="s">
        <v>1742</v>
      </c>
      <c r="B1199" s="29" t="s">
        <v>2458</v>
      </c>
      <c r="C1199" s="118" t="s">
        <v>2459</v>
      </c>
      <c r="D1199" s="118"/>
      <c r="E1199" s="118"/>
      <c r="F1199" s="30" t="s">
        <v>261</v>
      </c>
      <c r="G1199" s="30" t="s">
        <v>34</v>
      </c>
      <c r="H1199" s="30" t="s">
        <v>34</v>
      </c>
      <c r="I1199" s="30" t="s">
        <v>95</v>
      </c>
      <c r="J1199" s="31">
        <v>42.3</v>
      </c>
      <c r="K1199" s="30" t="s">
        <v>34</v>
      </c>
      <c r="L1199" s="31">
        <v>211.5</v>
      </c>
      <c r="M1199" s="32">
        <v>4.22</v>
      </c>
      <c r="N1199" s="33">
        <v>893</v>
      </c>
      <c r="Q1199" s="2" t="s">
        <v>2459</v>
      </c>
    </row>
    <row r="1200" spans="1:22" s="1" customFormat="1" ht="45" x14ac:dyDescent="0.2">
      <c r="A1200" s="28" t="s">
        <v>1751</v>
      </c>
      <c r="B1200" s="29" t="s">
        <v>2548</v>
      </c>
      <c r="C1200" s="118" t="s">
        <v>2549</v>
      </c>
      <c r="D1200" s="118"/>
      <c r="E1200" s="118"/>
      <c r="F1200" s="30" t="s">
        <v>261</v>
      </c>
      <c r="G1200" s="30" t="s">
        <v>34</v>
      </c>
      <c r="H1200" s="30" t="s">
        <v>34</v>
      </c>
      <c r="I1200" s="30" t="s">
        <v>54</v>
      </c>
      <c r="J1200" s="31">
        <v>67.3</v>
      </c>
      <c r="K1200" s="30" t="s">
        <v>34</v>
      </c>
      <c r="L1200" s="31">
        <v>134.6</v>
      </c>
      <c r="M1200" s="32">
        <v>4.22</v>
      </c>
      <c r="N1200" s="33">
        <v>568</v>
      </c>
      <c r="Q1200" s="2" t="s">
        <v>2549</v>
      </c>
    </row>
    <row r="1201" spans="1:23" s="1" customFormat="1" ht="22.5" x14ac:dyDescent="0.2">
      <c r="A1201" s="28" t="s">
        <v>1756</v>
      </c>
      <c r="B1201" s="29" t="s">
        <v>2550</v>
      </c>
      <c r="C1201" s="118" t="s">
        <v>2551</v>
      </c>
      <c r="D1201" s="118"/>
      <c r="E1201" s="118"/>
      <c r="F1201" s="30" t="s">
        <v>942</v>
      </c>
      <c r="G1201" s="30" t="s">
        <v>34</v>
      </c>
      <c r="H1201" s="30" t="s">
        <v>34</v>
      </c>
      <c r="I1201" s="30" t="s">
        <v>82</v>
      </c>
      <c r="J1201" s="31" t="s">
        <v>34</v>
      </c>
      <c r="K1201" s="30" t="s">
        <v>34</v>
      </c>
      <c r="L1201" s="31" t="s">
        <v>34</v>
      </c>
      <c r="M1201" s="32" t="s">
        <v>34</v>
      </c>
      <c r="N1201" s="33" t="s">
        <v>34</v>
      </c>
      <c r="Q1201" s="2" t="s">
        <v>2551</v>
      </c>
    </row>
    <row r="1202" spans="1:23" s="1" customFormat="1" x14ac:dyDescent="0.2">
      <c r="A1202" s="35"/>
      <c r="B1202" s="36" t="s">
        <v>48</v>
      </c>
      <c r="C1202" s="115" t="s">
        <v>81</v>
      </c>
      <c r="D1202" s="115"/>
      <c r="E1202" s="115"/>
      <c r="F1202" s="37" t="s">
        <v>34</v>
      </c>
      <c r="G1202" s="37" t="s">
        <v>34</v>
      </c>
      <c r="H1202" s="37" t="s">
        <v>34</v>
      </c>
      <c r="I1202" s="37" t="s">
        <v>34</v>
      </c>
      <c r="J1202" s="38">
        <v>7.43</v>
      </c>
      <c r="K1202" s="37" t="s">
        <v>34</v>
      </c>
      <c r="L1202" s="38">
        <v>29.72</v>
      </c>
      <c r="M1202" s="39">
        <v>14.41</v>
      </c>
      <c r="N1202" s="40">
        <v>428</v>
      </c>
      <c r="S1202" s="2" t="s">
        <v>81</v>
      </c>
    </row>
    <row r="1203" spans="1:23" s="1" customFormat="1" x14ac:dyDescent="0.2">
      <c r="A1203" s="35"/>
      <c r="B1203" s="36" t="s">
        <v>54</v>
      </c>
      <c r="C1203" s="115" t="s">
        <v>55</v>
      </c>
      <c r="D1203" s="115"/>
      <c r="E1203" s="115"/>
      <c r="F1203" s="37" t="s">
        <v>34</v>
      </c>
      <c r="G1203" s="37" t="s">
        <v>34</v>
      </c>
      <c r="H1203" s="37" t="s">
        <v>34</v>
      </c>
      <c r="I1203" s="37" t="s">
        <v>34</v>
      </c>
      <c r="J1203" s="38">
        <v>39.29</v>
      </c>
      <c r="K1203" s="37" t="s">
        <v>34</v>
      </c>
      <c r="L1203" s="38">
        <v>157.16</v>
      </c>
      <c r="M1203" s="39">
        <v>7.88</v>
      </c>
      <c r="N1203" s="40">
        <v>1238</v>
      </c>
      <c r="S1203" s="2" t="s">
        <v>55</v>
      </c>
    </row>
    <row r="1204" spans="1:23" s="1" customFormat="1" x14ac:dyDescent="0.2">
      <c r="A1204" s="35"/>
      <c r="B1204" s="36" t="s">
        <v>56</v>
      </c>
      <c r="C1204" s="115" t="s">
        <v>57</v>
      </c>
      <c r="D1204" s="115"/>
      <c r="E1204" s="115"/>
      <c r="F1204" s="37" t="s">
        <v>34</v>
      </c>
      <c r="G1204" s="37" t="s">
        <v>34</v>
      </c>
      <c r="H1204" s="37" t="s">
        <v>34</v>
      </c>
      <c r="I1204" s="37" t="s">
        <v>34</v>
      </c>
      <c r="J1204" s="38">
        <v>5.72</v>
      </c>
      <c r="K1204" s="37" t="s">
        <v>34</v>
      </c>
      <c r="L1204" s="38">
        <v>22.88</v>
      </c>
      <c r="M1204" s="39">
        <v>14.41</v>
      </c>
      <c r="N1204" s="40">
        <v>330</v>
      </c>
      <c r="S1204" s="2" t="s">
        <v>57</v>
      </c>
    </row>
    <row r="1205" spans="1:23" s="1" customFormat="1" x14ac:dyDescent="0.2">
      <c r="A1205" s="35"/>
      <c r="B1205" s="36" t="s">
        <v>82</v>
      </c>
      <c r="C1205" s="115" t="s">
        <v>83</v>
      </c>
      <c r="D1205" s="115"/>
      <c r="E1205" s="115"/>
      <c r="F1205" s="37" t="s">
        <v>34</v>
      </c>
      <c r="G1205" s="37" t="s">
        <v>34</v>
      </c>
      <c r="H1205" s="37" t="s">
        <v>34</v>
      </c>
      <c r="I1205" s="37" t="s">
        <v>34</v>
      </c>
      <c r="J1205" s="38">
        <v>63.43</v>
      </c>
      <c r="K1205" s="37" t="s">
        <v>34</v>
      </c>
      <c r="L1205" s="38">
        <v>10.119999999999999</v>
      </c>
      <c r="M1205" s="39">
        <v>4.22</v>
      </c>
      <c r="N1205" s="40">
        <v>43</v>
      </c>
      <c r="S1205" s="2" t="s">
        <v>83</v>
      </c>
    </row>
    <row r="1206" spans="1:23" s="1" customFormat="1" x14ac:dyDescent="0.2">
      <c r="A1206" s="35"/>
      <c r="B1206" s="36" t="s">
        <v>34</v>
      </c>
      <c r="C1206" s="115" t="s">
        <v>84</v>
      </c>
      <c r="D1206" s="115"/>
      <c r="E1206" s="115"/>
      <c r="F1206" s="37" t="s">
        <v>59</v>
      </c>
      <c r="G1206" s="37" t="s">
        <v>2552</v>
      </c>
      <c r="H1206" s="37" t="s">
        <v>34</v>
      </c>
      <c r="I1206" s="37" t="s">
        <v>2553</v>
      </c>
      <c r="J1206" s="38" t="s">
        <v>34</v>
      </c>
      <c r="K1206" s="37" t="s">
        <v>34</v>
      </c>
      <c r="L1206" s="38" t="s">
        <v>34</v>
      </c>
      <c r="M1206" s="39" t="s">
        <v>34</v>
      </c>
      <c r="N1206" s="40" t="s">
        <v>34</v>
      </c>
      <c r="T1206" s="2" t="s">
        <v>84</v>
      </c>
    </row>
    <row r="1207" spans="1:23" s="1" customFormat="1" x14ac:dyDescent="0.2">
      <c r="A1207" s="35"/>
      <c r="B1207" s="36" t="s">
        <v>34</v>
      </c>
      <c r="C1207" s="115" t="s">
        <v>58</v>
      </c>
      <c r="D1207" s="115"/>
      <c r="E1207" s="115"/>
      <c r="F1207" s="37" t="s">
        <v>59</v>
      </c>
      <c r="G1207" s="37" t="s">
        <v>833</v>
      </c>
      <c r="H1207" s="37" t="s">
        <v>34</v>
      </c>
      <c r="I1207" s="37" t="s">
        <v>1559</v>
      </c>
      <c r="J1207" s="38" t="s">
        <v>34</v>
      </c>
      <c r="K1207" s="37" t="s">
        <v>34</v>
      </c>
      <c r="L1207" s="38" t="s">
        <v>34</v>
      </c>
      <c r="M1207" s="39" t="s">
        <v>34</v>
      </c>
      <c r="N1207" s="40" t="s">
        <v>34</v>
      </c>
      <c r="T1207" s="2" t="s">
        <v>58</v>
      </c>
    </row>
    <row r="1208" spans="1:23" s="1" customFormat="1" x14ac:dyDescent="0.2">
      <c r="A1208" s="35"/>
      <c r="B1208" s="36" t="s">
        <v>34</v>
      </c>
      <c r="C1208" s="118" t="s">
        <v>62</v>
      </c>
      <c r="D1208" s="118"/>
      <c r="E1208" s="118"/>
      <c r="F1208" s="30" t="s">
        <v>34</v>
      </c>
      <c r="G1208" s="30" t="s">
        <v>34</v>
      </c>
      <c r="H1208" s="30" t="s">
        <v>34</v>
      </c>
      <c r="I1208" s="30" t="s">
        <v>34</v>
      </c>
      <c r="J1208" s="31">
        <v>49.25</v>
      </c>
      <c r="K1208" s="30" t="s">
        <v>34</v>
      </c>
      <c r="L1208" s="31">
        <v>197</v>
      </c>
      <c r="M1208" s="32" t="s">
        <v>34</v>
      </c>
      <c r="N1208" s="33" t="s">
        <v>34</v>
      </c>
      <c r="U1208" s="2" t="s">
        <v>62</v>
      </c>
    </row>
    <row r="1209" spans="1:23" s="1" customFormat="1" x14ac:dyDescent="0.2">
      <c r="A1209" s="35"/>
      <c r="B1209" s="36" t="s">
        <v>34</v>
      </c>
      <c r="C1209" s="115" t="s">
        <v>63</v>
      </c>
      <c r="D1209" s="115"/>
      <c r="E1209" s="115"/>
      <c r="F1209" s="37" t="s">
        <v>34</v>
      </c>
      <c r="G1209" s="37" t="s">
        <v>34</v>
      </c>
      <c r="H1209" s="37" t="s">
        <v>34</v>
      </c>
      <c r="I1209" s="37" t="s">
        <v>34</v>
      </c>
      <c r="J1209" s="38" t="s">
        <v>34</v>
      </c>
      <c r="K1209" s="37" t="s">
        <v>34</v>
      </c>
      <c r="L1209" s="38">
        <v>52.6</v>
      </c>
      <c r="M1209" s="39" t="s">
        <v>34</v>
      </c>
      <c r="N1209" s="40">
        <v>758</v>
      </c>
      <c r="T1209" s="2" t="s">
        <v>63</v>
      </c>
    </row>
    <row r="1210" spans="1:23" s="1" customFormat="1" ht="22.5" x14ac:dyDescent="0.2">
      <c r="A1210" s="35"/>
      <c r="B1210" s="36" t="s">
        <v>835</v>
      </c>
      <c r="C1210" s="115" t="s">
        <v>836</v>
      </c>
      <c r="D1210" s="115"/>
      <c r="E1210" s="115"/>
      <c r="F1210" s="37" t="s">
        <v>66</v>
      </c>
      <c r="G1210" s="37" t="s">
        <v>837</v>
      </c>
      <c r="H1210" s="37" t="s">
        <v>34</v>
      </c>
      <c r="I1210" s="37" t="s">
        <v>837</v>
      </c>
      <c r="J1210" s="38" t="s">
        <v>34</v>
      </c>
      <c r="K1210" s="37" t="s">
        <v>34</v>
      </c>
      <c r="L1210" s="38">
        <v>68.38</v>
      </c>
      <c r="M1210" s="39" t="s">
        <v>34</v>
      </c>
      <c r="N1210" s="40">
        <v>985</v>
      </c>
      <c r="T1210" s="2" t="s">
        <v>836</v>
      </c>
    </row>
    <row r="1211" spans="1:23" s="1" customFormat="1" ht="22.5" x14ac:dyDescent="0.2">
      <c r="A1211" s="35"/>
      <c r="B1211" s="36" t="s">
        <v>838</v>
      </c>
      <c r="C1211" s="115" t="s">
        <v>839</v>
      </c>
      <c r="D1211" s="115"/>
      <c r="E1211" s="115"/>
      <c r="F1211" s="37" t="s">
        <v>66</v>
      </c>
      <c r="G1211" s="37" t="s">
        <v>840</v>
      </c>
      <c r="H1211" s="37" t="s">
        <v>34</v>
      </c>
      <c r="I1211" s="37" t="s">
        <v>840</v>
      </c>
      <c r="J1211" s="38" t="s">
        <v>34</v>
      </c>
      <c r="K1211" s="37" t="s">
        <v>34</v>
      </c>
      <c r="L1211" s="38">
        <v>46.81</v>
      </c>
      <c r="M1211" s="39" t="s">
        <v>34</v>
      </c>
      <c r="N1211" s="40">
        <v>675</v>
      </c>
      <c r="T1211" s="2" t="s">
        <v>839</v>
      </c>
    </row>
    <row r="1212" spans="1:23" s="1" customFormat="1" x14ac:dyDescent="0.2">
      <c r="A1212" s="41"/>
      <c r="B1212" s="42"/>
      <c r="C1212" s="116" t="s">
        <v>71</v>
      </c>
      <c r="D1212" s="116"/>
      <c r="E1212" s="116"/>
      <c r="F1212" s="43" t="s">
        <v>34</v>
      </c>
      <c r="G1212" s="43" t="s">
        <v>34</v>
      </c>
      <c r="H1212" s="43" t="s">
        <v>34</v>
      </c>
      <c r="I1212" s="43" t="s">
        <v>34</v>
      </c>
      <c r="J1212" s="44" t="s">
        <v>34</v>
      </c>
      <c r="K1212" s="43" t="s">
        <v>34</v>
      </c>
      <c r="L1212" s="44">
        <v>312.19</v>
      </c>
      <c r="M1212" s="32" t="s">
        <v>34</v>
      </c>
      <c r="N1212" s="45">
        <v>3369</v>
      </c>
      <c r="V1212" s="2" t="s">
        <v>71</v>
      </c>
    </row>
    <row r="1213" spans="1:23" s="1" customFormat="1" ht="33.75" x14ac:dyDescent="0.2">
      <c r="A1213" s="28" t="s">
        <v>1761</v>
      </c>
      <c r="B1213" s="29" t="s">
        <v>2554</v>
      </c>
      <c r="C1213" s="118" t="s">
        <v>2555</v>
      </c>
      <c r="D1213" s="118"/>
      <c r="E1213" s="118"/>
      <c r="F1213" s="30" t="s">
        <v>949</v>
      </c>
      <c r="G1213" s="30" t="s">
        <v>34</v>
      </c>
      <c r="H1213" s="30" t="s">
        <v>34</v>
      </c>
      <c r="I1213" s="30" t="s">
        <v>54</v>
      </c>
      <c r="J1213" s="31">
        <v>280.95999999999998</v>
      </c>
      <c r="K1213" s="30" t="s">
        <v>34</v>
      </c>
      <c r="L1213" s="31">
        <v>561.91999999999996</v>
      </c>
      <c r="M1213" s="32">
        <v>4.22</v>
      </c>
      <c r="N1213" s="33">
        <v>2371</v>
      </c>
      <c r="Q1213" s="2" t="s">
        <v>2555</v>
      </c>
    </row>
    <row r="1214" spans="1:23" s="1" customFormat="1" ht="56.25" x14ac:dyDescent="0.2">
      <c r="A1214" s="28" t="s">
        <v>1764</v>
      </c>
      <c r="B1214" s="29" t="s">
        <v>919</v>
      </c>
      <c r="C1214" s="118" t="s">
        <v>920</v>
      </c>
      <c r="D1214" s="118"/>
      <c r="E1214" s="118"/>
      <c r="F1214" s="30" t="s">
        <v>921</v>
      </c>
      <c r="G1214" s="30" t="s">
        <v>34</v>
      </c>
      <c r="H1214" s="30" t="s">
        <v>34</v>
      </c>
      <c r="I1214" s="30" t="s">
        <v>2556</v>
      </c>
      <c r="J1214" s="31" t="s">
        <v>34</v>
      </c>
      <c r="K1214" s="30" t="s">
        <v>34</v>
      </c>
      <c r="L1214" s="31" t="s">
        <v>34</v>
      </c>
      <c r="M1214" s="32" t="s">
        <v>34</v>
      </c>
      <c r="N1214" s="33" t="s">
        <v>34</v>
      </c>
      <c r="Q1214" s="2" t="s">
        <v>920</v>
      </c>
    </row>
    <row r="1215" spans="1:23" s="1" customFormat="1" x14ac:dyDescent="0.2">
      <c r="A1215" s="34"/>
      <c r="B1215" s="8"/>
      <c r="C1215" s="115" t="s">
        <v>2557</v>
      </c>
      <c r="D1215" s="115"/>
      <c r="E1215" s="115"/>
      <c r="F1215" s="115"/>
      <c r="G1215" s="115"/>
      <c r="H1215" s="115"/>
      <c r="I1215" s="115"/>
      <c r="J1215" s="115"/>
      <c r="K1215" s="115"/>
      <c r="L1215" s="115"/>
      <c r="M1215" s="115"/>
      <c r="N1215" s="117"/>
      <c r="R1215" s="2" t="s">
        <v>2557</v>
      </c>
    </row>
    <row r="1216" spans="1:23" s="1" customFormat="1" x14ac:dyDescent="0.2">
      <c r="A1216" s="46"/>
      <c r="B1216" s="36" t="s">
        <v>924</v>
      </c>
      <c r="C1216" s="115" t="s">
        <v>925</v>
      </c>
      <c r="D1216" s="115"/>
      <c r="E1216" s="115"/>
      <c r="F1216" s="115"/>
      <c r="G1216" s="115"/>
      <c r="H1216" s="115"/>
      <c r="I1216" s="115"/>
      <c r="J1216" s="115"/>
      <c r="K1216" s="115"/>
      <c r="L1216" s="115"/>
      <c r="M1216" s="115"/>
      <c r="N1216" s="117"/>
      <c r="W1216" s="2" t="s">
        <v>925</v>
      </c>
    </row>
    <row r="1217" spans="1:23" s="1" customFormat="1" x14ac:dyDescent="0.2">
      <c r="A1217" s="46"/>
      <c r="B1217" s="36" t="s">
        <v>34</v>
      </c>
      <c r="C1217" s="115" t="s">
        <v>926</v>
      </c>
      <c r="D1217" s="115"/>
      <c r="E1217" s="115"/>
      <c r="F1217" s="115"/>
      <c r="G1217" s="115"/>
      <c r="H1217" s="115"/>
      <c r="I1217" s="115"/>
      <c r="J1217" s="115"/>
      <c r="K1217" s="115"/>
      <c r="L1217" s="115"/>
      <c r="M1217" s="115"/>
      <c r="N1217" s="117"/>
      <c r="W1217" s="2" t="s">
        <v>926</v>
      </c>
    </row>
    <row r="1218" spans="1:23" s="1" customFormat="1" x14ac:dyDescent="0.2">
      <c r="A1218" s="35"/>
      <c r="B1218" s="36" t="s">
        <v>48</v>
      </c>
      <c r="C1218" s="115" t="s">
        <v>81</v>
      </c>
      <c r="D1218" s="115"/>
      <c r="E1218" s="115"/>
      <c r="F1218" s="37" t="s">
        <v>34</v>
      </c>
      <c r="G1218" s="37" t="s">
        <v>34</v>
      </c>
      <c r="H1218" s="37" t="s">
        <v>34</v>
      </c>
      <c r="I1218" s="37" t="s">
        <v>34</v>
      </c>
      <c r="J1218" s="38">
        <v>71.47</v>
      </c>
      <c r="K1218" s="37" t="s">
        <v>927</v>
      </c>
      <c r="L1218" s="38">
        <v>4.49</v>
      </c>
      <c r="M1218" s="39">
        <v>14.41</v>
      </c>
      <c r="N1218" s="40">
        <v>65</v>
      </c>
      <c r="S1218" s="2" t="s">
        <v>81</v>
      </c>
    </row>
    <row r="1219" spans="1:23" s="1" customFormat="1" x14ac:dyDescent="0.2">
      <c r="A1219" s="35"/>
      <c r="B1219" s="36" t="s">
        <v>54</v>
      </c>
      <c r="C1219" s="115" t="s">
        <v>55</v>
      </c>
      <c r="D1219" s="115"/>
      <c r="E1219" s="115"/>
      <c r="F1219" s="37" t="s">
        <v>34</v>
      </c>
      <c r="G1219" s="37" t="s">
        <v>34</v>
      </c>
      <c r="H1219" s="37" t="s">
        <v>34</v>
      </c>
      <c r="I1219" s="37" t="s">
        <v>34</v>
      </c>
      <c r="J1219" s="38">
        <v>10.15</v>
      </c>
      <c r="K1219" s="37" t="s">
        <v>54</v>
      </c>
      <c r="L1219" s="38">
        <v>0.57999999999999996</v>
      </c>
      <c r="M1219" s="39">
        <v>7.88</v>
      </c>
      <c r="N1219" s="40">
        <v>5</v>
      </c>
      <c r="S1219" s="2" t="s">
        <v>55</v>
      </c>
    </row>
    <row r="1220" spans="1:23" s="1" customFormat="1" x14ac:dyDescent="0.2">
      <c r="A1220" s="35"/>
      <c r="B1220" s="36" t="s">
        <v>56</v>
      </c>
      <c r="C1220" s="115" t="s">
        <v>57</v>
      </c>
      <c r="D1220" s="115"/>
      <c r="E1220" s="115"/>
      <c r="F1220" s="37" t="s">
        <v>34</v>
      </c>
      <c r="G1220" s="37" t="s">
        <v>34</v>
      </c>
      <c r="H1220" s="37" t="s">
        <v>34</v>
      </c>
      <c r="I1220" s="37" t="s">
        <v>34</v>
      </c>
      <c r="J1220" s="38">
        <v>0.12</v>
      </c>
      <c r="K1220" s="37" t="s">
        <v>54</v>
      </c>
      <c r="L1220" s="38">
        <v>0.01</v>
      </c>
      <c r="M1220" s="39">
        <v>14.41</v>
      </c>
      <c r="N1220" s="40" t="s">
        <v>34</v>
      </c>
      <c r="S1220" s="2" t="s">
        <v>57</v>
      </c>
    </row>
    <row r="1221" spans="1:23" s="1" customFormat="1" x14ac:dyDescent="0.2">
      <c r="A1221" s="35"/>
      <c r="B1221" s="36" t="s">
        <v>82</v>
      </c>
      <c r="C1221" s="115" t="s">
        <v>83</v>
      </c>
      <c r="D1221" s="115"/>
      <c r="E1221" s="115"/>
      <c r="F1221" s="37" t="s">
        <v>34</v>
      </c>
      <c r="G1221" s="37" t="s">
        <v>34</v>
      </c>
      <c r="H1221" s="37" t="s">
        <v>34</v>
      </c>
      <c r="I1221" s="37" t="s">
        <v>34</v>
      </c>
      <c r="J1221" s="38">
        <v>250.36</v>
      </c>
      <c r="K1221" s="37" t="s">
        <v>54</v>
      </c>
      <c r="L1221" s="38">
        <v>14.3</v>
      </c>
      <c r="M1221" s="39">
        <v>4.22</v>
      </c>
      <c r="N1221" s="40">
        <v>60</v>
      </c>
      <c r="S1221" s="2" t="s">
        <v>83</v>
      </c>
    </row>
    <row r="1222" spans="1:23" s="1" customFormat="1" x14ac:dyDescent="0.2">
      <c r="A1222" s="35"/>
      <c r="B1222" s="36" t="s">
        <v>34</v>
      </c>
      <c r="C1222" s="115" t="s">
        <v>84</v>
      </c>
      <c r="D1222" s="115"/>
      <c r="E1222" s="115"/>
      <c r="F1222" s="37" t="s">
        <v>59</v>
      </c>
      <c r="G1222" s="37" t="s">
        <v>928</v>
      </c>
      <c r="H1222" s="37" t="s">
        <v>927</v>
      </c>
      <c r="I1222" s="37" t="s">
        <v>2558</v>
      </c>
      <c r="J1222" s="38" t="s">
        <v>34</v>
      </c>
      <c r="K1222" s="37" t="s">
        <v>34</v>
      </c>
      <c r="L1222" s="38" t="s">
        <v>34</v>
      </c>
      <c r="M1222" s="39" t="s">
        <v>34</v>
      </c>
      <c r="N1222" s="40" t="s">
        <v>34</v>
      </c>
      <c r="T1222" s="2" t="s">
        <v>84</v>
      </c>
    </row>
    <row r="1223" spans="1:23" s="1" customFormat="1" x14ac:dyDescent="0.2">
      <c r="A1223" s="35"/>
      <c r="B1223" s="36" t="s">
        <v>34</v>
      </c>
      <c r="C1223" s="115" t="s">
        <v>58</v>
      </c>
      <c r="D1223" s="115"/>
      <c r="E1223" s="115"/>
      <c r="F1223" s="37" t="s">
        <v>59</v>
      </c>
      <c r="G1223" s="37" t="s">
        <v>342</v>
      </c>
      <c r="H1223" s="37" t="s">
        <v>54</v>
      </c>
      <c r="I1223" s="37" t="s">
        <v>2559</v>
      </c>
      <c r="J1223" s="38" t="s">
        <v>34</v>
      </c>
      <c r="K1223" s="37" t="s">
        <v>34</v>
      </c>
      <c r="L1223" s="38" t="s">
        <v>34</v>
      </c>
      <c r="M1223" s="39" t="s">
        <v>34</v>
      </c>
      <c r="N1223" s="40" t="s">
        <v>34</v>
      </c>
      <c r="T1223" s="2" t="s">
        <v>58</v>
      </c>
    </row>
    <row r="1224" spans="1:23" s="1" customFormat="1" x14ac:dyDescent="0.2">
      <c r="A1224" s="35"/>
      <c r="B1224" s="36" t="s">
        <v>34</v>
      </c>
      <c r="C1224" s="118" t="s">
        <v>62</v>
      </c>
      <c r="D1224" s="118"/>
      <c r="E1224" s="118"/>
      <c r="F1224" s="30" t="s">
        <v>34</v>
      </c>
      <c r="G1224" s="30" t="s">
        <v>34</v>
      </c>
      <c r="H1224" s="30" t="s">
        <v>34</v>
      </c>
      <c r="I1224" s="30" t="s">
        <v>34</v>
      </c>
      <c r="J1224" s="31">
        <v>331.98</v>
      </c>
      <c r="K1224" s="30" t="s">
        <v>34</v>
      </c>
      <c r="L1224" s="31">
        <v>19.37</v>
      </c>
      <c r="M1224" s="32" t="s">
        <v>34</v>
      </c>
      <c r="N1224" s="33" t="s">
        <v>34</v>
      </c>
      <c r="U1224" s="2" t="s">
        <v>62</v>
      </c>
    </row>
    <row r="1225" spans="1:23" s="1" customFormat="1" x14ac:dyDescent="0.2">
      <c r="A1225" s="35"/>
      <c r="B1225" s="36" t="s">
        <v>34</v>
      </c>
      <c r="C1225" s="115" t="s">
        <v>63</v>
      </c>
      <c r="D1225" s="115"/>
      <c r="E1225" s="115"/>
      <c r="F1225" s="37" t="s">
        <v>34</v>
      </c>
      <c r="G1225" s="37" t="s">
        <v>34</v>
      </c>
      <c r="H1225" s="37" t="s">
        <v>34</v>
      </c>
      <c r="I1225" s="37" t="s">
        <v>34</v>
      </c>
      <c r="J1225" s="38" t="s">
        <v>34</v>
      </c>
      <c r="K1225" s="37" t="s">
        <v>34</v>
      </c>
      <c r="L1225" s="38">
        <v>4.5</v>
      </c>
      <c r="M1225" s="39" t="s">
        <v>34</v>
      </c>
      <c r="N1225" s="40">
        <v>65</v>
      </c>
      <c r="T1225" s="2" t="s">
        <v>63</v>
      </c>
    </row>
    <row r="1226" spans="1:23" s="1" customFormat="1" ht="22.5" x14ac:dyDescent="0.2">
      <c r="A1226" s="35"/>
      <c r="B1226" s="36" t="s">
        <v>931</v>
      </c>
      <c r="C1226" s="115" t="s">
        <v>932</v>
      </c>
      <c r="D1226" s="115"/>
      <c r="E1226" s="115"/>
      <c r="F1226" s="37" t="s">
        <v>66</v>
      </c>
      <c r="G1226" s="37" t="s">
        <v>641</v>
      </c>
      <c r="H1226" s="37" t="s">
        <v>34</v>
      </c>
      <c r="I1226" s="37" t="s">
        <v>641</v>
      </c>
      <c r="J1226" s="38" t="s">
        <v>34</v>
      </c>
      <c r="K1226" s="37" t="s">
        <v>34</v>
      </c>
      <c r="L1226" s="38">
        <v>4.05</v>
      </c>
      <c r="M1226" s="39" t="s">
        <v>34</v>
      </c>
      <c r="N1226" s="40">
        <v>59</v>
      </c>
      <c r="T1226" s="2" t="s">
        <v>932</v>
      </c>
    </row>
    <row r="1227" spans="1:23" s="1" customFormat="1" ht="22.5" x14ac:dyDescent="0.2">
      <c r="A1227" s="35"/>
      <c r="B1227" s="36" t="s">
        <v>933</v>
      </c>
      <c r="C1227" s="115" t="s">
        <v>934</v>
      </c>
      <c r="D1227" s="115"/>
      <c r="E1227" s="115"/>
      <c r="F1227" s="37" t="s">
        <v>66</v>
      </c>
      <c r="G1227" s="37" t="s">
        <v>935</v>
      </c>
      <c r="H1227" s="37" t="s">
        <v>34</v>
      </c>
      <c r="I1227" s="37" t="s">
        <v>935</v>
      </c>
      <c r="J1227" s="38" t="s">
        <v>34</v>
      </c>
      <c r="K1227" s="37" t="s">
        <v>34</v>
      </c>
      <c r="L1227" s="38">
        <v>3.15</v>
      </c>
      <c r="M1227" s="39" t="s">
        <v>34</v>
      </c>
      <c r="N1227" s="40">
        <v>46</v>
      </c>
      <c r="T1227" s="2" t="s">
        <v>934</v>
      </c>
    </row>
    <row r="1228" spans="1:23" s="1" customFormat="1" x14ac:dyDescent="0.2">
      <c r="A1228" s="41"/>
      <c r="B1228" s="42"/>
      <c r="C1228" s="116" t="s">
        <v>71</v>
      </c>
      <c r="D1228" s="116"/>
      <c r="E1228" s="116"/>
      <c r="F1228" s="43" t="s">
        <v>34</v>
      </c>
      <c r="G1228" s="43" t="s">
        <v>34</v>
      </c>
      <c r="H1228" s="43" t="s">
        <v>34</v>
      </c>
      <c r="I1228" s="43" t="s">
        <v>34</v>
      </c>
      <c r="J1228" s="44" t="s">
        <v>34</v>
      </c>
      <c r="K1228" s="43" t="s">
        <v>34</v>
      </c>
      <c r="L1228" s="44">
        <v>26.57</v>
      </c>
      <c r="M1228" s="32" t="s">
        <v>34</v>
      </c>
      <c r="N1228" s="45">
        <v>235</v>
      </c>
      <c r="V1228" s="2" t="s">
        <v>71</v>
      </c>
    </row>
    <row r="1229" spans="1:23" s="1" customFormat="1" ht="56.25" x14ac:dyDescent="0.2">
      <c r="A1229" s="28" t="s">
        <v>1766</v>
      </c>
      <c r="B1229" s="29" t="s">
        <v>936</v>
      </c>
      <c r="C1229" s="118" t="s">
        <v>937</v>
      </c>
      <c r="D1229" s="118"/>
      <c r="E1229" s="118"/>
      <c r="F1229" s="30" t="s">
        <v>921</v>
      </c>
      <c r="G1229" s="30" t="s">
        <v>34</v>
      </c>
      <c r="H1229" s="30" t="s">
        <v>34</v>
      </c>
      <c r="I1229" s="30" t="s">
        <v>2556</v>
      </c>
      <c r="J1229" s="31" t="s">
        <v>34</v>
      </c>
      <c r="K1229" s="30" t="s">
        <v>34</v>
      </c>
      <c r="L1229" s="31" t="s">
        <v>34</v>
      </c>
      <c r="M1229" s="32" t="s">
        <v>34</v>
      </c>
      <c r="N1229" s="33" t="s">
        <v>34</v>
      </c>
      <c r="Q1229" s="2" t="s">
        <v>937</v>
      </c>
    </row>
    <row r="1230" spans="1:23" s="1" customFormat="1" x14ac:dyDescent="0.2">
      <c r="A1230" s="34"/>
      <c r="B1230" s="8"/>
      <c r="C1230" s="115" t="s">
        <v>2557</v>
      </c>
      <c r="D1230" s="115"/>
      <c r="E1230" s="115"/>
      <c r="F1230" s="115"/>
      <c r="G1230" s="115"/>
      <c r="H1230" s="115"/>
      <c r="I1230" s="115"/>
      <c r="J1230" s="115"/>
      <c r="K1230" s="115"/>
      <c r="L1230" s="115"/>
      <c r="M1230" s="115"/>
      <c r="N1230" s="117"/>
      <c r="R1230" s="2" t="s">
        <v>2557</v>
      </c>
    </row>
    <row r="1231" spans="1:23" s="1" customFormat="1" x14ac:dyDescent="0.2">
      <c r="A1231" s="46"/>
      <c r="B1231" s="36" t="s">
        <v>924</v>
      </c>
      <c r="C1231" s="115" t="s">
        <v>925</v>
      </c>
      <c r="D1231" s="115"/>
      <c r="E1231" s="115"/>
      <c r="F1231" s="115"/>
      <c r="G1231" s="115"/>
      <c r="H1231" s="115"/>
      <c r="I1231" s="115"/>
      <c r="J1231" s="115"/>
      <c r="K1231" s="115"/>
      <c r="L1231" s="115"/>
      <c r="M1231" s="115"/>
      <c r="N1231" s="117"/>
      <c r="W1231" s="2" t="s">
        <v>925</v>
      </c>
    </row>
    <row r="1232" spans="1:23" s="1" customFormat="1" x14ac:dyDescent="0.2">
      <c r="A1232" s="46"/>
      <c r="B1232" s="36" t="s">
        <v>34</v>
      </c>
      <c r="C1232" s="115" t="s">
        <v>926</v>
      </c>
      <c r="D1232" s="115"/>
      <c r="E1232" s="115"/>
      <c r="F1232" s="115"/>
      <c r="G1232" s="115"/>
      <c r="H1232" s="115"/>
      <c r="I1232" s="115"/>
      <c r="J1232" s="115"/>
      <c r="K1232" s="115"/>
      <c r="L1232" s="115"/>
      <c r="M1232" s="115"/>
      <c r="N1232" s="117"/>
      <c r="W1232" s="2" t="s">
        <v>926</v>
      </c>
    </row>
    <row r="1233" spans="1:24" s="1" customFormat="1" x14ac:dyDescent="0.2">
      <c r="A1233" s="35"/>
      <c r="B1233" s="36" t="s">
        <v>48</v>
      </c>
      <c r="C1233" s="115" t="s">
        <v>81</v>
      </c>
      <c r="D1233" s="115"/>
      <c r="E1233" s="115"/>
      <c r="F1233" s="37" t="s">
        <v>34</v>
      </c>
      <c r="G1233" s="37" t="s">
        <v>34</v>
      </c>
      <c r="H1233" s="37" t="s">
        <v>34</v>
      </c>
      <c r="I1233" s="37" t="s">
        <v>34</v>
      </c>
      <c r="J1233" s="38">
        <v>43.93</v>
      </c>
      <c r="K1233" s="37" t="s">
        <v>927</v>
      </c>
      <c r="L1233" s="38">
        <v>2.76</v>
      </c>
      <c r="M1233" s="39">
        <v>14.41</v>
      </c>
      <c r="N1233" s="40">
        <v>40</v>
      </c>
      <c r="S1233" s="2" t="s">
        <v>81</v>
      </c>
    </row>
    <row r="1234" spans="1:24" s="1" customFormat="1" x14ac:dyDescent="0.2">
      <c r="A1234" s="35"/>
      <c r="B1234" s="36" t="s">
        <v>54</v>
      </c>
      <c r="C1234" s="115" t="s">
        <v>55</v>
      </c>
      <c r="D1234" s="115"/>
      <c r="E1234" s="115"/>
      <c r="F1234" s="37" t="s">
        <v>34</v>
      </c>
      <c r="G1234" s="37" t="s">
        <v>34</v>
      </c>
      <c r="H1234" s="37" t="s">
        <v>34</v>
      </c>
      <c r="I1234" s="37" t="s">
        <v>34</v>
      </c>
      <c r="J1234" s="38">
        <v>6.8</v>
      </c>
      <c r="K1234" s="37" t="s">
        <v>54</v>
      </c>
      <c r="L1234" s="38">
        <v>0.39</v>
      </c>
      <c r="M1234" s="39">
        <v>7.88</v>
      </c>
      <c r="N1234" s="40">
        <v>3</v>
      </c>
      <c r="S1234" s="2" t="s">
        <v>55</v>
      </c>
    </row>
    <row r="1235" spans="1:24" s="1" customFormat="1" x14ac:dyDescent="0.2">
      <c r="A1235" s="35"/>
      <c r="B1235" s="36" t="s">
        <v>56</v>
      </c>
      <c r="C1235" s="115" t="s">
        <v>57</v>
      </c>
      <c r="D1235" s="115"/>
      <c r="E1235" s="115"/>
      <c r="F1235" s="37" t="s">
        <v>34</v>
      </c>
      <c r="G1235" s="37" t="s">
        <v>34</v>
      </c>
      <c r="H1235" s="37" t="s">
        <v>34</v>
      </c>
      <c r="I1235" s="37" t="s">
        <v>34</v>
      </c>
      <c r="J1235" s="38">
        <v>0.12</v>
      </c>
      <c r="K1235" s="37" t="s">
        <v>54</v>
      </c>
      <c r="L1235" s="38">
        <v>0.01</v>
      </c>
      <c r="M1235" s="39">
        <v>14.41</v>
      </c>
      <c r="N1235" s="40" t="s">
        <v>34</v>
      </c>
      <c r="S1235" s="2" t="s">
        <v>57</v>
      </c>
    </row>
    <row r="1236" spans="1:24" s="1" customFormat="1" x14ac:dyDescent="0.2">
      <c r="A1236" s="35"/>
      <c r="B1236" s="36" t="s">
        <v>82</v>
      </c>
      <c r="C1236" s="115" t="s">
        <v>83</v>
      </c>
      <c r="D1236" s="115"/>
      <c r="E1236" s="115"/>
      <c r="F1236" s="37" t="s">
        <v>34</v>
      </c>
      <c r="G1236" s="37" t="s">
        <v>34</v>
      </c>
      <c r="H1236" s="37" t="s">
        <v>34</v>
      </c>
      <c r="I1236" s="37" t="s">
        <v>34</v>
      </c>
      <c r="J1236" s="38">
        <v>388.48</v>
      </c>
      <c r="K1236" s="37" t="s">
        <v>54</v>
      </c>
      <c r="L1236" s="38">
        <v>22.19</v>
      </c>
      <c r="M1236" s="39">
        <v>4.22</v>
      </c>
      <c r="N1236" s="40">
        <v>94</v>
      </c>
      <c r="S1236" s="2" t="s">
        <v>83</v>
      </c>
    </row>
    <row r="1237" spans="1:24" s="1" customFormat="1" x14ac:dyDescent="0.2">
      <c r="A1237" s="35"/>
      <c r="B1237" s="36" t="s">
        <v>34</v>
      </c>
      <c r="C1237" s="115" t="s">
        <v>84</v>
      </c>
      <c r="D1237" s="115"/>
      <c r="E1237" s="115"/>
      <c r="F1237" s="37" t="s">
        <v>59</v>
      </c>
      <c r="G1237" s="37" t="s">
        <v>938</v>
      </c>
      <c r="H1237" s="37" t="s">
        <v>927</v>
      </c>
      <c r="I1237" s="37" t="s">
        <v>2560</v>
      </c>
      <c r="J1237" s="38" t="s">
        <v>34</v>
      </c>
      <c r="K1237" s="37" t="s">
        <v>34</v>
      </c>
      <c r="L1237" s="38" t="s">
        <v>34</v>
      </c>
      <c r="M1237" s="39" t="s">
        <v>34</v>
      </c>
      <c r="N1237" s="40" t="s">
        <v>34</v>
      </c>
      <c r="T1237" s="2" t="s">
        <v>84</v>
      </c>
    </row>
    <row r="1238" spans="1:24" s="1" customFormat="1" x14ac:dyDescent="0.2">
      <c r="A1238" s="35"/>
      <c r="B1238" s="36" t="s">
        <v>34</v>
      </c>
      <c r="C1238" s="115" t="s">
        <v>58</v>
      </c>
      <c r="D1238" s="115"/>
      <c r="E1238" s="115"/>
      <c r="F1238" s="37" t="s">
        <v>59</v>
      </c>
      <c r="G1238" s="37" t="s">
        <v>342</v>
      </c>
      <c r="H1238" s="37" t="s">
        <v>54</v>
      </c>
      <c r="I1238" s="37" t="s">
        <v>2559</v>
      </c>
      <c r="J1238" s="38" t="s">
        <v>34</v>
      </c>
      <c r="K1238" s="37" t="s">
        <v>34</v>
      </c>
      <c r="L1238" s="38" t="s">
        <v>34</v>
      </c>
      <c r="M1238" s="39" t="s">
        <v>34</v>
      </c>
      <c r="N1238" s="40" t="s">
        <v>34</v>
      </c>
      <c r="T1238" s="2" t="s">
        <v>58</v>
      </c>
    </row>
    <row r="1239" spans="1:24" s="1" customFormat="1" x14ac:dyDescent="0.2">
      <c r="A1239" s="35"/>
      <c r="B1239" s="36" t="s">
        <v>34</v>
      </c>
      <c r="C1239" s="118" t="s">
        <v>62</v>
      </c>
      <c r="D1239" s="118"/>
      <c r="E1239" s="118"/>
      <c r="F1239" s="30" t="s">
        <v>34</v>
      </c>
      <c r="G1239" s="30" t="s">
        <v>34</v>
      </c>
      <c r="H1239" s="30" t="s">
        <v>34</v>
      </c>
      <c r="I1239" s="30" t="s">
        <v>34</v>
      </c>
      <c r="J1239" s="31">
        <v>439.21</v>
      </c>
      <c r="K1239" s="30" t="s">
        <v>34</v>
      </c>
      <c r="L1239" s="31">
        <v>25.34</v>
      </c>
      <c r="M1239" s="32" t="s">
        <v>34</v>
      </c>
      <c r="N1239" s="33" t="s">
        <v>34</v>
      </c>
      <c r="U1239" s="2" t="s">
        <v>62</v>
      </c>
    </row>
    <row r="1240" spans="1:24" s="1" customFormat="1" x14ac:dyDescent="0.2">
      <c r="A1240" s="35"/>
      <c r="B1240" s="36" t="s">
        <v>34</v>
      </c>
      <c r="C1240" s="115" t="s">
        <v>63</v>
      </c>
      <c r="D1240" s="115"/>
      <c r="E1240" s="115"/>
      <c r="F1240" s="37" t="s">
        <v>34</v>
      </c>
      <c r="G1240" s="37" t="s">
        <v>34</v>
      </c>
      <c r="H1240" s="37" t="s">
        <v>34</v>
      </c>
      <c r="I1240" s="37" t="s">
        <v>34</v>
      </c>
      <c r="J1240" s="38" t="s">
        <v>34</v>
      </c>
      <c r="K1240" s="37" t="s">
        <v>34</v>
      </c>
      <c r="L1240" s="38">
        <v>2.77</v>
      </c>
      <c r="M1240" s="39" t="s">
        <v>34</v>
      </c>
      <c r="N1240" s="40">
        <v>40</v>
      </c>
      <c r="T1240" s="2" t="s">
        <v>63</v>
      </c>
    </row>
    <row r="1241" spans="1:24" s="1" customFormat="1" ht="22.5" x14ac:dyDescent="0.2">
      <c r="A1241" s="35"/>
      <c r="B1241" s="36" t="s">
        <v>931</v>
      </c>
      <c r="C1241" s="115" t="s">
        <v>932</v>
      </c>
      <c r="D1241" s="115"/>
      <c r="E1241" s="115"/>
      <c r="F1241" s="37" t="s">
        <v>66</v>
      </c>
      <c r="G1241" s="37" t="s">
        <v>641</v>
      </c>
      <c r="H1241" s="37" t="s">
        <v>34</v>
      </c>
      <c r="I1241" s="37" t="s">
        <v>641</v>
      </c>
      <c r="J1241" s="38" t="s">
        <v>34</v>
      </c>
      <c r="K1241" s="37" t="s">
        <v>34</v>
      </c>
      <c r="L1241" s="38">
        <v>2.4900000000000002</v>
      </c>
      <c r="M1241" s="39" t="s">
        <v>34</v>
      </c>
      <c r="N1241" s="40">
        <v>36</v>
      </c>
      <c r="T1241" s="2" t="s">
        <v>932</v>
      </c>
    </row>
    <row r="1242" spans="1:24" s="1" customFormat="1" ht="22.5" x14ac:dyDescent="0.2">
      <c r="A1242" s="35"/>
      <c r="B1242" s="36" t="s">
        <v>933</v>
      </c>
      <c r="C1242" s="115" t="s">
        <v>934</v>
      </c>
      <c r="D1242" s="115"/>
      <c r="E1242" s="115"/>
      <c r="F1242" s="37" t="s">
        <v>66</v>
      </c>
      <c r="G1242" s="37" t="s">
        <v>935</v>
      </c>
      <c r="H1242" s="37" t="s">
        <v>34</v>
      </c>
      <c r="I1242" s="37" t="s">
        <v>935</v>
      </c>
      <c r="J1242" s="38" t="s">
        <v>34</v>
      </c>
      <c r="K1242" s="37" t="s">
        <v>34</v>
      </c>
      <c r="L1242" s="38">
        <v>1.94</v>
      </c>
      <c r="M1242" s="39" t="s">
        <v>34</v>
      </c>
      <c r="N1242" s="40">
        <v>28</v>
      </c>
      <c r="T1242" s="2" t="s">
        <v>934</v>
      </c>
    </row>
    <row r="1243" spans="1:24" s="1" customFormat="1" x14ac:dyDescent="0.2">
      <c r="A1243" s="41"/>
      <c r="B1243" s="42"/>
      <c r="C1243" s="116" t="s">
        <v>71</v>
      </c>
      <c r="D1243" s="116"/>
      <c r="E1243" s="116"/>
      <c r="F1243" s="43" t="s">
        <v>34</v>
      </c>
      <c r="G1243" s="43" t="s">
        <v>34</v>
      </c>
      <c r="H1243" s="43" t="s">
        <v>34</v>
      </c>
      <c r="I1243" s="43" t="s">
        <v>34</v>
      </c>
      <c r="J1243" s="44" t="s">
        <v>34</v>
      </c>
      <c r="K1243" s="43" t="s">
        <v>34</v>
      </c>
      <c r="L1243" s="44">
        <v>29.77</v>
      </c>
      <c r="M1243" s="32" t="s">
        <v>34</v>
      </c>
      <c r="N1243" s="45">
        <v>201</v>
      </c>
      <c r="V1243" s="2" t="s">
        <v>71</v>
      </c>
    </row>
    <row r="1244" spans="1:24" s="1" customFormat="1" x14ac:dyDescent="0.2">
      <c r="A1244" s="132" t="s">
        <v>2561</v>
      </c>
      <c r="B1244" s="133"/>
      <c r="C1244" s="133"/>
      <c r="D1244" s="133"/>
      <c r="E1244" s="133"/>
      <c r="F1244" s="133"/>
      <c r="G1244" s="133"/>
      <c r="H1244" s="133"/>
      <c r="I1244" s="133"/>
      <c r="J1244" s="133"/>
      <c r="K1244" s="133"/>
      <c r="L1244" s="133"/>
      <c r="M1244" s="133"/>
      <c r="N1244" s="134"/>
      <c r="X1244" s="2" t="s">
        <v>2561</v>
      </c>
    </row>
    <row r="1245" spans="1:24" s="1" customFormat="1" ht="33.75" x14ac:dyDescent="0.2">
      <c r="A1245" s="28" t="s">
        <v>1767</v>
      </c>
      <c r="B1245" s="29" t="s">
        <v>2562</v>
      </c>
      <c r="C1245" s="118" t="s">
        <v>2563</v>
      </c>
      <c r="D1245" s="118"/>
      <c r="E1245" s="118"/>
      <c r="F1245" s="30" t="s">
        <v>1167</v>
      </c>
      <c r="G1245" s="30" t="s">
        <v>34</v>
      </c>
      <c r="H1245" s="30" t="s">
        <v>34</v>
      </c>
      <c r="I1245" s="30" t="s">
        <v>54</v>
      </c>
      <c r="J1245" s="31" t="s">
        <v>34</v>
      </c>
      <c r="K1245" s="30" t="s">
        <v>34</v>
      </c>
      <c r="L1245" s="31" t="s">
        <v>34</v>
      </c>
      <c r="M1245" s="32" t="s">
        <v>34</v>
      </c>
      <c r="N1245" s="33" t="s">
        <v>34</v>
      </c>
      <c r="Q1245" s="2" t="s">
        <v>2563</v>
      </c>
    </row>
    <row r="1246" spans="1:24" s="1" customFormat="1" x14ac:dyDescent="0.2">
      <c r="A1246" s="35"/>
      <c r="B1246" s="36" t="s">
        <v>48</v>
      </c>
      <c r="C1246" s="115" t="s">
        <v>81</v>
      </c>
      <c r="D1246" s="115"/>
      <c r="E1246" s="115"/>
      <c r="F1246" s="37" t="s">
        <v>34</v>
      </c>
      <c r="G1246" s="37" t="s">
        <v>34</v>
      </c>
      <c r="H1246" s="37" t="s">
        <v>34</v>
      </c>
      <c r="I1246" s="37" t="s">
        <v>34</v>
      </c>
      <c r="J1246" s="38">
        <v>112.05</v>
      </c>
      <c r="K1246" s="37" t="s">
        <v>34</v>
      </c>
      <c r="L1246" s="38">
        <v>224.1</v>
      </c>
      <c r="M1246" s="39">
        <v>14.41</v>
      </c>
      <c r="N1246" s="40">
        <v>3229</v>
      </c>
      <c r="S1246" s="2" t="s">
        <v>81</v>
      </c>
    </row>
    <row r="1247" spans="1:24" s="1" customFormat="1" x14ac:dyDescent="0.2">
      <c r="A1247" s="35"/>
      <c r="B1247" s="36" t="s">
        <v>54</v>
      </c>
      <c r="C1247" s="115" t="s">
        <v>55</v>
      </c>
      <c r="D1247" s="115"/>
      <c r="E1247" s="115"/>
      <c r="F1247" s="37" t="s">
        <v>34</v>
      </c>
      <c r="G1247" s="37" t="s">
        <v>34</v>
      </c>
      <c r="H1247" s="37" t="s">
        <v>34</v>
      </c>
      <c r="I1247" s="37" t="s">
        <v>34</v>
      </c>
      <c r="J1247" s="38">
        <v>140.76</v>
      </c>
      <c r="K1247" s="37" t="s">
        <v>34</v>
      </c>
      <c r="L1247" s="38">
        <v>281.52</v>
      </c>
      <c r="M1247" s="39">
        <v>7.88</v>
      </c>
      <c r="N1247" s="40">
        <v>2218</v>
      </c>
      <c r="S1247" s="2" t="s">
        <v>55</v>
      </c>
    </row>
    <row r="1248" spans="1:24" s="1" customFormat="1" x14ac:dyDescent="0.2">
      <c r="A1248" s="35"/>
      <c r="B1248" s="36" t="s">
        <v>82</v>
      </c>
      <c r="C1248" s="115" t="s">
        <v>83</v>
      </c>
      <c r="D1248" s="115"/>
      <c r="E1248" s="115"/>
      <c r="F1248" s="37" t="s">
        <v>34</v>
      </c>
      <c r="G1248" s="37" t="s">
        <v>34</v>
      </c>
      <c r="H1248" s="37" t="s">
        <v>34</v>
      </c>
      <c r="I1248" s="37" t="s">
        <v>34</v>
      </c>
      <c r="J1248" s="38">
        <v>661.62</v>
      </c>
      <c r="K1248" s="37" t="s">
        <v>34</v>
      </c>
      <c r="L1248" s="38">
        <v>337.32</v>
      </c>
      <c r="M1248" s="39">
        <v>4.22</v>
      </c>
      <c r="N1248" s="40">
        <v>1423</v>
      </c>
      <c r="S1248" s="2" t="s">
        <v>83</v>
      </c>
    </row>
    <row r="1249" spans="1:25" s="1" customFormat="1" x14ac:dyDescent="0.2">
      <c r="A1249" s="35"/>
      <c r="B1249" s="36" t="s">
        <v>34</v>
      </c>
      <c r="C1249" s="115" t="s">
        <v>84</v>
      </c>
      <c r="D1249" s="115"/>
      <c r="E1249" s="115"/>
      <c r="F1249" s="37" t="s">
        <v>59</v>
      </c>
      <c r="G1249" s="37" t="s">
        <v>2564</v>
      </c>
      <c r="H1249" s="37" t="s">
        <v>34</v>
      </c>
      <c r="I1249" s="37" t="s">
        <v>2565</v>
      </c>
      <c r="J1249" s="38" t="s">
        <v>34</v>
      </c>
      <c r="K1249" s="37" t="s">
        <v>34</v>
      </c>
      <c r="L1249" s="38" t="s">
        <v>34</v>
      </c>
      <c r="M1249" s="39" t="s">
        <v>34</v>
      </c>
      <c r="N1249" s="40" t="s">
        <v>34</v>
      </c>
      <c r="T1249" s="2" t="s">
        <v>84</v>
      </c>
    </row>
    <row r="1250" spans="1:25" s="1" customFormat="1" x14ac:dyDescent="0.2">
      <c r="A1250" s="35"/>
      <c r="B1250" s="36" t="s">
        <v>34</v>
      </c>
      <c r="C1250" s="118" t="s">
        <v>62</v>
      </c>
      <c r="D1250" s="118"/>
      <c r="E1250" s="118"/>
      <c r="F1250" s="30" t="s">
        <v>34</v>
      </c>
      <c r="G1250" s="30" t="s">
        <v>34</v>
      </c>
      <c r="H1250" s="30" t="s">
        <v>34</v>
      </c>
      <c r="I1250" s="30" t="s">
        <v>34</v>
      </c>
      <c r="J1250" s="31">
        <v>421.47</v>
      </c>
      <c r="K1250" s="30" t="s">
        <v>34</v>
      </c>
      <c r="L1250" s="31">
        <v>842.94</v>
      </c>
      <c r="M1250" s="32" t="s">
        <v>34</v>
      </c>
      <c r="N1250" s="33" t="s">
        <v>34</v>
      </c>
      <c r="U1250" s="2" t="s">
        <v>62</v>
      </c>
    </row>
    <row r="1251" spans="1:25" s="1" customFormat="1" x14ac:dyDescent="0.2">
      <c r="A1251" s="35"/>
      <c r="B1251" s="36" t="s">
        <v>34</v>
      </c>
      <c r="C1251" s="115" t="s">
        <v>63</v>
      </c>
      <c r="D1251" s="115"/>
      <c r="E1251" s="115"/>
      <c r="F1251" s="37" t="s">
        <v>34</v>
      </c>
      <c r="G1251" s="37" t="s">
        <v>34</v>
      </c>
      <c r="H1251" s="37" t="s">
        <v>34</v>
      </c>
      <c r="I1251" s="37" t="s">
        <v>34</v>
      </c>
      <c r="J1251" s="38" t="s">
        <v>34</v>
      </c>
      <c r="K1251" s="37" t="s">
        <v>34</v>
      </c>
      <c r="L1251" s="38">
        <v>224.1</v>
      </c>
      <c r="M1251" s="39" t="s">
        <v>34</v>
      </c>
      <c r="N1251" s="40">
        <v>3229</v>
      </c>
      <c r="T1251" s="2" t="s">
        <v>63</v>
      </c>
    </row>
    <row r="1252" spans="1:25" s="1" customFormat="1" ht="22.5" x14ac:dyDescent="0.2">
      <c r="A1252" s="35"/>
      <c r="B1252" s="36" t="s">
        <v>835</v>
      </c>
      <c r="C1252" s="115" t="s">
        <v>836</v>
      </c>
      <c r="D1252" s="115"/>
      <c r="E1252" s="115"/>
      <c r="F1252" s="37" t="s">
        <v>66</v>
      </c>
      <c r="G1252" s="37" t="s">
        <v>837</v>
      </c>
      <c r="H1252" s="37" t="s">
        <v>34</v>
      </c>
      <c r="I1252" s="37" t="s">
        <v>837</v>
      </c>
      <c r="J1252" s="38" t="s">
        <v>34</v>
      </c>
      <c r="K1252" s="37" t="s">
        <v>34</v>
      </c>
      <c r="L1252" s="38">
        <v>291.33</v>
      </c>
      <c r="M1252" s="39" t="s">
        <v>34</v>
      </c>
      <c r="N1252" s="40">
        <v>4198</v>
      </c>
      <c r="T1252" s="2" t="s">
        <v>836</v>
      </c>
    </row>
    <row r="1253" spans="1:25" s="1" customFormat="1" ht="22.5" x14ac:dyDescent="0.2">
      <c r="A1253" s="35"/>
      <c r="B1253" s="36" t="s">
        <v>838</v>
      </c>
      <c r="C1253" s="115" t="s">
        <v>839</v>
      </c>
      <c r="D1253" s="115"/>
      <c r="E1253" s="115"/>
      <c r="F1253" s="37" t="s">
        <v>66</v>
      </c>
      <c r="G1253" s="37" t="s">
        <v>840</v>
      </c>
      <c r="H1253" s="37" t="s">
        <v>34</v>
      </c>
      <c r="I1253" s="37" t="s">
        <v>840</v>
      </c>
      <c r="J1253" s="38" t="s">
        <v>34</v>
      </c>
      <c r="K1253" s="37" t="s">
        <v>34</v>
      </c>
      <c r="L1253" s="38">
        <v>199.45</v>
      </c>
      <c r="M1253" s="39" t="s">
        <v>34</v>
      </c>
      <c r="N1253" s="40">
        <v>2874</v>
      </c>
      <c r="T1253" s="2" t="s">
        <v>839</v>
      </c>
    </row>
    <row r="1254" spans="1:25" s="1" customFormat="1" x14ac:dyDescent="0.2">
      <c r="A1254" s="41"/>
      <c r="B1254" s="42"/>
      <c r="C1254" s="116" t="s">
        <v>71</v>
      </c>
      <c r="D1254" s="116"/>
      <c r="E1254" s="116"/>
      <c r="F1254" s="43" t="s">
        <v>34</v>
      </c>
      <c r="G1254" s="43" t="s">
        <v>34</v>
      </c>
      <c r="H1254" s="43" t="s">
        <v>34</v>
      </c>
      <c r="I1254" s="43" t="s">
        <v>34</v>
      </c>
      <c r="J1254" s="44" t="s">
        <v>34</v>
      </c>
      <c r="K1254" s="43" t="s">
        <v>34</v>
      </c>
      <c r="L1254" s="44">
        <v>1333.72</v>
      </c>
      <c r="M1254" s="32" t="s">
        <v>34</v>
      </c>
      <c r="N1254" s="45">
        <v>13942</v>
      </c>
      <c r="V1254" s="2" t="s">
        <v>71</v>
      </c>
    </row>
    <row r="1255" spans="1:25" s="1" customFormat="1" ht="56.25" x14ac:dyDescent="0.2">
      <c r="A1255" s="28" t="s">
        <v>1768</v>
      </c>
      <c r="B1255" s="29" t="s">
        <v>1170</v>
      </c>
      <c r="C1255" s="118" t="s">
        <v>2566</v>
      </c>
      <c r="D1255" s="118"/>
      <c r="E1255" s="118"/>
      <c r="F1255" s="30" t="s">
        <v>1282</v>
      </c>
      <c r="G1255" s="30" t="s">
        <v>34</v>
      </c>
      <c r="H1255" s="30" t="s">
        <v>34</v>
      </c>
      <c r="I1255" s="30" t="s">
        <v>54</v>
      </c>
      <c r="J1255" s="31">
        <v>8126.56</v>
      </c>
      <c r="K1255" s="30" t="s">
        <v>34</v>
      </c>
      <c r="L1255" s="31">
        <v>3851.42</v>
      </c>
      <c r="M1255" s="32">
        <v>4.22</v>
      </c>
      <c r="N1255" s="33">
        <v>16253</v>
      </c>
      <c r="Q1255" s="2" t="s">
        <v>2566</v>
      </c>
    </row>
    <row r="1256" spans="1:25" s="1" customFormat="1" x14ac:dyDescent="0.2">
      <c r="A1256" s="34"/>
      <c r="B1256" s="8"/>
      <c r="C1256" s="115" t="s">
        <v>2567</v>
      </c>
      <c r="D1256" s="115"/>
      <c r="E1256" s="115"/>
      <c r="F1256" s="115"/>
      <c r="G1256" s="115"/>
      <c r="H1256" s="115"/>
      <c r="I1256" s="115"/>
      <c r="J1256" s="115"/>
      <c r="K1256" s="115"/>
      <c r="L1256" s="115"/>
      <c r="M1256" s="115"/>
      <c r="N1256" s="117"/>
      <c r="Y1256" s="2" t="s">
        <v>2567</v>
      </c>
    </row>
    <row r="1257" spans="1:25" s="1" customFormat="1" ht="33.75" x14ac:dyDescent="0.2">
      <c r="A1257" s="28" t="s">
        <v>1770</v>
      </c>
      <c r="B1257" s="29" t="s">
        <v>1036</v>
      </c>
      <c r="C1257" s="118" t="s">
        <v>2568</v>
      </c>
      <c r="D1257" s="118"/>
      <c r="E1257" s="118"/>
      <c r="F1257" s="30" t="s">
        <v>274</v>
      </c>
      <c r="G1257" s="30" t="s">
        <v>34</v>
      </c>
      <c r="H1257" s="30" t="s">
        <v>34</v>
      </c>
      <c r="I1257" s="30" t="s">
        <v>2569</v>
      </c>
      <c r="J1257" s="31" t="s">
        <v>34</v>
      </c>
      <c r="K1257" s="30" t="s">
        <v>34</v>
      </c>
      <c r="L1257" s="31" t="s">
        <v>34</v>
      </c>
      <c r="M1257" s="32" t="s">
        <v>34</v>
      </c>
      <c r="N1257" s="33" t="s">
        <v>34</v>
      </c>
      <c r="Q1257" s="2" t="s">
        <v>2568</v>
      </c>
    </row>
    <row r="1258" spans="1:25" s="1" customFormat="1" x14ac:dyDescent="0.2">
      <c r="A1258" s="34"/>
      <c r="B1258" s="8"/>
      <c r="C1258" s="115" t="s">
        <v>2570</v>
      </c>
      <c r="D1258" s="115"/>
      <c r="E1258" s="115"/>
      <c r="F1258" s="115"/>
      <c r="G1258" s="115"/>
      <c r="H1258" s="115"/>
      <c r="I1258" s="115"/>
      <c r="J1258" s="115"/>
      <c r="K1258" s="115"/>
      <c r="L1258" s="115"/>
      <c r="M1258" s="115"/>
      <c r="N1258" s="117"/>
      <c r="R1258" s="2" t="s">
        <v>2570</v>
      </c>
    </row>
    <row r="1259" spans="1:25" s="1" customFormat="1" x14ac:dyDescent="0.2">
      <c r="A1259" s="35"/>
      <c r="B1259" s="36" t="s">
        <v>48</v>
      </c>
      <c r="C1259" s="115" t="s">
        <v>81</v>
      </c>
      <c r="D1259" s="115"/>
      <c r="E1259" s="115"/>
      <c r="F1259" s="37" t="s">
        <v>34</v>
      </c>
      <c r="G1259" s="37" t="s">
        <v>34</v>
      </c>
      <c r="H1259" s="37" t="s">
        <v>34</v>
      </c>
      <c r="I1259" s="37" t="s">
        <v>34</v>
      </c>
      <c r="J1259" s="38">
        <v>2306.66</v>
      </c>
      <c r="K1259" s="37" t="s">
        <v>34</v>
      </c>
      <c r="L1259" s="38">
        <v>1.34</v>
      </c>
      <c r="M1259" s="39">
        <v>14.41</v>
      </c>
      <c r="N1259" s="40">
        <v>19</v>
      </c>
      <c r="S1259" s="2" t="s">
        <v>81</v>
      </c>
    </row>
    <row r="1260" spans="1:25" s="1" customFormat="1" x14ac:dyDescent="0.2">
      <c r="A1260" s="35"/>
      <c r="B1260" s="36" t="s">
        <v>54</v>
      </c>
      <c r="C1260" s="115" t="s">
        <v>55</v>
      </c>
      <c r="D1260" s="115"/>
      <c r="E1260" s="115"/>
      <c r="F1260" s="37" t="s">
        <v>34</v>
      </c>
      <c r="G1260" s="37" t="s">
        <v>34</v>
      </c>
      <c r="H1260" s="37" t="s">
        <v>34</v>
      </c>
      <c r="I1260" s="37" t="s">
        <v>34</v>
      </c>
      <c r="J1260" s="38">
        <v>3049.56</v>
      </c>
      <c r="K1260" s="37" t="s">
        <v>34</v>
      </c>
      <c r="L1260" s="38">
        <v>1.77</v>
      </c>
      <c r="M1260" s="39">
        <v>7.88</v>
      </c>
      <c r="N1260" s="40">
        <v>14</v>
      </c>
      <c r="S1260" s="2" t="s">
        <v>55</v>
      </c>
    </row>
    <row r="1261" spans="1:25" s="1" customFormat="1" x14ac:dyDescent="0.2">
      <c r="A1261" s="35"/>
      <c r="B1261" s="36" t="s">
        <v>56</v>
      </c>
      <c r="C1261" s="115" t="s">
        <v>57</v>
      </c>
      <c r="D1261" s="115"/>
      <c r="E1261" s="115"/>
      <c r="F1261" s="37" t="s">
        <v>34</v>
      </c>
      <c r="G1261" s="37" t="s">
        <v>34</v>
      </c>
      <c r="H1261" s="37" t="s">
        <v>34</v>
      </c>
      <c r="I1261" s="37" t="s">
        <v>34</v>
      </c>
      <c r="J1261" s="38">
        <v>44.66</v>
      </c>
      <c r="K1261" s="37" t="s">
        <v>34</v>
      </c>
      <c r="L1261" s="38">
        <v>0.03</v>
      </c>
      <c r="M1261" s="39">
        <v>14.41</v>
      </c>
      <c r="N1261" s="40" t="s">
        <v>34</v>
      </c>
      <c r="S1261" s="2" t="s">
        <v>57</v>
      </c>
    </row>
    <row r="1262" spans="1:25" s="1" customFormat="1" x14ac:dyDescent="0.2">
      <c r="A1262" s="35"/>
      <c r="B1262" s="36" t="s">
        <v>82</v>
      </c>
      <c r="C1262" s="115" t="s">
        <v>83</v>
      </c>
      <c r="D1262" s="115"/>
      <c r="E1262" s="115"/>
      <c r="F1262" s="37" t="s">
        <v>34</v>
      </c>
      <c r="G1262" s="37" t="s">
        <v>34</v>
      </c>
      <c r="H1262" s="37" t="s">
        <v>34</v>
      </c>
      <c r="I1262" s="37" t="s">
        <v>34</v>
      </c>
      <c r="J1262" s="38">
        <v>6947.31</v>
      </c>
      <c r="K1262" s="37" t="s">
        <v>34</v>
      </c>
      <c r="L1262" s="38">
        <v>3.6</v>
      </c>
      <c r="M1262" s="39">
        <v>4.22</v>
      </c>
      <c r="N1262" s="40">
        <v>15</v>
      </c>
      <c r="S1262" s="2" t="s">
        <v>83</v>
      </c>
    </row>
    <row r="1263" spans="1:25" s="1" customFormat="1" x14ac:dyDescent="0.2">
      <c r="A1263" s="35"/>
      <c r="B1263" s="36" t="s">
        <v>34</v>
      </c>
      <c r="C1263" s="115" t="s">
        <v>84</v>
      </c>
      <c r="D1263" s="115"/>
      <c r="E1263" s="115"/>
      <c r="F1263" s="37" t="s">
        <v>59</v>
      </c>
      <c r="G1263" s="37" t="s">
        <v>1040</v>
      </c>
      <c r="H1263" s="37" t="s">
        <v>34</v>
      </c>
      <c r="I1263" s="37" t="s">
        <v>2571</v>
      </c>
      <c r="J1263" s="38" t="s">
        <v>34</v>
      </c>
      <c r="K1263" s="37" t="s">
        <v>34</v>
      </c>
      <c r="L1263" s="38" t="s">
        <v>34</v>
      </c>
      <c r="M1263" s="39" t="s">
        <v>34</v>
      </c>
      <c r="N1263" s="40" t="s">
        <v>34</v>
      </c>
      <c r="T1263" s="2" t="s">
        <v>84</v>
      </c>
    </row>
    <row r="1264" spans="1:25" s="1" customFormat="1" x14ac:dyDescent="0.2">
      <c r="A1264" s="35"/>
      <c r="B1264" s="36" t="s">
        <v>34</v>
      </c>
      <c r="C1264" s="115" t="s">
        <v>58</v>
      </c>
      <c r="D1264" s="115"/>
      <c r="E1264" s="115"/>
      <c r="F1264" s="37" t="s">
        <v>59</v>
      </c>
      <c r="G1264" s="37" t="s">
        <v>1042</v>
      </c>
      <c r="H1264" s="37" t="s">
        <v>34</v>
      </c>
      <c r="I1264" s="37" t="s">
        <v>2572</v>
      </c>
      <c r="J1264" s="38" t="s">
        <v>34</v>
      </c>
      <c r="K1264" s="37" t="s">
        <v>34</v>
      </c>
      <c r="L1264" s="38" t="s">
        <v>34</v>
      </c>
      <c r="M1264" s="39" t="s">
        <v>34</v>
      </c>
      <c r="N1264" s="40" t="s">
        <v>34</v>
      </c>
      <c r="T1264" s="2" t="s">
        <v>58</v>
      </c>
    </row>
    <row r="1265" spans="1:22" s="1" customFormat="1" x14ac:dyDescent="0.2">
      <c r="A1265" s="35"/>
      <c r="B1265" s="36" t="s">
        <v>34</v>
      </c>
      <c r="C1265" s="118" t="s">
        <v>62</v>
      </c>
      <c r="D1265" s="118"/>
      <c r="E1265" s="118"/>
      <c r="F1265" s="30" t="s">
        <v>34</v>
      </c>
      <c r="G1265" s="30" t="s">
        <v>34</v>
      </c>
      <c r="H1265" s="30" t="s">
        <v>34</v>
      </c>
      <c r="I1265" s="30" t="s">
        <v>34</v>
      </c>
      <c r="J1265" s="31">
        <v>11558.73</v>
      </c>
      <c r="K1265" s="30" t="s">
        <v>34</v>
      </c>
      <c r="L1265" s="31">
        <v>6.71</v>
      </c>
      <c r="M1265" s="32" t="s">
        <v>34</v>
      </c>
      <c r="N1265" s="33" t="s">
        <v>34</v>
      </c>
      <c r="U1265" s="2" t="s">
        <v>62</v>
      </c>
    </row>
    <row r="1266" spans="1:22" s="1" customFormat="1" x14ac:dyDescent="0.2">
      <c r="A1266" s="35"/>
      <c r="B1266" s="36" t="s">
        <v>34</v>
      </c>
      <c r="C1266" s="115" t="s">
        <v>63</v>
      </c>
      <c r="D1266" s="115"/>
      <c r="E1266" s="115"/>
      <c r="F1266" s="37" t="s">
        <v>34</v>
      </c>
      <c r="G1266" s="37" t="s">
        <v>34</v>
      </c>
      <c r="H1266" s="37" t="s">
        <v>34</v>
      </c>
      <c r="I1266" s="37" t="s">
        <v>34</v>
      </c>
      <c r="J1266" s="38" t="s">
        <v>34</v>
      </c>
      <c r="K1266" s="37" t="s">
        <v>34</v>
      </c>
      <c r="L1266" s="38">
        <v>1.37</v>
      </c>
      <c r="M1266" s="39" t="s">
        <v>34</v>
      </c>
      <c r="N1266" s="40">
        <v>19</v>
      </c>
      <c r="T1266" s="2" t="s">
        <v>63</v>
      </c>
    </row>
    <row r="1267" spans="1:22" s="1" customFormat="1" ht="56.25" x14ac:dyDescent="0.2">
      <c r="A1267" s="35"/>
      <c r="B1267" s="36" t="s">
        <v>1044</v>
      </c>
      <c r="C1267" s="115" t="s">
        <v>1045</v>
      </c>
      <c r="D1267" s="115"/>
      <c r="E1267" s="115"/>
      <c r="F1267" s="37" t="s">
        <v>66</v>
      </c>
      <c r="G1267" s="37" t="s">
        <v>1046</v>
      </c>
      <c r="H1267" s="37" t="s">
        <v>34</v>
      </c>
      <c r="I1267" s="37" t="s">
        <v>1046</v>
      </c>
      <c r="J1267" s="38" t="s">
        <v>34</v>
      </c>
      <c r="K1267" s="37" t="s">
        <v>34</v>
      </c>
      <c r="L1267" s="38">
        <v>0.9</v>
      </c>
      <c r="M1267" s="39" t="s">
        <v>34</v>
      </c>
      <c r="N1267" s="40">
        <v>13</v>
      </c>
      <c r="T1267" s="2" t="s">
        <v>1045</v>
      </c>
    </row>
    <row r="1268" spans="1:22" s="1" customFormat="1" ht="56.25" x14ac:dyDescent="0.2">
      <c r="A1268" s="35"/>
      <c r="B1268" s="36" t="s">
        <v>34</v>
      </c>
      <c r="C1268" s="115" t="s">
        <v>1047</v>
      </c>
      <c r="D1268" s="115"/>
      <c r="E1268" s="115"/>
      <c r="F1268" s="37" t="s">
        <v>66</v>
      </c>
      <c r="G1268" s="37" t="s">
        <v>754</v>
      </c>
      <c r="H1268" s="37" t="s">
        <v>34</v>
      </c>
      <c r="I1268" s="37" t="s">
        <v>754</v>
      </c>
      <c r="J1268" s="38" t="s">
        <v>34</v>
      </c>
      <c r="K1268" s="37" t="s">
        <v>34</v>
      </c>
      <c r="L1268" s="38" t="s">
        <v>34</v>
      </c>
      <c r="M1268" s="39" t="s">
        <v>34</v>
      </c>
      <c r="N1268" s="40" t="s">
        <v>34</v>
      </c>
      <c r="T1268" s="2" t="s">
        <v>1047</v>
      </c>
    </row>
    <row r="1269" spans="1:22" s="1" customFormat="1" x14ac:dyDescent="0.2">
      <c r="A1269" s="41"/>
      <c r="B1269" s="42"/>
      <c r="C1269" s="116" t="s">
        <v>71</v>
      </c>
      <c r="D1269" s="116"/>
      <c r="E1269" s="116"/>
      <c r="F1269" s="43" t="s">
        <v>34</v>
      </c>
      <c r="G1269" s="43" t="s">
        <v>34</v>
      </c>
      <c r="H1269" s="43" t="s">
        <v>34</v>
      </c>
      <c r="I1269" s="43" t="s">
        <v>34</v>
      </c>
      <c r="J1269" s="44" t="s">
        <v>34</v>
      </c>
      <c r="K1269" s="43" t="s">
        <v>34</v>
      </c>
      <c r="L1269" s="44">
        <v>7.61</v>
      </c>
      <c r="M1269" s="32" t="s">
        <v>34</v>
      </c>
      <c r="N1269" s="45">
        <v>61</v>
      </c>
      <c r="V1269" s="2" t="s">
        <v>71</v>
      </c>
    </row>
    <row r="1270" spans="1:22" s="1" customFormat="1" ht="22.5" x14ac:dyDescent="0.2">
      <c r="A1270" s="28" t="s">
        <v>1773</v>
      </c>
      <c r="B1270" s="29" t="s">
        <v>1181</v>
      </c>
      <c r="C1270" s="118" t="s">
        <v>1182</v>
      </c>
      <c r="D1270" s="118"/>
      <c r="E1270" s="118"/>
      <c r="F1270" s="30" t="s">
        <v>1183</v>
      </c>
      <c r="G1270" s="30" t="s">
        <v>34</v>
      </c>
      <c r="H1270" s="30" t="s">
        <v>34</v>
      </c>
      <c r="I1270" s="30" t="s">
        <v>361</v>
      </c>
      <c r="J1270" s="31" t="s">
        <v>34</v>
      </c>
      <c r="K1270" s="30" t="s">
        <v>34</v>
      </c>
      <c r="L1270" s="31" t="s">
        <v>34</v>
      </c>
      <c r="M1270" s="32" t="s">
        <v>34</v>
      </c>
      <c r="N1270" s="33" t="s">
        <v>34</v>
      </c>
      <c r="Q1270" s="2" t="s">
        <v>1182</v>
      </c>
    </row>
    <row r="1271" spans="1:22" s="1" customFormat="1" x14ac:dyDescent="0.2">
      <c r="A1271" s="34"/>
      <c r="B1271" s="8"/>
      <c r="C1271" s="115" t="s">
        <v>362</v>
      </c>
      <c r="D1271" s="115"/>
      <c r="E1271" s="115"/>
      <c r="F1271" s="115"/>
      <c r="G1271" s="115"/>
      <c r="H1271" s="115"/>
      <c r="I1271" s="115"/>
      <c r="J1271" s="115"/>
      <c r="K1271" s="115"/>
      <c r="L1271" s="115"/>
      <c r="M1271" s="115"/>
      <c r="N1271" s="117"/>
      <c r="R1271" s="2" t="s">
        <v>362</v>
      </c>
    </row>
    <row r="1272" spans="1:22" s="1" customFormat="1" x14ac:dyDescent="0.2">
      <c r="A1272" s="35"/>
      <c r="B1272" s="36" t="s">
        <v>48</v>
      </c>
      <c r="C1272" s="115" t="s">
        <v>81</v>
      </c>
      <c r="D1272" s="115"/>
      <c r="E1272" s="115"/>
      <c r="F1272" s="37" t="s">
        <v>34</v>
      </c>
      <c r="G1272" s="37" t="s">
        <v>34</v>
      </c>
      <c r="H1272" s="37" t="s">
        <v>34</v>
      </c>
      <c r="I1272" s="37" t="s">
        <v>34</v>
      </c>
      <c r="J1272" s="38">
        <v>1254.4000000000001</v>
      </c>
      <c r="K1272" s="37" t="s">
        <v>34</v>
      </c>
      <c r="L1272" s="38">
        <v>25.09</v>
      </c>
      <c r="M1272" s="39">
        <v>14.41</v>
      </c>
      <c r="N1272" s="40">
        <v>362</v>
      </c>
      <c r="S1272" s="2" t="s">
        <v>81</v>
      </c>
    </row>
    <row r="1273" spans="1:22" s="1" customFormat="1" x14ac:dyDescent="0.2">
      <c r="A1273" s="35"/>
      <c r="B1273" s="36" t="s">
        <v>54</v>
      </c>
      <c r="C1273" s="115" t="s">
        <v>55</v>
      </c>
      <c r="D1273" s="115"/>
      <c r="E1273" s="115"/>
      <c r="F1273" s="37" t="s">
        <v>34</v>
      </c>
      <c r="G1273" s="37" t="s">
        <v>34</v>
      </c>
      <c r="H1273" s="37" t="s">
        <v>34</v>
      </c>
      <c r="I1273" s="37" t="s">
        <v>34</v>
      </c>
      <c r="J1273" s="38">
        <v>10.32</v>
      </c>
      <c r="K1273" s="37" t="s">
        <v>34</v>
      </c>
      <c r="L1273" s="38">
        <v>0.21</v>
      </c>
      <c r="M1273" s="39">
        <v>7.88</v>
      </c>
      <c r="N1273" s="40">
        <v>2</v>
      </c>
      <c r="S1273" s="2" t="s">
        <v>55</v>
      </c>
    </row>
    <row r="1274" spans="1:22" s="1" customFormat="1" x14ac:dyDescent="0.2">
      <c r="A1274" s="35"/>
      <c r="B1274" s="36" t="s">
        <v>82</v>
      </c>
      <c r="C1274" s="115" t="s">
        <v>83</v>
      </c>
      <c r="D1274" s="115"/>
      <c r="E1274" s="115"/>
      <c r="F1274" s="37" t="s">
        <v>34</v>
      </c>
      <c r="G1274" s="37" t="s">
        <v>34</v>
      </c>
      <c r="H1274" s="37" t="s">
        <v>34</v>
      </c>
      <c r="I1274" s="37" t="s">
        <v>34</v>
      </c>
      <c r="J1274" s="38">
        <v>2494.7199999999998</v>
      </c>
      <c r="K1274" s="37" t="s">
        <v>34</v>
      </c>
      <c r="L1274" s="38">
        <v>39.93</v>
      </c>
      <c r="M1274" s="39">
        <v>4.22</v>
      </c>
      <c r="N1274" s="40">
        <v>169</v>
      </c>
      <c r="S1274" s="2" t="s">
        <v>83</v>
      </c>
    </row>
    <row r="1275" spans="1:22" s="1" customFormat="1" x14ac:dyDescent="0.2">
      <c r="A1275" s="35"/>
      <c r="B1275" s="36" t="s">
        <v>34</v>
      </c>
      <c r="C1275" s="115" t="s">
        <v>84</v>
      </c>
      <c r="D1275" s="115"/>
      <c r="E1275" s="115"/>
      <c r="F1275" s="37" t="s">
        <v>59</v>
      </c>
      <c r="G1275" s="37" t="s">
        <v>1185</v>
      </c>
      <c r="H1275" s="37" t="s">
        <v>34</v>
      </c>
      <c r="I1275" s="37" t="s">
        <v>2573</v>
      </c>
      <c r="J1275" s="38" t="s">
        <v>34</v>
      </c>
      <c r="K1275" s="37" t="s">
        <v>34</v>
      </c>
      <c r="L1275" s="38" t="s">
        <v>34</v>
      </c>
      <c r="M1275" s="39" t="s">
        <v>34</v>
      </c>
      <c r="N1275" s="40" t="s">
        <v>34</v>
      </c>
      <c r="T1275" s="2" t="s">
        <v>84</v>
      </c>
    </row>
    <row r="1276" spans="1:22" s="1" customFormat="1" x14ac:dyDescent="0.2">
      <c r="A1276" s="35"/>
      <c r="B1276" s="36" t="s">
        <v>34</v>
      </c>
      <c r="C1276" s="118" t="s">
        <v>62</v>
      </c>
      <c r="D1276" s="118"/>
      <c r="E1276" s="118"/>
      <c r="F1276" s="30" t="s">
        <v>34</v>
      </c>
      <c r="G1276" s="30" t="s">
        <v>34</v>
      </c>
      <c r="H1276" s="30" t="s">
        <v>34</v>
      </c>
      <c r="I1276" s="30" t="s">
        <v>34</v>
      </c>
      <c r="J1276" s="31">
        <v>3261.24</v>
      </c>
      <c r="K1276" s="30" t="s">
        <v>34</v>
      </c>
      <c r="L1276" s="31">
        <v>65.23</v>
      </c>
      <c r="M1276" s="32" t="s">
        <v>34</v>
      </c>
      <c r="N1276" s="33" t="s">
        <v>34</v>
      </c>
      <c r="U1276" s="2" t="s">
        <v>62</v>
      </c>
    </row>
    <row r="1277" spans="1:22" s="1" customFormat="1" x14ac:dyDescent="0.2">
      <c r="A1277" s="35"/>
      <c r="B1277" s="36" t="s">
        <v>34</v>
      </c>
      <c r="C1277" s="115" t="s">
        <v>63</v>
      </c>
      <c r="D1277" s="115"/>
      <c r="E1277" s="115"/>
      <c r="F1277" s="37" t="s">
        <v>34</v>
      </c>
      <c r="G1277" s="37" t="s">
        <v>34</v>
      </c>
      <c r="H1277" s="37" t="s">
        <v>34</v>
      </c>
      <c r="I1277" s="37" t="s">
        <v>34</v>
      </c>
      <c r="J1277" s="38" t="s">
        <v>34</v>
      </c>
      <c r="K1277" s="37" t="s">
        <v>34</v>
      </c>
      <c r="L1277" s="38">
        <v>25.09</v>
      </c>
      <c r="M1277" s="39" t="s">
        <v>34</v>
      </c>
      <c r="N1277" s="40">
        <v>362</v>
      </c>
      <c r="T1277" s="2" t="s">
        <v>63</v>
      </c>
    </row>
    <row r="1278" spans="1:22" s="1" customFormat="1" ht="45" x14ac:dyDescent="0.2">
      <c r="A1278" s="35"/>
      <c r="B1278" s="36" t="s">
        <v>1187</v>
      </c>
      <c r="C1278" s="115" t="s">
        <v>1188</v>
      </c>
      <c r="D1278" s="115"/>
      <c r="E1278" s="115"/>
      <c r="F1278" s="37" t="s">
        <v>66</v>
      </c>
      <c r="G1278" s="37" t="s">
        <v>1189</v>
      </c>
      <c r="H1278" s="37" t="s">
        <v>34</v>
      </c>
      <c r="I1278" s="37" t="s">
        <v>1189</v>
      </c>
      <c r="J1278" s="38" t="s">
        <v>34</v>
      </c>
      <c r="K1278" s="37" t="s">
        <v>34</v>
      </c>
      <c r="L1278" s="38">
        <v>25.84</v>
      </c>
      <c r="M1278" s="39" t="s">
        <v>34</v>
      </c>
      <c r="N1278" s="40">
        <v>373</v>
      </c>
      <c r="T1278" s="2" t="s">
        <v>1188</v>
      </c>
    </row>
    <row r="1279" spans="1:22" s="1" customFormat="1" ht="45" x14ac:dyDescent="0.2">
      <c r="A1279" s="35"/>
      <c r="B1279" s="36" t="s">
        <v>1190</v>
      </c>
      <c r="C1279" s="115" t="s">
        <v>1191</v>
      </c>
      <c r="D1279" s="115"/>
      <c r="E1279" s="115"/>
      <c r="F1279" s="37" t="s">
        <v>66</v>
      </c>
      <c r="G1279" s="37" t="s">
        <v>257</v>
      </c>
      <c r="H1279" s="37" t="s">
        <v>34</v>
      </c>
      <c r="I1279" s="37" t="s">
        <v>257</v>
      </c>
      <c r="J1279" s="38" t="s">
        <v>34</v>
      </c>
      <c r="K1279" s="37" t="s">
        <v>34</v>
      </c>
      <c r="L1279" s="38">
        <v>15.05</v>
      </c>
      <c r="M1279" s="39" t="s">
        <v>34</v>
      </c>
      <c r="N1279" s="40">
        <v>217</v>
      </c>
      <c r="T1279" s="2" t="s">
        <v>1191</v>
      </c>
    </row>
    <row r="1280" spans="1:22" s="1" customFormat="1" x14ac:dyDescent="0.2">
      <c r="A1280" s="41"/>
      <c r="B1280" s="42"/>
      <c r="C1280" s="116" t="s">
        <v>71</v>
      </c>
      <c r="D1280" s="116"/>
      <c r="E1280" s="116"/>
      <c r="F1280" s="43" t="s">
        <v>34</v>
      </c>
      <c r="G1280" s="43" t="s">
        <v>34</v>
      </c>
      <c r="H1280" s="43" t="s">
        <v>34</v>
      </c>
      <c r="I1280" s="43" t="s">
        <v>34</v>
      </c>
      <c r="J1280" s="44" t="s">
        <v>34</v>
      </c>
      <c r="K1280" s="43" t="s">
        <v>34</v>
      </c>
      <c r="L1280" s="44">
        <v>106.12</v>
      </c>
      <c r="M1280" s="32" t="s">
        <v>34</v>
      </c>
      <c r="N1280" s="45">
        <v>1123</v>
      </c>
      <c r="V1280" s="2" t="s">
        <v>71</v>
      </c>
    </row>
    <row r="1281" spans="1:22" s="1" customFormat="1" ht="33.75" x14ac:dyDescent="0.2">
      <c r="A1281" s="28" t="s">
        <v>1776</v>
      </c>
      <c r="B1281" s="29" t="s">
        <v>1193</v>
      </c>
      <c r="C1281" s="118" t="s">
        <v>1194</v>
      </c>
      <c r="D1281" s="118"/>
      <c r="E1281" s="118"/>
      <c r="F1281" s="30" t="s">
        <v>369</v>
      </c>
      <c r="G1281" s="30" t="s">
        <v>34</v>
      </c>
      <c r="H1281" s="30" t="s">
        <v>34</v>
      </c>
      <c r="I1281" s="30" t="s">
        <v>387</v>
      </c>
      <c r="J1281" s="31" t="s">
        <v>34</v>
      </c>
      <c r="K1281" s="30" t="s">
        <v>34</v>
      </c>
      <c r="L1281" s="31" t="s">
        <v>34</v>
      </c>
      <c r="M1281" s="32" t="s">
        <v>34</v>
      </c>
      <c r="N1281" s="33" t="s">
        <v>34</v>
      </c>
      <c r="Q1281" s="2" t="s">
        <v>1194</v>
      </c>
    </row>
    <row r="1282" spans="1:22" s="1" customFormat="1" x14ac:dyDescent="0.2">
      <c r="A1282" s="34"/>
      <c r="B1282" s="8"/>
      <c r="C1282" s="115" t="s">
        <v>2574</v>
      </c>
      <c r="D1282" s="115"/>
      <c r="E1282" s="115"/>
      <c r="F1282" s="115"/>
      <c r="G1282" s="115"/>
      <c r="H1282" s="115"/>
      <c r="I1282" s="115"/>
      <c r="J1282" s="115"/>
      <c r="K1282" s="115"/>
      <c r="L1282" s="115"/>
      <c r="M1282" s="115"/>
      <c r="N1282" s="117"/>
      <c r="R1282" s="2" t="s">
        <v>2574</v>
      </c>
    </row>
    <row r="1283" spans="1:22" s="1" customFormat="1" x14ac:dyDescent="0.2">
      <c r="A1283" s="35"/>
      <c r="B1283" s="36" t="s">
        <v>48</v>
      </c>
      <c r="C1283" s="115" t="s">
        <v>81</v>
      </c>
      <c r="D1283" s="115"/>
      <c r="E1283" s="115"/>
      <c r="F1283" s="37" t="s">
        <v>34</v>
      </c>
      <c r="G1283" s="37" t="s">
        <v>34</v>
      </c>
      <c r="H1283" s="37" t="s">
        <v>34</v>
      </c>
      <c r="I1283" s="37" t="s">
        <v>34</v>
      </c>
      <c r="J1283" s="38">
        <v>42.69</v>
      </c>
      <c r="K1283" s="37" t="s">
        <v>34</v>
      </c>
      <c r="L1283" s="38">
        <v>8.5399999999999991</v>
      </c>
      <c r="M1283" s="39">
        <v>14.41</v>
      </c>
      <c r="N1283" s="40">
        <v>123</v>
      </c>
      <c r="S1283" s="2" t="s">
        <v>81</v>
      </c>
    </row>
    <row r="1284" spans="1:22" s="1" customFormat="1" x14ac:dyDescent="0.2">
      <c r="A1284" s="35"/>
      <c r="B1284" s="36" t="s">
        <v>54</v>
      </c>
      <c r="C1284" s="115" t="s">
        <v>55</v>
      </c>
      <c r="D1284" s="115"/>
      <c r="E1284" s="115"/>
      <c r="F1284" s="37" t="s">
        <v>34</v>
      </c>
      <c r="G1284" s="37" t="s">
        <v>34</v>
      </c>
      <c r="H1284" s="37" t="s">
        <v>34</v>
      </c>
      <c r="I1284" s="37" t="s">
        <v>34</v>
      </c>
      <c r="J1284" s="38">
        <v>6.76</v>
      </c>
      <c r="K1284" s="37" t="s">
        <v>34</v>
      </c>
      <c r="L1284" s="38">
        <v>1.35</v>
      </c>
      <c r="M1284" s="39">
        <v>7.88</v>
      </c>
      <c r="N1284" s="40">
        <v>11</v>
      </c>
      <c r="S1284" s="2" t="s">
        <v>55</v>
      </c>
    </row>
    <row r="1285" spans="1:22" s="1" customFormat="1" x14ac:dyDescent="0.2">
      <c r="A1285" s="35"/>
      <c r="B1285" s="36" t="s">
        <v>56</v>
      </c>
      <c r="C1285" s="115" t="s">
        <v>57</v>
      </c>
      <c r="D1285" s="115"/>
      <c r="E1285" s="115"/>
      <c r="F1285" s="37" t="s">
        <v>34</v>
      </c>
      <c r="G1285" s="37" t="s">
        <v>34</v>
      </c>
      <c r="H1285" s="37" t="s">
        <v>34</v>
      </c>
      <c r="I1285" s="37" t="s">
        <v>34</v>
      </c>
      <c r="J1285" s="38">
        <v>0.16</v>
      </c>
      <c r="K1285" s="37" t="s">
        <v>34</v>
      </c>
      <c r="L1285" s="38">
        <v>0.03</v>
      </c>
      <c r="M1285" s="39">
        <v>14.41</v>
      </c>
      <c r="N1285" s="40" t="s">
        <v>34</v>
      </c>
      <c r="S1285" s="2" t="s">
        <v>57</v>
      </c>
    </row>
    <row r="1286" spans="1:22" s="1" customFormat="1" x14ac:dyDescent="0.2">
      <c r="A1286" s="35"/>
      <c r="B1286" s="36" t="s">
        <v>82</v>
      </c>
      <c r="C1286" s="115" t="s">
        <v>83</v>
      </c>
      <c r="D1286" s="115"/>
      <c r="E1286" s="115"/>
      <c r="F1286" s="37" t="s">
        <v>34</v>
      </c>
      <c r="G1286" s="37" t="s">
        <v>34</v>
      </c>
      <c r="H1286" s="37" t="s">
        <v>34</v>
      </c>
      <c r="I1286" s="37" t="s">
        <v>34</v>
      </c>
      <c r="J1286" s="38">
        <v>6.15</v>
      </c>
      <c r="K1286" s="37" t="s">
        <v>34</v>
      </c>
      <c r="L1286" s="38">
        <v>0.17</v>
      </c>
      <c r="M1286" s="39">
        <v>4.22</v>
      </c>
      <c r="N1286" s="40">
        <v>1</v>
      </c>
      <c r="S1286" s="2" t="s">
        <v>83</v>
      </c>
    </row>
    <row r="1287" spans="1:22" s="1" customFormat="1" x14ac:dyDescent="0.2">
      <c r="A1287" s="35"/>
      <c r="B1287" s="36" t="s">
        <v>34</v>
      </c>
      <c r="C1287" s="115" t="s">
        <v>84</v>
      </c>
      <c r="D1287" s="115"/>
      <c r="E1287" s="115"/>
      <c r="F1287" s="37" t="s">
        <v>59</v>
      </c>
      <c r="G1287" s="37" t="s">
        <v>1195</v>
      </c>
      <c r="H1287" s="37" t="s">
        <v>34</v>
      </c>
      <c r="I1287" s="37" t="s">
        <v>2575</v>
      </c>
      <c r="J1287" s="38" t="s">
        <v>34</v>
      </c>
      <c r="K1287" s="37" t="s">
        <v>34</v>
      </c>
      <c r="L1287" s="38" t="s">
        <v>34</v>
      </c>
      <c r="M1287" s="39" t="s">
        <v>34</v>
      </c>
      <c r="N1287" s="40" t="s">
        <v>34</v>
      </c>
      <c r="T1287" s="2" t="s">
        <v>84</v>
      </c>
    </row>
    <row r="1288" spans="1:22" s="1" customFormat="1" x14ac:dyDescent="0.2">
      <c r="A1288" s="35"/>
      <c r="B1288" s="36" t="s">
        <v>34</v>
      </c>
      <c r="C1288" s="115" t="s">
        <v>58</v>
      </c>
      <c r="D1288" s="115"/>
      <c r="E1288" s="115"/>
      <c r="F1288" s="37" t="s">
        <v>59</v>
      </c>
      <c r="G1288" s="37" t="s">
        <v>342</v>
      </c>
      <c r="H1288" s="37" t="s">
        <v>34</v>
      </c>
      <c r="I1288" s="37" t="s">
        <v>1156</v>
      </c>
      <c r="J1288" s="38" t="s">
        <v>34</v>
      </c>
      <c r="K1288" s="37" t="s">
        <v>34</v>
      </c>
      <c r="L1288" s="38" t="s">
        <v>34</v>
      </c>
      <c r="M1288" s="39" t="s">
        <v>34</v>
      </c>
      <c r="N1288" s="40" t="s">
        <v>34</v>
      </c>
      <c r="T1288" s="2" t="s">
        <v>58</v>
      </c>
    </row>
    <row r="1289" spans="1:22" s="1" customFormat="1" x14ac:dyDescent="0.2">
      <c r="A1289" s="35"/>
      <c r="B1289" s="36" t="s">
        <v>34</v>
      </c>
      <c r="C1289" s="118" t="s">
        <v>62</v>
      </c>
      <c r="D1289" s="118"/>
      <c r="E1289" s="118"/>
      <c r="F1289" s="30" t="s">
        <v>34</v>
      </c>
      <c r="G1289" s="30" t="s">
        <v>34</v>
      </c>
      <c r="H1289" s="30" t="s">
        <v>34</v>
      </c>
      <c r="I1289" s="30" t="s">
        <v>34</v>
      </c>
      <c r="J1289" s="31">
        <v>50.3</v>
      </c>
      <c r="K1289" s="30" t="s">
        <v>34</v>
      </c>
      <c r="L1289" s="31">
        <v>10.06</v>
      </c>
      <c r="M1289" s="32" t="s">
        <v>34</v>
      </c>
      <c r="N1289" s="33" t="s">
        <v>34</v>
      </c>
      <c r="U1289" s="2" t="s">
        <v>62</v>
      </c>
    </row>
    <row r="1290" spans="1:22" s="1" customFormat="1" x14ac:dyDescent="0.2">
      <c r="A1290" s="35"/>
      <c r="B1290" s="36" t="s">
        <v>34</v>
      </c>
      <c r="C1290" s="115" t="s">
        <v>63</v>
      </c>
      <c r="D1290" s="115"/>
      <c r="E1290" s="115"/>
      <c r="F1290" s="37" t="s">
        <v>34</v>
      </c>
      <c r="G1290" s="37" t="s">
        <v>34</v>
      </c>
      <c r="H1290" s="37" t="s">
        <v>34</v>
      </c>
      <c r="I1290" s="37" t="s">
        <v>34</v>
      </c>
      <c r="J1290" s="38" t="s">
        <v>34</v>
      </c>
      <c r="K1290" s="37" t="s">
        <v>34</v>
      </c>
      <c r="L1290" s="38">
        <v>8.57</v>
      </c>
      <c r="M1290" s="39" t="s">
        <v>34</v>
      </c>
      <c r="N1290" s="40">
        <v>123</v>
      </c>
      <c r="T1290" s="2" t="s">
        <v>63</v>
      </c>
    </row>
    <row r="1291" spans="1:22" s="1" customFormat="1" ht="22.5" x14ac:dyDescent="0.2">
      <c r="A1291" s="35"/>
      <c r="B1291" s="36" t="s">
        <v>335</v>
      </c>
      <c r="C1291" s="115" t="s">
        <v>336</v>
      </c>
      <c r="D1291" s="115"/>
      <c r="E1291" s="115"/>
      <c r="F1291" s="37" t="s">
        <v>66</v>
      </c>
      <c r="G1291" s="37" t="s">
        <v>67</v>
      </c>
      <c r="H1291" s="37" t="s">
        <v>34</v>
      </c>
      <c r="I1291" s="37" t="s">
        <v>67</v>
      </c>
      <c r="J1291" s="38" t="s">
        <v>34</v>
      </c>
      <c r="K1291" s="37" t="s">
        <v>34</v>
      </c>
      <c r="L1291" s="38">
        <v>8.14</v>
      </c>
      <c r="M1291" s="39" t="s">
        <v>34</v>
      </c>
      <c r="N1291" s="40">
        <v>117</v>
      </c>
      <c r="T1291" s="2" t="s">
        <v>336</v>
      </c>
    </row>
    <row r="1292" spans="1:22" s="1" customFormat="1" ht="22.5" x14ac:dyDescent="0.2">
      <c r="A1292" s="35"/>
      <c r="B1292" s="36" t="s">
        <v>337</v>
      </c>
      <c r="C1292" s="115" t="s">
        <v>338</v>
      </c>
      <c r="D1292" s="115"/>
      <c r="E1292" s="115"/>
      <c r="F1292" s="37" t="s">
        <v>66</v>
      </c>
      <c r="G1292" s="37" t="s">
        <v>149</v>
      </c>
      <c r="H1292" s="37" t="s">
        <v>34</v>
      </c>
      <c r="I1292" s="37" t="s">
        <v>149</v>
      </c>
      <c r="J1292" s="38" t="s">
        <v>34</v>
      </c>
      <c r="K1292" s="37" t="s">
        <v>34</v>
      </c>
      <c r="L1292" s="38">
        <v>5.57</v>
      </c>
      <c r="M1292" s="39" t="s">
        <v>34</v>
      </c>
      <c r="N1292" s="40">
        <v>80</v>
      </c>
      <c r="T1292" s="2" t="s">
        <v>338</v>
      </c>
    </row>
    <row r="1293" spans="1:22" s="1" customFormat="1" x14ac:dyDescent="0.2">
      <c r="A1293" s="41"/>
      <c r="B1293" s="42"/>
      <c r="C1293" s="116" t="s">
        <v>71</v>
      </c>
      <c r="D1293" s="116"/>
      <c r="E1293" s="116"/>
      <c r="F1293" s="43" t="s">
        <v>34</v>
      </c>
      <c r="G1293" s="43" t="s">
        <v>34</v>
      </c>
      <c r="H1293" s="43" t="s">
        <v>34</v>
      </c>
      <c r="I1293" s="43" t="s">
        <v>34</v>
      </c>
      <c r="J1293" s="44" t="s">
        <v>34</v>
      </c>
      <c r="K1293" s="43" t="s">
        <v>34</v>
      </c>
      <c r="L1293" s="44">
        <v>23.77</v>
      </c>
      <c r="M1293" s="32" t="s">
        <v>34</v>
      </c>
      <c r="N1293" s="45">
        <v>332</v>
      </c>
      <c r="V1293" s="2" t="s">
        <v>71</v>
      </c>
    </row>
    <row r="1294" spans="1:22" s="1" customFormat="1" x14ac:dyDescent="0.2">
      <c r="A1294" s="28" t="s">
        <v>1781</v>
      </c>
      <c r="B1294" s="29" t="s">
        <v>1198</v>
      </c>
      <c r="C1294" s="118" t="s">
        <v>1199</v>
      </c>
      <c r="D1294" s="118"/>
      <c r="E1294" s="118"/>
      <c r="F1294" s="30" t="s">
        <v>173</v>
      </c>
      <c r="G1294" s="30" t="s">
        <v>34</v>
      </c>
      <c r="H1294" s="30" t="s">
        <v>34</v>
      </c>
      <c r="I1294" s="30" t="s">
        <v>2576</v>
      </c>
      <c r="J1294" s="31">
        <v>6320</v>
      </c>
      <c r="K1294" s="30" t="s">
        <v>34</v>
      </c>
      <c r="L1294" s="31">
        <v>17.190000000000001</v>
      </c>
      <c r="M1294" s="32">
        <v>4.22</v>
      </c>
      <c r="N1294" s="33">
        <v>73</v>
      </c>
      <c r="Q1294" s="2" t="s">
        <v>1199</v>
      </c>
    </row>
    <row r="1295" spans="1:22" s="1" customFormat="1" x14ac:dyDescent="0.2">
      <c r="A1295" s="34"/>
      <c r="B1295" s="8"/>
      <c r="C1295" s="115" t="s">
        <v>2577</v>
      </c>
      <c r="D1295" s="115"/>
      <c r="E1295" s="115"/>
      <c r="F1295" s="115"/>
      <c r="G1295" s="115"/>
      <c r="H1295" s="115"/>
      <c r="I1295" s="115"/>
      <c r="J1295" s="115"/>
      <c r="K1295" s="115"/>
      <c r="L1295" s="115"/>
      <c r="M1295" s="115"/>
      <c r="N1295" s="117"/>
      <c r="R1295" s="2" t="s">
        <v>2577</v>
      </c>
    </row>
    <row r="1296" spans="1:22" s="1" customFormat="1" ht="45" x14ac:dyDescent="0.2">
      <c r="A1296" s="28" t="s">
        <v>1787</v>
      </c>
      <c r="B1296" s="29" t="s">
        <v>2137</v>
      </c>
      <c r="C1296" s="118" t="s">
        <v>2138</v>
      </c>
      <c r="D1296" s="118"/>
      <c r="E1296" s="118"/>
      <c r="F1296" s="30" t="s">
        <v>1167</v>
      </c>
      <c r="G1296" s="30" t="s">
        <v>34</v>
      </c>
      <c r="H1296" s="30" t="s">
        <v>34</v>
      </c>
      <c r="I1296" s="30" t="s">
        <v>82</v>
      </c>
      <c r="J1296" s="31" t="s">
        <v>34</v>
      </c>
      <c r="K1296" s="30" t="s">
        <v>34</v>
      </c>
      <c r="L1296" s="31" t="s">
        <v>34</v>
      </c>
      <c r="M1296" s="32" t="s">
        <v>34</v>
      </c>
      <c r="N1296" s="33" t="s">
        <v>34</v>
      </c>
      <c r="Q1296" s="2" t="s">
        <v>2138</v>
      </c>
    </row>
    <row r="1297" spans="1:25" s="1" customFormat="1" x14ac:dyDescent="0.2">
      <c r="A1297" s="35"/>
      <c r="B1297" s="36" t="s">
        <v>48</v>
      </c>
      <c r="C1297" s="115" t="s">
        <v>81</v>
      </c>
      <c r="D1297" s="115"/>
      <c r="E1297" s="115"/>
      <c r="F1297" s="37" t="s">
        <v>34</v>
      </c>
      <c r="G1297" s="37" t="s">
        <v>34</v>
      </c>
      <c r="H1297" s="37" t="s">
        <v>34</v>
      </c>
      <c r="I1297" s="37" t="s">
        <v>34</v>
      </c>
      <c r="J1297" s="38">
        <v>72.849999999999994</v>
      </c>
      <c r="K1297" s="37" t="s">
        <v>34</v>
      </c>
      <c r="L1297" s="38">
        <v>291.39999999999998</v>
      </c>
      <c r="M1297" s="39">
        <v>14.41</v>
      </c>
      <c r="N1297" s="40">
        <v>4199</v>
      </c>
      <c r="S1297" s="2" t="s">
        <v>81</v>
      </c>
    </row>
    <row r="1298" spans="1:25" s="1" customFormat="1" x14ac:dyDescent="0.2">
      <c r="A1298" s="35"/>
      <c r="B1298" s="36" t="s">
        <v>54</v>
      </c>
      <c r="C1298" s="115" t="s">
        <v>55</v>
      </c>
      <c r="D1298" s="115"/>
      <c r="E1298" s="115"/>
      <c r="F1298" s="37" t="s">
        <v>34</v>
      </c>
      <c r="G1298" s="37" t="s">
        <v>34</v>
      </c>
      <c r="H1298" s="37" t="s">
        <v>34</v>
      </c>
      <c r="I1298" s="37" t="s">
        <v>34</v>
      </c>
      <c r="J1298" s="38">
        <v>102.66</v>
      </c>
      <c r="K1298" s="37" t="s">
        <v>34</v>
      </c>
      <c r="L1298" s="38">
        <v>410.64</v>
      </c>
      <c r="M1298" s="39">
        <v>7.88</v>
      </c>
      <c r="N1298" s="40">
        <v>3236</v>
      </c>
      <c r="S1298" s="2" t="s">
        <v>55</v>
      </c>
    </row>
    <row r="1299" spans="1:25" s="1" customFormat="1" x14ac:dyDescent="0.2">
      <c r="A1299" s="35"/>
      <c r="B1299" s="36" t="s">
        <v>82</v>
      </c>
      <c r="C1299" s="115" t="s">
        <v>83</v>
      </c>
      <c r="D1299" s="115"/>
      <c r="E1299" s="115"/>
      <c r="F1299" s="37" t="s">
        <v>34</v>
      </c>
      <c r="G1299" s="37" t="s">
        <v>34</v>
      </c>
      <c r="H1299" s="37" t="s">
        <v>34</v>
      </c>
      <c r="I1299" s="37" t="s">
        <v>34</v>
      </c>
      <c r="J1299" s="38">
        <v>223.04</v>
      </c>
      <c r="K1299" s="37" t="s">
        <v>34</v>
      </c>
      <c r="L1299" s="38">
        <v>132.88</v>
      </c>
      <c r="M1299" s="39">
        <v>4.22</v>
      </c>
      <c r="N1299" s="40">
        <v>561</v>
      </c>
      <c r="S1299" s="2" t="s">
        <v>83</v>
      </c>
    </row>
    <row r="1300" spans="1:25" s="1" customFormat="1" x14ac:dyDescent="0.2">
      <c r="A1300" s="35"/>
      <c r="B1300" s="36" t="s">
        <v>34</v>
      </c>
      <c r="C1300" s="115" t="s">
        <v>84</v>
      </c>
      <c r="D1300" s="115"/>
      <c r="E1300" s="115"/>
      <c r="F1300" s="37" t="s">
        <v>59</v>
      </c>
      <c r="G1300" s="37" t="s">
        <v>2139</v>
      </c>
      <c r="H1300" s="37" t="s">
        <v>34</v>
      </c>
      <c r="I1300" s="37" t="s">
        <v>2578</v>
      </c>
      <c r="J1300" s="38" t="s">
        <v>34</v>
      </c>
      <c r="K1300" s="37" t="s">
        <v>34</v>
      </c>
      <c r="L1300" s="38" t="s">
        <v>34</v>
      </c>
      <c r="M1300" s="39" t="s">
        <v>34</v>
      </c>
      <c r="N1300" s="40" t="s">
        <v>34</v>
      </c>
      <c r="T1300" s="2" t="s">
        <v>84</v>
      </c>
    </row>
    <row r="1301" spans="1:25" s="1" customFormat="1" x14ac:dyDescent="0.2">
      <c r="A1301" s="35"/>
      <c r="B1301" s="36" t="s">
        <v>34</v>
      </c>
      <c r="C1301" s="118" t="s">
        <v>62</v>
      </c>
      <c r="D1301" s="118"/>
      <c r="E1301" s="118"/>
      <c r="F1301" s="30" t="s">
        <v>34</v>
      </c>
      <c r="G1301" s="30" t="s">
        <v>34</v>
      </c>
      <c r="H1301" s="30" t="s">
        <v>34</v>
      </c>
      <c r="I1301" s="30" t="s">
        <v>34</v>
      </c>
      <c r="J1301" s="31">
        <v>208.73</v>
      </c>
      <c r="K1301" s="30" t="s">
        <v>34</v>
      </c>
      <c r="L1301" s="31">
        <v>834.92</v>
      </c>
      <c r="M1301" s="32" t="s">
        <v>34</v>
      </c>
      <c r="N1301" s="33" t="s">
        <v>34</v>
      </c>
      <c r="U1301" s="2" t="s">
        <v>62</v>
      </c>
    </row>
    <row r="1302" spans="1:25" s="1" customFormat="1" x14ac:dyDescent="0.2">
      <c r="A1302" s="35"/>
      <c r="B1302" s="36" t="s">
        <v>34</v>
      </c>
      <c r="C1302" s="115" t="s">
        <v>63</v>
      </c>
      <c r="D1302" s="115"/>
      <c r="E1302" s="115"/>
      <c r="F1302" s="37" t="s">
        <v>34</v>
      </c>
      <c r="G1302" s="37" t="s">
        <v>34</v>
      </c>
      <c r="H1302" s="37" t="s">
        <v>34</v>
      </c>
      <c r="I1302" s="37" t="s">
        <v>34</v>
      </c>
      <c r="J1302" s="38" t="s">
        <v>34</v>
      </c>
      <c r="K1302" s="37" t="s">
        <v>34</v>
      </c>
      <c r="L1302" s="38">
        <v>291.39999999999998</v>
      </c>
      <c r="M1302" s="39" t="s">
        <v>34</v>
      </c>
      <c r="N1302" s="40">
        <v>4199</v>
      </c>
      <c r="T1302" s="2" t="s">
        <v>63</v>
      </c>
    </row>
    <row r="1303" spans="1:25" s="1" customFormat="1" ht="22.5" x14ac:dyDescent="0.2">
      <c r="A1303" s="35"/>
      <c r="B1303" s="36" t="s">
        <v>835</v>
      </c>
      <c r="C1303" s="115" t="s">
        <v>836</v>
      </c>
      <c r="D1303" s="115"/>
      <c r="E1303" s="115"/>
      <c r="F1303" s="37" t="s">
        <v>66</v>
      </c>
      <c r="G1303" s="37" t="s">
        <v>837</v>
      </c>
      <c r="H1303" s="37" t="s">
        <v>34</v>
      </c>
      <c r="I1303" s="37" t="s">
        <v>837</v>
      </c>
      <c r="J1303" s="38" t="s">
        <v>34</v>
      </c>
      <c r="K1303" s="37" t="s">
        <v>34</v>
      </c>
      <c r="L1303" s="38">
        <v>378.82</v>
      </c>
      <c r="M1303" s="39" t="s">
        <v>34</v>
      </c>
      <c r="N1303" s="40">
        <v>5459</v>
      </c>
      <c r="T1303" s="2" t="s">
        <v>836</v>
      </c>
    </row>
    <row r="1304" spans="1:25" s="1" customFormat="1" ht="22.5" x14ac:dyDescent="0.2">
      <c r="A1304" s="35"/>
      <c r="B1304" s="36" t="s">
        <v>838</v>
      </c>
      <c r="C1304" s="115" t="s">
        <v>839</v>
      </c>
      <c r="D1304" s="115"/>
      <c r="E1304" s="115"/>
      <c r="F1304" s="37" t="s">
        <v>66</v>
      </c>
      <c r="G1304" s="37" t="s">
        <v>840</v>
      </c>
      <c r="H1304" s="37" t="s">
        <v>34</v>
      </c>
      <c r="I1304" s="37" t="s">
        <v>840</v>
      </c>
      <c r="J1304" s="38" t="s">
        <v>34</v>
      </c>
      <c r="K1304" s="37" t="s">
        <v>34</v>
      </c>
      <c r="L1304" s="38">
        <v>259.35000000000002</v>
      </c>
      <c r="M1304" s="39" t="s">
        <v>34</v>
      </c>
      <c r="N1304" s="40">
        <v>3737</v>
      </c>
      <c r="T1304" s="2" t="s">
        <v>839</v>
      </c>
    </row>
    <row r="1305" spans="1:25" s="1" customFormat="1" x14ac:dyDescent="0.2">
      <c r="A1305" s="41"/>
      <c r="B1305" s="42"/>
      <c r="C1305" s="116" t="s">
        <v>71</v>
      </c>
      <c r="D1305" s="116"/>
      <c r="E1305" s="116"/>
      <c r="F1305" s="43" t="s">
        <v>34</v>
      </c>
      <c r="G1305" s="43" t="s">
        <v>34</v>
      </c>
      <c r="H1305" s="43" t="s">
        <v>34</v>
      </c>
      <c r="I1305" s="43" t="s">
        <v>34</v>
      </c>
      <c r="J1305" s="44" t="s">
        <v>34</v>
      </c>
      <c r="K1305" s="43" t="s">
        <v>34</v>
      </c>
      <c r="L1305" s="44">
        <v>1473.09</v>
      </c>
      <c r="M1305" s="32" t="s">
        <v>34</v>
      </c>
      <c r="N1305" s="45">
        <v>17192</v>
      </c>
      <c r="V1305" s="2" t="s">
        <v>71</v>
      </c>
    </row>
    <row r="1306" spans="1:25" s="1" customFormat="1" ht="33.75" x14ac:dyDescent="0.2">
      <c r="A1306" s="28" t="s">
        <v>1790</v>
      </c>
      <c r="B1306" s="29" t="s">
        <v>2142</v>
      </c>
      <c r="C1306" s="118" t="s">
        <v>2143</v>
      </c>
      <c r="D1306" s="118"/>
      <c r="E1306" s="118"/>
      <c r="F1306" s="30" t="s">
        <v>261</v>
      </c>
      <c r="G1306" s="30" t="s">
        <v>34</v>
      </c>
      <c r="H1306" s="30" t="s">
        <v>34</v>
      </c>
      <c r="I1306" s="30" t="s">
        <v>82</v>
      </c>
      <c r="J1306" s="31">
        <v>1871.31</v>
      </c>
      <c r="K1306" s="30" t="s">
        <v>34</v>
      </c>
      <c r="L1306" s="31">
        <v>1773.7</v>
      </c>
      <c r="M1306" s="32">
        <v>4.22</v>
      </c>
      <c r="N1306" s="33">
        <v>7485</v>
      </c>
      <c r="Q1306" s="2" t="s">
        <v>2143</v>
      </c>
    </row>
    <row r="1307" spans="1:25" s="1" customFormat="1" x14ac:dyDescent="0.2">
      <c r="A1307" s="34"/>
      <c r="B1307" s="8"/>
      <c r="C1307" s="115" t="s">
        <v>2144</v>
      </c>
      <c r="D1307" s="115"/>
      <c r="E1307" s="115"/>
      <c r="F1307" s="115"/>
      <c r="G1307" s="115"/>
      <c r="H1307" s="115"/>
      <c r="I1307" s="115"/>
      <c r="J1307" s="115"/>
      <c r="K1307" s="115"/>
      <c r="L1307" s="115"/>
      <c r="M1307" s="115"/>
      <c r="N1307" s="117"/>
      <c r="Y1307" s="2" t="s">
        <v>2144</v>
      </c>
    </row>
    <row r="1308" spans="1:25" s="1" customFormat="1" ht="33.75" x14ac:dyDescent="0.2">
      <c r="A1308" s="28" t="s">
        <v>1793</v>
      </c>
      <c r="B1308" s="29" t="s">
        <v>888</v>
      </c>
      <c r="C1308" s="118" t="s">
        <v>889</v>
      </c>
      <c r="D1308" s="118"/>
      <c r="E1308" s="118"/>
      <c r="F1308" s="30" t="s">
        <v>890</v>
      </c>
      <c r="G1308" s="30" t="s">
        <v>34</v>
      </c>
      <c r="H1308" s="30" t="s">
        <v>34</v>
      </c>
      <c r="I1308" s="30" t="s">
        <v>2579</v>
      </c>
      <c r="J1308" s="31" t="s">
        <v>34</v>
      </c>
      <c r="K1308" s="30" t="s">
        <v>34</v>
      </c>
      <c r="L1308" s="31" t="s">
        <v>34</v>
      </c>
      <c r="M1308" s="32" t="s">
        <v>34</v>
      </c>
      <c r="N1308" s="33" t="s">
        <v>34</v>
      </c>
      <c r="Q1308" s="2" t="s">
        <v>889</v>
      </c>
    </row>
    <row r="1309" spans="1:25" s="1" customFormat="1" x14ac:dyDescent="0.2">
      <c r="A1309" s="34"/>
      <c r="B1309" s="8"/>
      <c r="C1309" s="115" t="s">
        <v>2580</v>
      </c>
      <c r="D1309" s="115"/>
      <c r="E1309" s="115"/>
      <c r="F1309" s="115"/>
      <c r="G1309" s="115"/>
      <c r="H1309" s="115"/>
      <c r="I1309" s="115"/>
      <c r="J1309" s="115"/>
      <c r="K1309" s="115"/>
      <c r="L1309" s="115"/>
      <c r="M1309" s="115"/>
      <c r="N1309" s="117"/>
      <c r="R1309" s="2" t="s">
        <v>2580</v>
      </c>
    </row>
    <row r="1310" spans="1:25" s="1" customFormat="1" x14ac:dyDescent="0.2">
      <c r="A1310" s="35"/>
      <c r="B1310" s="36" t="s">
        <v>48</v>
      </c>
      <c r="C1310" s="115" t="s">
        <v>81</v>
      </c>
      <c r="D1310" s="115"/>
      <c r="E1310" s="115"/>
      <c r="F1310" s="37" t="s">
        <v>34</v>
      </c>
      <c r="G1310" s="37" t="s">
        <v>34</v>
      </c>
      <c r="H1310" s="37" t="s">
        <v>34</v>
      </c>
      <c r="I1310" s="37" t="s">
        <v>34</v>
      </c>
      <c r="J1310" s="38">
        <v>4960.28</v>
      </c>
      <c r="K1310" s="37" t="s">
        <v>34</v>
      </c>
      <c r="L1310" s="38">
        <v>2.1800000000000002</v>
      </c>
      <c r="M1310" s="39">
        <v>14.41</v>
      </c>
      <c r="N1310" s="40">
        <v>31</v>
      </c>
      <c r="S1310" s="2" t="s">
        <v>81</v>
      </c>
    </row>
    <row r="1311" spans="1:25" s="1" customFormat="1" x14ac:dyDescent="0.2">
      <c r="A1311" s="35"/>
      <c r="B1311" s="36" t="s">
        <v>54</v>
      </c>
      <c r="C1311" s="115" t="s">
        <v>55</v>
      </c>
      <c r="D1311" s="115"/>
      <c r="E1311" s="115"/>
      <c r="F1311" s="37" t="s">
        <v>34</v>
      </c>
      <c r="G1311" s="37" t="s">
        <v>34</v>
      </c>
      <c r="H1311" s="37" t="s">
        <v>34</v>
      </c>
      <c r="I1311" s="37" t="s">
        <v>34</v>
      </c>
      <c r="J1311" s="38">
        <v>11806.75</v>
      </c>
      <c r="K1311" s="37" t="s">
        <v>34</v>
      </c>
      <c r="L1311" s="38">
        <v>5.19</v>
      </c>
      <c r="M1311" s="39">
        <v>7.88</v>
      </c>
      <c r="N1311" s="40">
        <v>41</v>
      </c>
      <c r="S1311" s="2" t="s">
        <v>55</v>
      </c>
    </row>
    <row r="1312" spans="1:25" s="1" customFormat="1" x14ac:dyDescent="0.2">
      <c r="A1312" s="35"/>
      <c r="B1312" s="36" t="s">
        <v>56</v>
      </c>
      <c r="C1312" s="115" t="s">
        <v>57</v>
      </c>
      <c r="D1312" s="115"/>
      <c r="E1312" s="115"/>
      <c r="F1312" s="37" t="s">
        <v>34</v>
      </c>
      <c r="G1312" s="37" t="s">
        <v>34</v>
      </c>
      <c r="H1312" s="37" t="s">
        <v>34</v>
      </c>
      <c r="I1312" s="37" t="s">
        <v>34</v>
      </c>
      <c r="J1312" s="38">
        <v>1684.6</v>
      </c>
      <c r="K1312" s="37" t="s">
        <v>34</v>
      </c>
      <c r="L1312" s="38">
        <v>0.74</v>
      </c>
      <c r="M1312" s="39">
        <v>14.41</v>
      </c>
      <c r="N1312" s="40">
        <v>11</v>
      </c>
      <c r="S1312" s="2" t="s">
        <v>57</v>
      </c>
    </row>
    <row r="1313" spans="1:22" s="1" customFormat="1" x14ac:dyDescent="0.2">
      <c r="A1313" s="35"/>
      <c r="B1313" s="36" t="s">
        <v>82</v>
      </c>
      <c r="C1313" s="115" t="s">
        <v>83</v>
      </c>
      <c r="D1313" s="115"/>
      <c r="E1313" s="115"/>
      <c r="F1313" s="37" t="s">
        <v>34</v>
      </c>
      <c r="G1313" s="37" t="s">
        <v>34</v>
      </c>
      <c r="H1313" s="37" t="s">
        <v>34</v>
      </c>
      <c r="I1313" s="37" t="s">
        <v>34</v>
      </c>
      <c r="J1313" s="38">
        <v>14919.4</v>
      </c>
      <c r="K1313" s="37" t="s">
        <v>34</v>
      </c>
      <c r="L1313" s="38">
        <v>0.42</v>
      </c>
      <c r="M1313" s="39">
        <v>4.22</v>
      </c>
      <c r="N1313" s="40">
        <v>2</v>
      </c>
      <c r="S1313" s="2" t="s">
        <v>83</v>
      </c>
    </row>
    <row r="1314" spans="1:22" s="1" customFormat="1" x14ac:dyDescent="0.2">
      <c r="A1314" s="35"/>
      <c r="B1314" s="36" t="s">
        <v>34</v>
      </c>
      <c r="C1314" s="115" t="s">
        <v>84</v>
      </c>
      <c r="D1314" s="115"/>
      <c r="E1314" s="115"/>
      <c r="F1314" s="37" t="s">
        <v>59</v>
      </c>
      <c r="G1314" s="37" t="s">
        <v>893</v>
      </c>
      <c r="H1314" s="37" t="s">
        <v>34</v>
      </c>
      <c r="I1314" s="37" t="s">
        <v>2581</v>
      </c>
      <c r="J1314" s="38" t="s">
        <v>34</v>
      </c>
      <c r="K1314" s="37" t="s">
        <v>34</v>
      </c>
      <c r="L1314" s="38" t="s">
        <v>34</v>
      </c>
      <c r="M1314" s="39" t="s">
        <v>34</v>
      </c>
      <c r="N1314" s="40" t="s">
        <v>34</v>
      </c>
      <c r="T1314" s="2" t="s">
        <v>84</v>
      </c>
    </row>
    <row r="1315" spans="1:22" s="1" customFormat="1" x14ac:dyDescent="0.2">
      <c r="A1315" s="35"/>
      <c r="B1315" s="36" t="s">
        <v>34</v>
      </c>
      <c r="C1315" s="115" t="s">
        <v>58</v>
      </c>
      <c r="D1315" s="115"/>
      <c r="E1315" s="115"/>
      <c r="F1315" s="37" t="s">
        <v>59</v>
      </c>
      <c r="G1315" s="37" t="s">
        <v>895</v>
      </c>
      <c r="H1315" s="37" t="s">
        <v>34</v>
      </c>
      <c r="I1315" s="37" t="s">
        <v>2582</v>
      </c>
      <c r="J1315" s="38" t="s">
        <v>34</v>
      </c>
      <c r="K1315" s="37" t="s">
        <v>34</v>
      </c>
      <c r="L1315" s="38" t="s">
        <v>34</v>
      </c>
      <c r="M1315" s="39" t="s">
        <v>34</v>
      </c>
      <c r="N1315" s="40" t="s">
        <v>34</v>
      </c>
      <c r="T1315" s="2" t="s">
        <v>58</v>
      </c>
    </row>
    <row r="1316" spans="1:22" s="1" customFormat="1" x14ac:dyDescent="0.2">
      <c r="A1316" s="35"/>
      <c r="B1316" s="36" t="s">
        <v>34</v>
      </c>
      <c r="C1316" s="118" t="s">
        <v>62</v>
      </c>
      <c r="D1316" s="118"/>
      <c r="E1316" s="118"/>
      <c r="F1316" s="30" t="s">
        <v>34</v>
      </c>
      <c r="G1316" s="30" t="s">
        <v>34</v>
      </c>
      <c r="H1316" s="30" t="s">
        <v>34</v>
      </c>
      <c r="I1316" s="30" t="s">
        <v>34</v>
      </c>
      <c r="J1316" s="31">
        <v>17726.43</v>
      </c>
      <c r="K1316" s="30" t="s">
        <v>34</v>
      </c>
      <c r="L1316" s="31">
        <v>7.79</v>
      </c>
      <c r="M1316" s="32" t="s">
        <v>34</v>
      </c>
      <c r="N1316" s="33" t="s">
        <v>34</v>
      </c>
      <c r="U1316" s="2" t="s">
        <v>62</v>
      </c>
    </row>
    <row r="1317" spans="1:22" s="1" customFormat="1" x14ac:dyDescent="0.2">
      <c r="A1317" s="35"/>
      <c r="B1317" s="36" t="s">
        <v>34</v>
      </c>
      <c r="C1317" s="115" t="s">
        <v>63</v>
      </c>
      <c r="D1317" s="115"/>
      <c r="E1317" s="115"/>
      <c r="F1317" s="37" t="s">
        <v>34</v>
      </c>
      <c r="G1317" s="37" t="s">
        <v>34</v>
      </c>
      <c r="H1317" s="37" t="s">
        <v>34</v>
      </c>
      <c r="I1317" s="37" t="s">
        <v>34</v>
      </c>
      <c r="J1317" s="38" t="s">
        <v>34</v>
      </c>
      <c r="K1317" s="37" t="s">
        <v>34</v>
      </c>
      <c r="L1317" s="38">
        <v>2.92</v>
      </c>
      <c r="M1317" s="39" t="s">
        <v>34</v>
      </c>
      <c r="N1317" s="40">
        <v>42</v>
      </c>
      <c r="T1317" s="2" t="s">
        <v>63</v>
      </c>
    </row>
    <row r="1318" spans="1:22" s="1" customFormat="1" ht="22.5" x14ac:dyDescent="0.2">
      <c r="A1318" s="35"/>
      <c r="B1318" s="36" t="s">
        <v>835</v>
      </c>
      <c r="C1318" s="115" t="s">
        <v>836</v>
      </c>
      <c r="D1318" s="115"/>
      <c r="E1318" s="115"/>
      <c r="F1318" s="37" t="s">
        <v>66</v>
      </c>
      <c r="G1318" s="37" t="s">
        <v>837</v>
      </c>
      <c r="H1318" s="37" t="s">
        <v>34</v>
      </c>
      <c r="I1318" s="37" t="s">
        <v>837</v>
      </c>
      <c r="J1318" s="38" t="s">
        <v>34</v>
      </c>
      <c r="K1318" s="37" t="s">
        <v>34</v>
      </c>
      <c r="L1318" s="38">
        <v>3.8</v>
      </c>
      <c r="M1318" s="39" t="s">
        <v>34</v>
      </c>
      <c r="N1318" s="40">
        <v>55</v>
      </c>
      <c r="T1318" s="2" t="s">
        <v>836</v>
      </c>
    </row>
    <row r="1319" spans="1:22" s="1" customFormat="1" ht="22.5" x14ac:dyDescent="0.2">
      <c r="A1319" s="35"/>
      <c r="B1319" s="36" t="s">
        <v>838</v>
      </c>
      <c r="C1319" s="115" t="s">
        <v>839</v>
      </c>
      <c r="D1319" s="115"/>
      <c r="E1319" s="115"/>
      <c r="F1319" s="37" t="s">
        <v>66</v>
      </c>
      <c r="G1319" s="37" t="s">
        <v>840</v>
      </c>
      <c r="H1319" s="37" t="s">
        <v>34</v>
      </c>
      <c r="I1319" s="37" t="s">
        <v>840</v>
      </c>
      <c r="J1319" s="38" t="s">
        <v>34</v>
      </c>
      <c r="K1319" s="37" t="s">
        <v>34</v>
      </c>
      <c r="L1319" s="38">
        <v>2.6</v>
      </c>
      <c r="M1319" s="39" t="s">
        <v>34</v>
      </c>
      <c r="N1319" s="40">
        <v>37</v>
      </c>
      <c r="T1319" s="2" t="s">
        <v>839</v>
      </c>
    </row>
    <row r="1320" spans="1:22" s="1" customFormat="1" x14ac:dyDescent="0.2">
      <c r="A1320" s="41"/>
      <c r="B1320" s="42"/>
      <c r="C1320" s="116" t="s">
        <v>71</v>
      </c>
      <c r="D1320" s="116"/>
      <c r="E1320" s="116"/>
      <c r="F1320" s="43" t="s">
        <v>34</v>
      </c>
      <c r="G1320" s="43" t="s">
        <v>34</v>
      </c>
      <c r="H1320" s="43" t="s">
        <v>34</v>
      </c>
      <c r="I1320" s="43" t="s">
        <v>34</v>
      </c>
      <c r="J1320" s="44" t="s">
        <v>34</v>
      </c>
      <c r="K1320" s="43" t="s">
        <v>34</v>
      </c>
      <c r="L1320" s="44">
        <v>14.19</v>
      </c>
      <c r="M1320" s="32" t="s">
        <v>34</v>
      </c>
      <c r="N1320" s="45">
        <v>166</v>
      </c>
      <c r="V1320" s="2" t="s">
        <v>71</v>
      </c>
    </row>
    <row r="1321" spans="1:22" s="1" customFormat="1" x14ac:dyDescent="0.2">
      <c r="A1321" s="28" t="s">
        <v>1795</v>
      </c>
      <c r="B1321" s="29" t="s">
        <v>2583</v>
      </c>
      <c r="C1321" s="118" t="s">
        <v>2584</v>
      </c>
      <c r="D1321" s="118"/>
      <c r="E1321" s="118"/>
      <c r="F1321" s="30" t="s">
        <v>261</v>
      </c>
      <c r="G1321" s="30" t="s">
        <v>34</v>
      </c>
      <c r="H1321" s="30" t="s">
        <v>34</v>
      </c>
      <c r="I1321" s="30" t="s">
        <v>82</v>
      </c>
      <c r="J1321" s="31">
        <v>2.59</v>
      </c>
      <c r="K1321" s="30" t="s">
        <v>34</v>
      </c>
      <c r="L1321" s="31">
        <v>10.36</v>
      </c>
      <c r="M1321" s="32">
        <v>4.22</v>
      </c>
      <c r="N1321" s="33">
        <v>44</v>
      </c>
      <c r="Q1321" s="2" t="s">
        <v>2584</v>
      </c>
    </row>
    <row r="1322" spans="1:22" s="1" customFormat="1" ht="1.5" customHeight="1" x14ac:dyDescent="0.2">
      <c r="A1322" s="47"/>
      <c r="B1322" s="42"/>
      <c r="C1322" s="42"/>
      <c r="D1322" s="42"/>
      <c r="E1322" s="42"/>
      <c r="F1322" s="47"/>
      <c r="G1322" s="47"/>
      <c r="H1322" s="47"/>
      <c r="I1322" s="47"/>
      <c r="J1322" s="48"/>
      <c r="K1322" s="47"/>
      <c r="L1322" s="48"/>
      <c r="M1322" s="37"/>
      <c r="N1322" s="48"/>
    </row>
    <row r="1323" spans="1:22" s="1" customFormat="1" x14ac:dyDescent="0.2">
      <c r="A1323" s="119" t="s">
        <v>2585</v>
      </c>
      <c r="B1323" s="120"/>
      <c r="C1323" s="120"/>
      <c r="D1323" s="120"/>
      <c r="E1323" s="120"/>
      <c r="F1323" s="120"/>
      <c r="G1323" s="120"/>
      <c r="H1323" s="120"/>
      <c r="I1323" s="120"/>
      <c r="J1323" s="120"/>
      <c r="K1323" s="120"/>
      <c r="L1323" s="120"/>
      <c r="M1323" s="120"/>
      <c r="N1323" s="121"/>
      <c r="P1323" s="2" t="s">
        <v>2585</v>
      </c>
    </row>
    <row r="1324" spans="1:22" s="1" customFormat="1" ht="33.75" x14ac:dyDescent="0.2">
      <c r="A1324" s="28" t="s">
        <v>1797</v>
      </c>
      <c r="B1324" s="29" t="s">
        <v>2586</v>
      </c>
      <c r="C1324" s="118" t="s">
        <v>2587</v>
      </c>
      <c r="D1324" s="118"/>
      <c r="E1324" s="118"/>
      <c r="F1324" s="30" t="s">
        <v>1287</v>
      </c>
      <c r="G1324" s="30" t="s">
        <v>34</v>
      </c>
      <c r="H1324" s="30" t="s">
        <v>34</v>
      </c>
      <c r="I1324" s="30" t="s">
        <v>48</v>
      </c>
      <c r="J1324" s="31" t="s">
        <v>34</v>
      </c>
      <c r="K1324" s="30" t="s">
        <v>34</v>
      </c>
      <c r="L1324" s="31" t="s">
        <v>34</v>
      </c>
      <c r="M1324" s="32" t="s">
        <v>34</v>
      </c>
      <c r="N1324" s="33" t="s">
        <v>34</v>
      </c>
      <c r="Q1324" s="2" t="s">
        <v>2587</v>
      </c>
    </row>
    <row r="1325" spans="1:22" s="1" customFormat="1" x14ac:dyDescent="0.2">
      <c r="A1325" s="35"/>
      <c r="B1325" s="36" t="s">
        <v>48</v>
      </c>
      <c r="C1325" s="115" t="s">
        <v>81</v>
      </c>
      <c r="D1325" s="115"/>
      <c r="E1325" s="115"/>
      <c r="F1325" s="37" t="s">
        <v>34</v>
      </c>
      <c r="G1325" s="37" t="s">
        <v>34</v>
      </c>
      <c r="H1325" s="37" t="s">
        <v>34</v>
      </c>
      <c r="I1325" s="37" t="s">
        <v>34</v>
      </c>
      <c r="J1325" s="38">
        <v>64.930000000000007</v>
      </c>
      <c r="K1325" s="37" t="s">
        <v>34</v>
      </c>
      <c r="L1325" s="38">
        <v>64.930000000000007</v>
      </c>
      <c r="M1325" s="39">
        <v>14.41</v>
      </c>
      <c r="N1325" s="40">
        <v>936</v>
      </c>
      <c r="S1325" s="2" t="s">
        <v>81</v>
      </c>
    </row>
    <row r="1326" spans="1:22" s="1" customFormat="1" x14ac:dyDescent="0.2">
      <c r="A1326" s="35"/>
      <c r="B1326" s="36" t="s">
        <v>54</v>
      </c>
      <c r="C1326" s="115" t="s">
        <v>55</v>
      </c>
      <c r="D1326" s="115"/>
      <c r="E1326" s="115"/>
      <c r="F1326" s="37" t="s">
        <v>34</v>
      </c>
      <c r="G1326" s="37" t="s">
        <v>34</v>
      </c>
      <c r="H1326" s="37" t="s">
        <v>34</v>
      </c>
      <c r="I1326" s="37" t="s">
        <v>34</v>
      </c>
      <c r="J1326" s="38">
        <v>85.41</v>
      </c>
      <c r="K1326" s="37" t="s">
        <v>34</v>
      </c>
      <c r="L1326" s="38">
        <v>85.41</v>
      </c>
      <c r="M1326" s="39">
        <v>7.88</v>
      </c>
      <c r="N1326" s="40">
        <v>673</v>
      </c>
      <c r="S1326" s="2" t="s">
        <v>55</v>
      </c>
    </row>
    <row r="1327" spans="1:22" s="1" customFormat="1" x14ac:dyDescent="0.2">
      <c r="A1327" s="35"/>
      <c r="B1327" s="36" t="s">
        <v>82</v>
      </c>
      <c r="C1327" s="115" t="s">
        <v>83</v>
      </c>
      <c r="D1327" s="115"/>
      <c r="E1327" s="115"/>
      <c r="F1327" s="37" t="s">
        <v>34</v>
      </c>
      <c r="G1327" s="37" t="s">
        <v>34</v>
      </c>
      <c r="H1327" s="37" t="s">
        <v>34</v>
      </c>
      <c r="I1327" s="37" t="s">
        <v>34</v>
      </c>
      <c r="J1327" s="38">
        <v>38.14</v>
      </c>
      <c r="K1327" s="37" t="s">
        <v>34</v>
      </c>
      <c r="L1327" s="38">
        <v>38.14</v>
      </c>
      <c r="M1327" s="39">
        <v>4.22</v>
      </c>
      <c r="N1327" s="40">
        <v>161</v>
      </c>
      <c r="S1327" s="2" t="s">
        <v>83</v>
      </c>
    </row>
    <row r="1328" spans="1:22" s="1" customFormat="1" x14ac:dyDescent="0.2">
      <c r="A1328" s="35"/>
      <c r="B1328" s="36" t="s">
        <v>34</v>
      </c>
      <c r="C1328" s="115" t="s">
        <v>84</v>
      </c>
      <c r="D1328" s="115"/>
      <c r="E1328" s="115"/>
      <c r="F1328" s="37" t="s">
        <v>59</v>
      </c>
      <c r="G1328" s="37" t="s">
        <v>2588</v>
      </c>
      <c r="H1328" s="37" t="s">
        <v>34</v>
      </c>
      <c r="I1328" s="37" t="s">
        <v>2588</v>
      </c>
      <c r="J1328" s="38" t="s">
        <v>34</v>
      </c>
      <c r="K1328" s="37" t="s">
        <v>34</v>
      </c>
      <c r="L1328" s="38" t="s">
        <v>34</v>
      </c>
      <c r="M1328" s="39" t="s">
        <v>34</v>
      </c>
      <c r="N1328" s="40" t="s">
        <v>34</v>
      </c>
      <c r="T1328" s="2" t="s">
        <v>84</v>
      </c>
    </row>
    <row r="1329" spans="1:22" s="1" customFormat="1" x14ac:dyDescent="0.2">
      <c r="A1329" s="35"/>
      <c r="B1329" s="36" t="s">
        <v>34</v>
      </c>
      <c r="C1329" s="118" t="s">
        <v>62</v>
      </c>
      <c r="D1329" s="118"/>
      <c r="E1329" s="118"/>
      <c r="F1329" s="30" t="s">
        <v>34</v>
      </c>
      <c r="G1329" s="30" t="s">
        <v>34</v>
      </c>
      <c r="H1329" s="30" t="s">
        <v>34</v>
      </c>
      <c r="I1329" s="30" t="s">
        <v>34</v>
      </c>
      <c r="J1329" s="31">
        <v>188.48</v>
      </c>
      <c r="K1329" s="30" t="s">
        <v>34</v>
      </c>
      <c r="L1329" s="31">
        <v>188.48</v>
      </c>
      <c r="M1329" s="32" t="s">
        <v>34</v>
      </c>
      <c r="N1329" s="33" t="s">
        <v>34</v>
      </c>
      <c r="U1329" s="2" t="s">
        <v>62</v>
      </c>
    </row>
    <row r="1330" spans="1:22" s="1" customFormat="1" x14ac:dyDescent="0.2">
      <c r="A1330" s="35"/>
      <c r="B1330" s="36" t="s">
        <v>34</v>
      </c>
      <c r="C1330" s="115" t="s">
        <v>63</v>
      </c>
      <c r="D1330" s="115"/>
      <c r="E1330" s="115"/>
      <c r="F1330" s="37" t="s">
        <v>34</v>
      </c>
      <c r="G1330" s="37" t="s">
        <v>34</v>
      </c>
      <c r="H1330" s="37" t="s">
        <v>34</v>
      </c>
      <c r="I1330" s="37" t="s">
        <v>34</v>
      </c>
      <c r="J1330" s="38" t="s">
        <v>34</v>
      </c>
      <c r="K1330" s="37" t="s">
        <v>34</v>
      </c>
      <c r="L1330" s="38">
        <v>64.930000000000007</v>
      </c>
      <c r="M1330" s="39" t="s">
        <v>34</v>
      </c>
      <c r="N1330" s="40">
        <v>936</v>
      </c>
      <c r="T1330" s="2" t="s">
        <v>63</v>
      </c>
    </row>
    <row r="1331" spans="1:22" s="1" customFormat="1" ht="22.5" x14ac:dyDescent="0.2">
      <c r="A1331" s="35"/>
      <c r="B1331" s="36" t="s">
        <v>835</v>
      </c>
      <c r="C1331" s="115" t="s">
        <v>836</v>
      </c>
      <c r="D1331" s="115"/>
      <c r="E1331" s="115"/>
      <c r="F1331" s="37" t="s">
        <v>66</v>
      </c>
      <c r="G1331" s="37" t="s">
        <v>837</v>
      </c>
      <c r="H1331" s="37" t="s">
        <v>34</v>
      </c>
      <c r="I1331" s="37" t="s">
        <v>837</v>
      </c>
      <c r="J1331" s="38" t="s">
        <v>34</v>
      </c>
      <c r="K1331" s="37" t="s">
        <v>34</v>
      </c>
      <c r="L1331" s="38">
        <v>84.41</v>
      </c>
      <c r="M1331" s="39" t="s">
        <v>34</v>
      </c>
      <c r="N1331" s="40">
        <v>1217</v>
      </c>
      <c r="T1331" s="2" t="s">
        <v>836</v>
      </c>
    </row>
    <row r="1332" spans="1:22" s="1" customFormat="1" ht="22.5" x14ac:dyDescent="0.2">
      <c r="A1332" s="35"/>
      <c r="B1332" s="36" t="s">
        <v>838</v>
      </c>
      <c r="C1332" s="115" t="s">
        <v>839</v>
      </c>
      <c r="D1332" s="115"/>
      <c r="E1332" s="115"/>
      <c r="F1332" s="37" t="s">
        <v>66</v>
      </c>
      <c r="G1332" s="37" t="s">
        <v>840</v>
      </c>
      <c r="H1332" s="37" t="s">
        <v>34</v>
      </c>
      <c r="I1332" s="37" t="s">
        <v>840</v>
      </c>
      <c r="J1332" s="38" t="s">
        <v>34</v>
      </c>
      <c r="K1332" s="37" t="s">
        <v>34</v>
      </c>
      <c r="L1332" s="38">
        <v>57.79</v>
      </c>
      <c r="M1332" s="39" t="s">
        <v>34</v>
      </c>
      <c r="N1332" s="40">
        <v>833</v>
      </c>
      <c r="T1332" s="2" t="s">
        <v>839</v>
      </c>
    </row>
    <row r="1333" spans="1:22" s="1" customFormat="1" x14ac:dyDescent="0.2">
      <c r="A1333" s="41"/>
      <c r="B1333" s="42"/>
      <c r="C1333" s="116" t="s">
        <v>71</v>
      </c>
      <c r="D1333" s="116"/>
      <c r="E1333" s="116"/>
      <c r="F1333" s="43" t="s">
        <v>34</v>
      </c>
      <c r="G1333" s="43" t="s">
        <v>34</v>
      </c>
      <c r="H1333" s="43" t="s">
        <v>34</v>
      </c>
      <c r="I1333" s="43" t="s">
        <v>34</v>
      </c>
      <c r="J1333" s="44" t="s">
        <v>34</v>
      </c>
      <c r="K1333" s="43" t="s">
        <v>34</v>
      </c>
      <c r="L1333" s="44">
        <v>330.68</v>
      </c>
      <c r="M1333" s="32" t="s">
        <v>34</v>
      </c>
      <c r="N1333" s="45">
        <v>3820</v>
      </c>
      <c r="V1333" s="2" t="s">
        <v>71</v>
      </c>
    </row>
    <row r="1334" spans="1:22" s="1" customFormat="1" ht="33.75" x14ac:dyDescent="0.2">
      <c r="A1334" s="28" t="s">
        <v>1798</v>
      </c>
      <c r="B1334" s="29" t="s">
        <v>2589</v>
      </c>
      <c r="C1334" s="118" t="s">
        <v>2590</v>
      </c>
      <c r="D1334" s="118"/>
      <c r="E1334" s="118"/>
      <c r="F1334" s="30" t="s">
        <v>879</v>
      </c>
      <c r="G1334" s="30" t="s">
        <v>34</v>
      </c>
      <c r="H1334" s="30" t="s">
        <v>34</v>
      </c>
      <c r="I1334" s="30" t="s">
        <v>2591</v>
      </c>
      <c r="J1334" s="31" t="s">
        <v>34</v>
      </c>
      <c r="K1334" s="30" t="s">
        <v>34</v>
      </c>
      <c r="L1334" s="31" t="s">
        <v>34</v>
      </c>
      <c r="M1334" s="32" t="s">
        <v>34</v>
      </c>
      <c r="N1334" s="33" t="s">
        <v>34</v>
      </c>
      <c r="Q1334" s="2" t="s">
        <v>2590</v>
      </c>
    </row>
    <row r="1335" spans="1:22" s="1" customFormat="1" x14ac:dyDescent="0.2">
      <c r="A1335" s="34"/>
      <c r="B1335" s="8"/>
      <c r="C1335" s="115" t="s">
        <v>2592</v>
      </c>
      <c r="D1335" s="115"/>
      <c r="E1335" s="115"/>
      <c r="F1335" s="115"/>
      <c r="G1335" s="115"/>
      <c r="H1335" s="115"/>
      <c r="I1335" s="115"/>
      <c r="J1335" s="115"/>
      <c r="K1335" s="115"/>
      <c r="L1335" s="115"/>
      <c r="M1335" s="115"/>
      <c r="N1335" s="117"/>
      <c r="R1335" s="2" t="s">
        <v>2592</v>
      </c>
    </row>
    <row r="1336" spans="1:22" s="1" customFormat="1" x14ac:dyDescent="0.2">
      <c r="A1336" s="35"/>
      <c r="B1336" s="36" t="s">
        <v>48</v>
      </c>
      <c r="C1336" s="115" t="s">
        <v>81</v>
      </c>
      <c r="D1336" s="115"/>
      <c r="E1336" s="115"/>
      <c r="F1336" s="37" t="s">
        <v>34</v>
      </c>
      <c r="G1336" s="37" t="s">
        <v>34</v>
      </c>
      <c r="H1336" s="37" t="s">
        <v>34</v>
      </c>
      <c r="I1336" s="37" t="s">
        <v>34</v>
      </c>
      <c r="J1336" s="38">
        <v>4.99</v>
      </c>
      <c r="K1336" s="37" t="s">
        <v>34</v>
      </c>
      <c r="L1336" s="38">
        <v>28.22</v>
      </c>
      <c r="M1336" s="39">
        <v>14.41</v>
      </c>
      <c r="N1336" s="40">
        <v>407</v>
      </c>
      <c r="S1336" s="2" t="s">
        <v>81</v>
      </c>
    </row>
    <row r="1337" spans="1:22" s="1" customFormat="1" x14ac:dyDescent="0.2">
      <c r="A1337" s="35"/>
      <c r="B1337" s="36" t="s">
        <v>54</v>
      </c>
      <c r="C1337" s="115" t="s">
        <v>55</v>
      </c>
      <c r="D1337" s="115"/>
      <c r="E1337" s="115"/>
      <c r="F1337" s="37" t="s">
        <v>34</v>
      </c>
      <c r="G1337" s="37" t="s">
        <v>34</v>
      </c>
      <c r="H1337" s="37" t="s">
        <v>34</v>
      </c>
      <c r="I1337" s="37" t="s">
        <v>34</v>
      </c>
      <c r="J1337" s="38">
        <v>12.55</v>
      </c>
      <c r="K1337" s="37" t="s">
        <v>34</v>
      </c>
      <c r="L1337" s="38">
        <v>70.98</v>
      </c>
      <c r="M1337" s="39">
        <v>7.88</v>
      </c>
      <c r="N1337" s="40">
        <v>559</v>
      </c>
      <c r="S1337" s="2" t="s">
        <v>55</v>
      </c>
    </row>
    <row r="1338" spans="1:22" s="1" customFormat="1" x14ac:dyDescent="0.2">
      <c r="A1338" s="35"/>
      <c r="B1338" s="36" t="s">
        <v>56</v>
      </c>
      <c r="C1338" s="115" t="s">
        <v>57</v>
      </c>
      <c r="D1338" s="115"/>
      <c r="E1338" s="115"/>
      <c r="F1338" s="37" t="s">
        <v>34</v>
      </c>
      <c r="G1338" s="37" t="s">
        <v>34</v>
      </c>
      <c r="H1338" s="37" t="s">
        <v>34</v>
      </c>
      <c r="I1338" s="37" t="s">
        <v>34</v>
      </c>
      <c r="J1338" s="38">
        <v>2.4300000000000002</v>
      </c>
      <c r="K1338" s="37" t="s">
        <v>34</v>
      </c>
      <c r="L1338" s="38">
        <v>13.74</v>
      </c>
      <c r="M1338" s="39">
        <v>14.41</v>
      </c>
      <c r="N1338" s="40">
        <v>198</v>
      </c>
      <c r="S1338" s="2" t="s">
        <v>57</v>
      </c>
    </row>
    <row r="1339" spans="1:22" s="1" customFormat="1" x14ac:dyDescent="0.2">
      <c r="A1339" s="35"/>
      <c r="B1339" s="36" t="s">
        <v>34</v>
      </c>
      <c r="C1339" s="115" t="s">
        <v>84</v>
      </c>
      <c r="D1339" s="115"/>
      <c r="E1339" s="115"/>
      <c r="F1339" s="37" t="s">
        <v>59</v>
      </c>
      <c r="G1339" s="37" t="s">
        <v>1294</v>
      </c>
      <c r="H1339" s="37" t="s">
        <v>34</v>
      </c>
      <c r="I1339" s="37" t="s">
        <v>2593</v>
      </c>
      <c r="J1339" s="38" t="s">
        <v>34</v>
      </c>
      <c r="K1339" s="37" t="s">
        <v>34</v>
      </c>
      <c r="L1339" s="38" t="s">
        <v>34</v>
      </c>
      <c r="M1339" s="39" t="s">
        <v>34</v>
      </c>
      <c r="N1339" s="40" t="s">
        <v>34</v>
      </c>
      <c r="T1339" s="2" t="s">
        <v>84</v>
      </c>
    </row>
    <row r="1340" spans="1:22" s="1" customFormat="1" x14ac:dyDescent="0.2">
      <c r="A1340" s="35"/>
      <c r="B1340" s="36" t="s">
        <v>34</v>
      </c>
      <c r="C1340" s="115" t="s">
        <v>58</v>
      </c>
      <c r="D1340" s="115"/>
      <c r="E1340" s="115"/>
      <c r="F1340" s="37" t="s">
        <v>59</v>
      </c>
      <c r="G1340" s="37" t="s">
        <v>387</v>
      </c>
      <c r="H1340" s="37" t="s">
        <v>34</v>
      </c>
      <c r="I1340" s="37" t="s">
        <v>2594</v>
      </c>
      <c r="J1340" s="38" t="s">
        <v>34</v>
      </c>
      <c r="K1340" s="37" t="s">
        <v>34</v>
      </c>
      <c r="L1340" s="38" t="s">
        <v>34</v>
      </c>
      <c r="M1340" s="39" t="s">
        <v>34</v>
      </c>
      <c r="N1340" s="40" t="s">
        <v>34</v>
      </c>
      <c r="T1340" s="2" t="s">
        <v>58</v>
      </c>
    </row>
    <row r="1341" spans="1:22" s="1" customFormat="1" x14ac:dyDescent="0.2">
      <c r="A1341" s="35"/>
      <c r="B1341" s="36" t="s">
        <v>34</v>
      </c>
      <c r="C1341" s="118" t="s">
        <v>62</v>
      </c>
      <c r="D1341" s="118"/>
      <c r="E1341" s="118"/>
      <c r="F1341" s="30" t="s">
        <v>34</v>
      </c>
      <c r="G1341" s="30" t="s">
        <v>34</v>
      </c>
      <c r="H1341" s="30" t="s">
        <v>34</v>
      </c>
      <c r="I1341" s="30" t="s">
        <v>34</v>
      </c>
      <c r="J1341" s="31">
        <v>17.54</v>
      </c>
      <c r="K1341" s="30" t="s">
        <v>34</v>
      </c>
      <c r="L1341" s="31">
        <v>99.2</v>
      </c>
      <c r="M1341" s="32" t="s">
        <v>34</v>
      </c>
      <c r="N1341" s="33" t="s">
        <v>34</v>
      </c>
      <c r="U1341" s="2" t="s">
        <v>62</v>
      </c>
    </row>
    <row r="1342" spans="1:22" s="1" customFormat="1" x14ac:dyDescent="0.2">
      <c r="A1342" s="35"/>
      <c r="B1342" s="36" t="s">
        <v>34</v>
      </c>
      <c r="C1342" s="115" t="s">
        <v>63</v>
      </c>
      <c r="D1342" s="115"/>
      <c r="E1342" s="115"/>
      <c r="F1342" s="37" t="s">
        <v>34</v>
      </c>
      <c r="G1342" s="37" t="s">
        <v>34</v>
      </c>
      <c r="H1342" s="37" t="s">
        <v>34</v>
      </c>
      <c r="I1342" s="37" t="s">
        <v>34</v>
      </c>
      <c r="J1342" s="38" t="s">
        <v>34</v>
      </c>
      <c r="K1342" s="37" t="s">
        <v>34</v>
      </c>
      <c r="L1342" s="38">
        <v>41.96</v>
      </c>
      <c r="M1342" s="39" t="s">
        <v>34</v>
      </c>
      <c r="N1342" s="40">
        <v>605</v>
      </c>
      <c r="T1342" s="2" t="s">
        <v>63</v>
      </c>
    </row>
    <row r="1343" spans="1:22" s="1" customFormat="1" ht="22.5" x14ac:dyDescent="0.2">
      <c r="A1343" s="35"/>
      <c r="B1343" s="36" t="s">
        <v>835</v>
      </c>
      <c r="C1343" s="115" t="s">
        <v>836</v>
      </c>
      <c r="D1343" s="115"/>
      <c r="E1343" s="115"/>
      <c r="F1343" s="37" t="s">
        <v>66</v>
      </c>
      <c r="G1343" s="37" t="s">
        <v>837</v>
      </c>
      <c r="H1343" s="37" t="s">
        <v>34</v>
      </c>
      <c r="I1343" s="37" t="s">
        <v>837</v>
      </c>
      <c r="J1343" s="38" t="s">
        <v>34</v>
      </c>
      <c r="K1343" s="37" t="s">
        <v>34</v>
      </c>
      <c r="L1343" s="38">
        <v>54.55</v>
      </c>
      <c r="M1343" s="39" t="s">
        <v>34</v>
      </c>
      <c r="N1343" s="40">
        <v>787</v>
      </c>
      <c r="T1343" s="2" t="s">
        <v>836</v>
      </c>
    </row>
    <row r="1344" spans="1:22" s="1" customFormat="1" ht="22.5" x14ac:dyDescent="0.2">
      <c r="A1344" s="35"/>
      <c r="B1344" s="36" t="s">
        <v>838</v>
      </c>
      <c r="C1344" s="115" t="s">
        <v>839</v>
      </c>
      <c r="D1344" s="115"/>
      <c r="E1344" s="115"/>
      <c r="F1344" s="37" t="s">
        <v>66</v>
      </c>
      <c r="G1344" s="37" t="s">
        <v>840</v>
      </c>
      <c r="H1344" s="37" t="s">
        <v>34</v>
      </c>
      <c r="I1344" s="37" t="s">
        <v>840</v>
      </c>
      <c r="J1344" s="38" t="s">
        <v>34</v>
      </c>
      <c r="K1344" s="37" t="s">
        <v>34</v>
      </c>
      <c r="L1344" s="38">
        <v>37.340000000000003</v>
      </c>
      <c r="M1344" s="39" t="s">
        <v>34</v>
      </c>
      <c r="N1344" s="40">
        <v>538</v>
      </c>
      <c r="T1344" s="2" t="s">
        <v>839</v>
      </c>
    </row>
    <row r="1345" spans="1:22" s="1" customFormat="1" x14ac:dyDescent="0.2">
      <c r="A1345" s="41"/>
      <c r="B1345" s="42"/>
      <c r="C1345" s="116" t="s">
        <v>71</v>
      </c>
      <c r="D1345" s="116"/>
      <c r="E1345" s="116"/>
      <c r="F1345" s="43" t="s">
        <v>34</v>
      </c>
      <c r="G1345" s="43" t="s">
        <v>34</v>
      </c>
      <c r="H1345" s="43" t="s">
        <v>34</v>
      </c>
      <c r="I1345" s="43" t="s">
        <v>34</v>
      </c>
      <c r="J1345" s="44" t="s">
        <v>34</v>
      </c>
      <c r="K1345" s="43" t="s">
        <v>34</v>
      </c>
      <c r="L1345" s="44">
        <v>191.09</v>
      </c>
      <c r="M1345" s="32" t="s">
        <v>34</v>
      </c>
      <c r="N1345" s="45">
        <v>2291</v>
      </c>
      <c r="V1345" s="2" t="s">
        <v>71</v>
      </c>
    </row>
    <row r="1346" spans="1:22" s="1" customFormat="1" ht="45" x14ac:dyDescent="0.2">
      <c r="A1346" s="28" t="s">
        <v>1801</v>
      </c>
      <c r="B1346" s="29" t="s">
        <v>2595</v>
      </c>
      <c r="C1346" s="118" t="s">
        <v>2596</v>
      </c>
      <c r="D1346" s="118"/>
      <c r="E1346" s="118"/>
      <c r="F1346" s="30" t="s">
        <v>911</v>
      </c>
      <c r="G1346" s="30" t="s">
        <v>34</v>
      </c>
      <c r="H1346" s="30" t="s">
        <v>34</v>
      </c>
      <c r="I1346" s="30" t="s">
        <v>2591</v>
      </c>
      <c r="J1346" s="31" t="s">
        <v>34</v>
      </c>
      <c r="K1346" s="30" t="s">
        <v>34</v>
      </c>
      <c r="L1346" s="31" t="s">
        <v>34</v>
      </c>
      <c r="M1346" s="32" t="s">
        <v>34</v>
      </c>
      <c r="N1346" s="33" t="s">
        <v>34</v>
      </c>
      <c r="Q1346" s="2" t="s">
        <v>2596</v>
      </c>
    </row>
    <row r="1347" spans="1:22" s="1" customFormat="1" x14ac:dyDescent="0.2">
      <c r="A1347" s="34"/>
      <c r="B1347" s="8"/>
      <c r="C1347" s="115" t="s">
        <v>2592</v>
      </c>
      <c r="D1347" s="115"/>
      <c r="E1347" s="115"/>
      <c r="F1347" s="115"/>
      <c r="G1347" s="115"/>
      <c r="H1347" s="115"/>
      <c r="I1347" s="115"/>
      <c r="J1347" s="115"/>
      <c r="K1347" s="115"/>
      <c r="L1347" s="115"/>
      <c r="M1347" s="115"/>
      <c r="N1347" s="117"/>
      <c r="R1347" s="2" t="s">
        <v>2592</v>
      </c>
    </row>
    <row r="1348" spans="1:22" s="1" customFormat="1" x14ac:dyDescent="0.2">
      <c r="A1348" s="35"/>
      <c r="B1348" s="36" t="s">
        <v>48</v>
      </c>
      <c r="C1348" s="115" t="s">
        <v>81</v>
      </c>
      <c r="D1348" s="115"/>
      <c r="E1348" s="115"/>
      <c r="F1348" s="37" t="s">
        <v>34</v>
      </c>
      <c r="G1348" s="37" t="s">
        <v>34</v>
      </c>
      <c r="H1348" s="37" t="s">
        <v>34</v>
      </c>
      <c r="I1348" s="37" t="s">
        <v>34</v>
      </c>
      <c r="J1348" s="38">
        <v>1.46</v>
      </c>
      <c r="K1348" s="37" t="s">
        <v>34</v>
      </c>
      <c r="L1348" s="38">
        <v>8.26</v>
      </c>
      <c r="M1348" s="39">
        <v>14.41</v>
      </c>
      <c r="N1348" s="40">
        <v>119</v>
      </c>
      <c r="S1348" s="2" t="s">
        <v>81</v>
      </c>
    </row>
    <row r="1349" spans="1:22" s="1" customFormat="1" x14ac:dyDescent="0.2">
      <c r="A1349" s="35"/>
      <c r="B1349" s="36" t="s">
        <v>54</v>
      </c>
      <c r="C1349" s="115" t="s">
        <v>55</v>
      </c>
      <c r="D1349" s="115"/>
      <c r="E1349" s="115"/>
      <c r="F1349" s="37" t="s">
        <v>34</v>
      </c>
      <c r="G1349" s="37" t="s">
        <v>34</v>
      </c>
      <c r="H1349" s="37" t="s">
        <v>34</v>
      </c>
      <c r="I1349" s="37" t="s">
        <v>34</v>
      </c>
      <c r="J1349" s="38">
        <v>6.33</v>
      </c>
      <c r="K1349" s="37" t="s">
        <v>34</v>
      </c>
      <c r="L1349" s="38">
        <v>35.799999999999997</v>
      </c>
      <c r="M1349" s="39">
        <v>7.88</v>
      </c>
      <c r="N1349" s="40">
        <v>282</v>
      </c>
      <c r="S1349" s="2" t="s">
        <v>55</v>
      </c>
    </row>
    <row r="1350" spans="1:22" s="1" customFormat="1" x14ac:dyDescent="0.2">
      <c r="A1350" s="35"/>
      <c r="B1350" s="36" t="s">
        <v>56</v>
      </c>
      <c r="C1350" s="115" t="s">
        <v>57</v>
      </c>
      <c r="D1350" s="115"/>
      <c r="E1350" s="115"/>
      <c r="F1350" s="37" t="s">
        <v>34</v>
      </c>
      <c r="G1350" s="37" t="s">
        <v>34</v>
      </c>
      <c r="H1350" s="37" t="s">
        <v>34</v>
      </c>
      <c r="I1350" s="37" t="s">
        <v>34</v>
      </c>
      <c r="J1350" s="38">
        <v>0.73</v>
      </c>
      <c r="K1350" s="37" t="s">
        <v>34</v>
      </c>
      <c r="L1350" s="38">
        <v>4.13</v>
      </c>
      <c r="M1350" s="39">
        <v>14.41</v>
      </c>
      <c r="N1350" s="40">
        <v>60</v>
      </c>
      <c r="S1350" s="2" t="s">
        <v>57</v>
      </c>
    </row>
    <row r="1351" spans="1:22" s="1" customFormat="1" x14ac:dyDescent="0.2">
      <c r="A1351" s="35"/>
      <c r="B1351" s="36" t="s">
        <v>34</v>
      </c>
      <c r="C1351" s="115" t="s">
        <v>84</v>
      </c>
      <c r="D1351" s="115"/>
      <c r="E1351" s="115"/>
      <c r="F1351" s="37" t="s">
        <v>59</v>
      </c>
      <c r="G1351" s="37" t="s">
        <v>1071</v>
      </c>
      <c r="H1351" s="37" t="s">
        <v>34</v>
      </c>
      <c r="I1351" s="37" t="s">
        <v>2597</v>
      </c>
      <c r="J1351" s="38" t="s">
        <v>34</v>
      </c>
      <c r="K1351" s="37" t="s">
        <v>34</v>
      </c>
      <c r="L1351" s="38" t="s">
        <v>34</v>
      </c>
      <c r="M1351" s="39" t="s">
        <v>34</v>
      </c>
      <c r="N1351" s="40" t="s">
        <v>34</v>
      </c>
      <c r="T1351" s="2" t="s">
        <v>84</v>
      </c>
    </row>
    <row r="1352" spans="1:22" s="1" customFormat="1" x14ac:dyDescent="0.2">
      <c r="A1352" s="35"/>
      <c r="B1352" s="36" t="s">
        <v>34</v>
      </c>
      <c r="C1352" s="115" t="s">
        <v>58</v>
      </c>
      <c r="D1352" s="115"/>
      <c r="E1352" s="115"/>
      <c r="F1352" s="37" t="s">
        <v>59</v>
      </c>
      <c r="G1352" s="37" t="s">
        <v>1256</v>
      </c>
      <c r="H1352" s="37" t="s">
        <v>34</v>
      </c>
      <c r="I1352" s="37" t="s">
        <v>2598</v>
      </c>
      <c r="J1352" s="38" t="s">
        <v>34</v>
      </c>
      <c r="K1352" s="37" t="s">
        <v>34</v>
      </c>
      <c r="L1352" s="38" t="s">
        <v>34</v>
      </c>
      <c r="M1352" s="39" t="s">
        <v>34</v>
      </c>
      <c r="N1352" s="40" t="s">
        <v>34</v>
      </c>
      <c r="T1352" s="2" t="s">
        <v>58</v>
      </c>
    </row>
    <row r="1353" spans="1:22" s="1" customFormat="1" x14ac:dyDescent="0.2">
      <c r="A1353" s="35"/>
      <c r="B1353" s="36" t="s">
        <v>34</v>
      </c>
      <c r="C1353" s="118" t="s">
        <v>62</v>
      </c>
      <c r="D1353" s="118"/>
      <c r="E1353" s="118"/>
      <c r="F1353" s="30" t="s">
        <v>34</v>
      </c>
      <c r="G1353" s="30" t="s">
        <v>34</v>
      </c>
      <c r="H1353" s="30" t="s">
        <v>34</v>
      </c>
      <c r="I1353" s="30" t="s">
        <v>34</v>
      </c>
      <c r="J1353" s="31">
        <v>7.79</v>
      </c>
      <c r="K1353" s="30" t="s">
        <v>34</v>
      </c>
      <c r="L1353" s="31">
        <v>44.06</v>
      </c>
      <c r="M1353" s="32" t="s">
        <v>34</v>
      </c>
      <c r="N1353" s="33" t="s">
        <v>34</v>
      </c>
      <c r="U1353" s="2" t="s">
        <v>62</v>
      </c>
    </row>
    <row r="1354" spans="1:22" s="1" customFormat="1" x14ac:dyDescent="0.2">
      <c r="A1354" s="35"/>
      <c r="B1354" s="36" t="s">
        <v>34</v>
      </c>
      <c r="C1354" s="115" t="s">
        <v>63</v>
      </c>
      <c r="D1354" s="115"/>
      <c r="E1354" s="115"/>
      <c r="F1354" s="37" t="s">
        <v>34</v>
      </c>
      <c r="G1354" s="37" t="s">
        <v>34</v>
      </c>
      <c r="H1354" s="37" t="s">
        <v>34</v>
      </c>
      <c r="I1354" s="37" t="s">
        <v>34</v>
      </c>
      <c r="J1354" s="38" t="s">
        <v>34</v>
      </c>
      <c r="K1354" s="37" t="s">
        <v>34</v>
      </c>
      <c r="L1354" s="38">
        <v>12.39</v>
      </c>
      <c r="M1354" s="39" t="s">
        <v>34</v>
      </c>
      <c r="N1354" s="40">
        <v>179</v>
      </c>
      <c r="T1354" s="2" t="s">
        <v>63</v>
      </c>
    </row>
    <row r="1355" spans="1:22" s="1" customFormat="1" ht="22.5" x14ac:dyDescent="0.2">
      <c r="A1355" s="35"/>
      <c r="B1355" s="36" t="s">
        <v>835</v>
      </c>
      <c r="C1355" s="115" t="s">
        <v>836</v>
      </c>
      <c r="D1355" s="115"/>
      <c r="E1355" s="115"/>
      <c r="F1355" s="37" t="s">
        <v>66</v>
      </c>
      <c r="G1355" s="37" t="s">
        <v>837</v>
      </c>
      <c r="H1355" s="37" t="s">
        <v>34</v>
      </c>
      <c r="I1355" s="37" t="s">
        <v>837</v>
      </c>
      <c r="J1355" s="38" t="s">
        <v>34</v>
      </c>
      <c r="K1355" s="37" t="s">
        <v>34</v>
      </c>
      <c r="L1355" s="38">
        <v>16.11</v>
      </c>
      <c r="M1355" s="39" t="s">
        <v>34</v>
      </c>
      <c r="N1355" s="40">
        <v>233</v>
      </c>
      <c r="T1355" s="2" t="s">
        <v>836</v>
      </c>
    </row>
    <row r="1356" spans="1:22" s="1" customFormat="1" ht="22.5" x14ac:dyDescent="0.2">
      <c r="A1356" s="35"/>
      <c r="B1356" s="36" t="s">
        <v>838</v>
      </c>
      <c r="C1356" s="115" t="s">
        <v>839</v>
      </c>
      <c r="D1356" s="115"/>
      <c r="E1356" s="115"/>
      <c r="F1356" s="37" t="s">
        <v>66</v>
      </c>
      <c r="G1356" s="37" t="s">
        <v>840</v>
      </c>
      <c r="H1356" s="37" t="s">
        <v>34</v>
      </c>
      <c r="I1356" s="37" t="s">
        <v>840</v>
      </c>
      <c r="J1356" s="38" t="s">
        <v>34</v>
      </c>
      <c r="K1356" s="37" t="s">
        <v>34</v>
      </c>
      <c r="L1356" s="38">
        <v>11.03</v>
      </c>
      <c r="M1356" s="39" t="s">
        <v>34</v>
      </c>
      <c r="N1356" s="40">
        <v>159</v>
      </c>
      <c r="T1356" s="2" t="s">
        <v>839</v>
      </c>
    </row>
    <row r="1357" spans="1:22" s="1" customFormat="1" x14ac:dyDescent="0.2">
      <c r="A1357" s="41"/>
      <c r="B1357" s="42"/>
      <c r="C1357" s="116" t="s">
        <v>71</v>
      </c>
      <c r="D1357" s="116"/>
      <c r="E1357" s="116"/>
      <c r="F1357" s="43" t="s">
        <v>34</v>
      </c>
      <c r="G1357" s="43" t="s">
        <v>34</v>
      </c>
      <c r="H1357" s="43" t="s">
        <v>34</v>
      </c>
      <c r="I1357" s="43" t="s">
        <v>34</v>
      </c>
      <c r="J1357" s="44" t="s">
        <v>34</v>
      </c>
      <c r="K1357" s="43" t="s">
        <v>34</v>
      </c>
      <c r="L1357" s="44">
        <v>71.2</v>
      </c>
      <c r="M1357" s="32" t="s">
        <v>34</v>
      </c>
      <c r="N1357" s="45">
        <v>793</v>
      </c>
      <c r="V1357" s="2" t="s">
        <v>71</v>
      </c>
    </row>
    <row r="1358" spans="1:22" s="1" customFormat="1" ht="56.25" x14ac:dyDescent="0.2">
      <c r="A1358" s="28" t="s">
        <v>1802</v>
      </c>
      <c r="B1358" s="29" t="s">
        <v>2253</v>
      </c>
      <c r="C1358" s="118" t="s">
        <v>2254</v>
      </c>
      <c r="D1358" s="118"/>
      <c r="E1358" s="118"/>
      <c r="F1358" s="30" t="s">
        <v>1306</v>
      </c>
      <c r="G1358" s="30" t="s">
        <v>34</v>
      </c>
      <c r="H1358" s="30" t="s">
        <v>34</v>
      </c>
      <c r="I1358" s="30" t="s">
        <v>48</v>
      </c>
      <c r="J1358" s="31" t="s">
        <v>34</v>
      </c>
      <c r="K1358" s="30" t="s">
        <v>34</v>
      </c>
      <c r="L1358" s="31" t="s">
        <v>34</v>
      </c>
      <c r="M1358" s="32" t="s">
        <v>34</v>
      </c>
      <c r="N1358" s="33" t="s">
        <v>34</v>
      </c>
      <c r="Q1358" s="2" t="s">
        <v>2254</v>
      </c>
    </row>
    <row r="1359" spans="1:22" s="1" customFormat="1" x14ac:dyDescent="0.2">
      <c r="A1359" s="35"/>
      <c r="B1359" s="36" t="s">
        <v>48</v>
      </c>
      <c r="C1359" s="115" t="s">
        <v>81</v>
      </c>
      <c r="D1359" s="115"/>
      <c r="E1359" s="115"/>
      <c r="F1359" s="37" t="s">
        <v>34</v>
      </c>
      <c r="G1359" s="37" t="s">
        <v>34</v>
      </c>
      <c r="H1359" s="37" t="s">
        <v>34</v>
      </c>
      <c r="I1359" s="37" t="s">
        <v>34</v>
      </c>
      <c r="J1359" s="38">
        <v>170.24</v>
      </c>
      <c r="K1359" s="37" t="s">
        <v>34</v>
      </c>
      <c r="L1359" s="38">
        <v>170.24</v>
      </c>
      <c r="M1359" s="39">
        <v>14.41</v>
      </c>
      <c r="N1359" s="40">
        <v>2453</v>
      </c>
      <c r="S1359" s="2" t="s">
        <v>81</v>
      </c>
    </row>
    <row r="1360" spans="1:22" s="1" customFormat="1" x14ac:dyDescent="0.2">
      <c r="A1360" s="35"/>
      <c r="B1360" s="36" t="s">
        <v>54</v>
      </c>
      <c r="C1360" s="115" t="s">
        <v>55</v>
      </c>
      <c r="D1360" s="115"/>
      <c r="E1360" s="115"/>
      <c r="F1360" s="37" t="s">
        <v>34</v>
      </c>
      <c r="G1360" s="37" t="s">
        <v>34</v>
      </c>
      <c r="H1360" s="37" t="s">
        <v>34</v>
      </c>
      <c r="I1360" s="37" t="s">
        <v>34</v>
      </c>
      <c r="J1360" s="38">
        <v>798.21</v>
      </c>
      <c r="K1360" s="37" t="s">
        <v>34</v>
      </c>
      <c r="L1360" s="38">
        <v>798.21</v>
      </c>
      <c r="M1360" s="39">
        <v>7.88</v>
      </c>
      <c r="N1360" s="40">
        <v>6290</v>
      </c>
      <c r="S1360" s="2" t="s">
        <v>55</v>
      </c>
    </row>
    <row r="1361" spans="1:22" s="1" customFormat="1" x14ac:dyDescent="0.2">
      <c r="A1361" s="35"/>
      <c r="B1361" s="36" t="s">
        <v>56</v>
      </c>
      <c r="C1361" s="115" t="s">
        <v>57</v>
      </c>
      <c r="D1361" s="115"/>
      <c r="E1361" s="115"/>
      <c r="F1361" s="37" t="s">
        <v>34</v>
      </c>
      <c r="G1361" s="37" t="s">
        <v>34</v>
      </c>
      <c r="H1361" s="37" t="s">
        <v>34</v>
      </c>
      <c r="I1361" s="37" t="s">
        <v>34</v>
      </c>
      <c r="J1361" s="38">
        <v>85.12</v>
      </c>
      <c r="K1361" s="37" t="s">
        <v>34</v>
      </c>
      <c r="L1361" s="38">
        <v>85.12</v>
      </c>
      <c r="M1361" s="39">
        <v>14.41</v>
      </c>
      <c r="N1361" s="40">
        <v>1227</v>
      </c>
      <c r="S1361" s="2" t="s">
        <v>57</v>
      </c>
    </row>
    <row r="1362" spans="1:22" s="1" customFormat="1" x14ac:dyDescent="0.2">
      <c r="A1362" s="35"/>
      <c r="B1362" s="36" t="s">
        <v>34</v>
      </c>
      <c r="C1362" s="115" t="s">
        <v>84</v>
      </c>
      <c r="D1362" s="115"/>
      <c r="E1362" s="115"/>
      <c r="F1362" s="37" t="s">
        <v>59</v>
      </c>
      <c r="G1362" s="37" t="s">
        <v>181</v>
      </c>
      <c r="H1362" s="37" t="s">
        <v>34</v>
      </c>
      <c r="I1362" s="37" t="s">
        <v>181</v>
      </c>
      <c r="J1362" s="38" t="s">
        <v>34</v>
      </c>
      <c r="K1362" s="37" t="s">
        <v>34</v>
      </c>
      <c r="L1362" s="38" t="s">
        <v>34</v>
      </c>
      <c r="M1362" s="39" t="s">
        <v>34</v>
      </c>
      <c r="N1362" s="40" t="s">
        <v>34</v>
      </c>
      <c r="T1362" s="2" t="s">
        <v>84</v>
      </c>
    </row>
    <row r="1363" spans="1:22" s="1" customFormat="1" x14ac:dyDescent="0.2">
      <c r="A1363" s="35"/>
      <c r="B1363" s="36" t="s">
        <v>34</v>
      </c>
      <c r="C1363" s="115" t="s">
        <v>58</v>
      </c>
      <c r="D1363" s="115"/>
      <c r="E1363" s="115"/>
      <c r="F1363" s="37" t="s">
        <v>59</v>
      </c>
      <c r="G1363" s="37" t="s">
        <v>120</v>
      </c>
      <c r="H1363" s="37" t="s">
        <v>34</v>
      </c>
      <c r="I1363" s="37" t="s">
        <v>120</v>
      </c>
      <c r="J1363" s="38" t="s">
        <v>34</v>
      </c>
      <c r="K1363" s="37" t="s">
        <v>34</v>
      </c>
      <c r="L1363" s="38" t="s">
        <v>34</v>
      </c>
      <c r="M1363" s="39" t="s">
        <v>34</v>
      </c>
      <c r="N1363" s="40" t="s">
        <v>34</v>
      </c>
      <c r="T1363" s="2" t="s">
        <v>58</v>
      </c>
    </row>
    <row r="1364" spans="1:22" s="1" customFormat="1" x14ac:dyDescent="0.2">
      <c r="A1364" s="35"/>
      <c r="B1364" s="36" t="s">
        <v>34</v>
      </c>
      <c r="C1364" s="118" t="s">
        <v>62</v>
      </c>
      <c r="D1364" s="118"/>
      <c r="E1364" s="118"/>
      <c r="F1364" s="30" t="s">
        <v>34</v>
      </c>
      <c r="G1364" s="30" t="s">
        <v>34</v>
      </c>
      <c r="H1364" s="30" t="s">
        <v>34</v>
      </c>
      <c r="I1364" s="30" t="s">
        <v>34</v>
      </c>
      <c r="J1364" s="31">
        <v>968.45</v>
      </c>
      <c r="K1364" s="30" t="s">
        <v>34</v>
      </c>
      <c r="L1364" s="31">
        <v>968.45</v>
      </c>
      <c r="M1364" s="32" t="s">
        <v>34</v>
      </c>
      <c r="N1364" s="33" t="s">
        <v>34</v>
      </c>
      <c r="U1364" s="2" t="s">
        <v>62</v>
      </c>
    </row>
    <row r="1365" spans="1:22" s="1" customFormat="1" x14ac:dyDescent="0.2">
      <c r="A1365" s="35"/>
      <c r="B1365" s="36" t="s">
        <v>34</v>
      </c>
      <c r="C1365" s="115" t="s">
        <v>63</v>
      </c>
      <c r="D1365" s="115"/>
      <c r="E1365" s="115"/>
      <c r="F1365" s="37" t="s">
        <v>34</v>
      </c>
      <c r="G1365" s="37" t="s">
        <v>34</v>
      </c>
      <c r="H1365" s="37" t="s">
        <v>34</v>
      </c>
      <c r="I1365" s="37" t="s">
        <v>34</v>
      </c>
      <c r="J1365" s="38" t="s">
        <v>34</v>
      </c>
      <c r="K1365" s="37" t="s">
        <v>34</v>
      </c>
      <c r="L1365" s="38">
        <v>255.36</v>
      </c>
      <c r="M1365" s="39" t="s">
        <v>34</v>
      </c>
      <c r="N1365" s="40">
        <v>3680</v>
      </c>
      <c r="T1365" s="2" t="s">
        <v>63</v>
      </c>
    </row>
    <row r="1366" spans="1:22" s="1" customFormat="1" ht="22.5" x14ac:dyDescent="0.2">
      <c r="A1366" s="35"/>
      <c r="B1366" s="36" t="s">
        <v>835</v>
      </c>
      <c r="C1366" s="115" t="s">
        <v>836</v>
      </c>
      <c r="D1366" s="115"/>
      <c r="E1366" s="115"/>
      <c r="F1366" s="37" t="s">
        <v>66</v>
      </c>
      <c r="G1366" s="37" t="s">
        <v>837</v>
      </c>
      <c r="H1366" s="37" t="s">
        <v>34</v>
      </c>
      <c r="I1366" s="37" t="s">
        <v>837</v>
      </c>
      <c r="J1366" s="38" t="s">
        <v>34</v>
      </c>
      <c r="K1366" s="37" t="s">
        <v>34</v>
      </c>
      <c r="L1366" s="38">
        <v>331.97</v>
      </c>
      <c r="M1366" s="39" t="s">
        <v>34</v>
      </c>
      <c r="N1366" s="40">
        <v>4784</v>
      </c>
      <c r="T1366" s="2" t="s">
        <v>836</v>
      </c>
    </row>
    <row r="1367" spans="1:22" s="1" customFormat="1" ht="22.5" x14ac:dyDescent="0.2">
      <c r="A1367" s="35"/>
      <c r="B1367" s="36" t="s">
        <v>838</v>
      </c>
      <c r="C1367" s="115" t="s">
        <v>839</v>
      </c>
      <c r="D1367" s="115"/>
      <c r="E1367" s="115"/>
      <c r="F1367" s="37" t="s">
        <v>66</v>
      </c>
      <c r="G1367" s="37" t="s">
        <v>840</v>
      </c>
      <c r="H1367" s="37" t="s">
        <v>34</v>
      </c>
      <c r="I1367" s="37" t="s">
        <v>840</v>
      </c>
      <c r="J1367" s="38" t="s">
        <v>34</v>
      </c>
      <c r="K1367" s="37" t="s">
        <v>34</v>
      </c>
      <c r="L1367" s="38">
        <v>227.27</v>
      </c>
      <c r="M1367" s="39" t="s">
        <v>34</v>
      </c>
      <c r="N1367" s="40">
        <v>3275</v>
      </c>
      <c r="T1367" s="2" t="s">
        <v>839</v>
      </c>
    </row>
    <row r="1368" spans="1:22" s="1" customFormat="1" x14ac:dyDescent="0.2">
      <c r="A1368" s="41"/>
      <c r="B1368" s="42"/>
      <c r="C1368" s="116" t="s">
        <v>71</v>
      </c>
      <c r="D1368" s="116"/>
      <c r="E1368" s="116"/>
      <c r="F1368" s="43" t="s">
        <v>34</v>
      </c>
      <c r="G1368" s="43" t="s">
        <v>34</v>
      </c>
      <c r="H1368" s="43" t="s">
        <v>34</v>
      </c>
      <c r="I1368" s="43" t="s">
        <v>34</v>
      </c>
      <c r="J1368" s="44" t="s">
        <v>34</v>
      </c>
      <c r="K1368" s="43" t="s">
        <v>34</v>
      </c>
      <c r="L1368" s="44">
        <v>1527.69</v>
      </c>
      <c r="M1368" s="32" t="s">
        <v>34</v>
      </c>
      <c r="N1368" s="45">
        <v>16802</v>
      </c>
      <c r="V1368" s="2" t="s">
        <v>71</v>
      </c>
    </row>
    <row r="1369" spans="1:22" s="1" customFormat="1" ht="33.75" x14ac:dyDescent="0.2">
      <c r="A1369" s="28" t="s">
        <v>1803</v>
      </c>
      <c r="B1369" s="29" t="s">
        <v>1308</v>
      </c>
      <c r="C1369" s="118" t="s">
        <v>1309</v>
      </c>
      <c r="D1369" s="118"/>
      <c r="E1369" s="118"/>
      <c r="F1369" s="30" t="s">
        <v>1310</v>
      </c>
      <c r="G1369" s="30" t="s">
        <v>34</v>
      </c>
      <c r="H1369" s="30" t="s">
        <v>34</v>
      </c>
      <c r="I1369" s="30" t="s">
        <v>48</v>
      </c>
      <c r="J1369" s="31" t="s">
        <v>34</v>
      </c>
      <c r="K1369" s="30" t="s">
        <v>34</v>
      </c>
      <c r="L1369" s="31" t="s">
        <v>34</v>
      </c>
      <c r="M1369" s="32" t="s">
        <v>34</v>
      </c>
      <c r="N1369" s="33" t="s">
        <v>34</v>
      </c>
      <c r="Q1369" s="2" t="s">
        <v>1309</v>
      </c>
    </row>
    <row r="1370" spans="1:22" s="1" customFormat="1" x14ac:dyDescent="0.2">
      <c r="A1370" s="35"/>
      <c r="B1370" s="36" t="s">
        <v>48</v>
      </c>
      <c r="C1370" s="115" t="s">
        <v>81</v>
      </c>
      <c r="D1370" s="115"/>
      <c r="E1370" s="115"/>
      <c r="F1370" s="37" t="s">
        <v>34</v>
      </c>
      <c r="G1370" s="37" t="s">
        <v>34</v>
      </c>
      <c r="H1370" s="37" t="s">
        <v>34</v>
      </c>
      <c r="I1370" s="37" t="s">
        <v>34</v>
      </c>
      <c r="J1370" s="38">
        <v>14.7</v>
      </c>
      <c r="K1370" s="37" t="s">
        <v>34</v>
      </c>
      <c r="L1370" s="38">
        <v>14.7</v>
      </c>
      <c r="M1370" s="39">
        <v>14.41</v>
      </c>
      <c r="N1370" s="40">
        <v>212</v>
      </c>
      <c r="S1370" s="2" t="s">
        <v>81</v>
      </c>
    </row>
    <row r="1371" spans="1:22" s="1" customFormat="1" x14ac:dyDescent="0.2">
      <c r="A1371" s="35"/>
      <c r="B1371" s="36" t="s">
        <v>54</v>
      </c>
      <c r="C1371" s="115" t="s">
        <v>55</v>
      </c>
      <c r="D1371" s="115"/>
      <c r="E1371" s="115"/>
      <c r="F1371" s="37" t="s">
        <v>34</v>
      </c>
      <c r="G1371" s="37" t="s">
        <v>34</v>
      </c>
      <c r="H1371" s="37" t="s">
        <v>34</v>
      </c>
      <c r="I1371" s="37" t="s">
        <v>34</v>
      </c>
      <c r="J1371" s="38">
        <v>15.37</v>
      </c>
      <c r="K1371" s="37" t="s">
        <v>34</v>
      </c>
      <c r="L1371" s="38">
        <v>15.37</v>
      </c>
      <c r="M1371" s="39">
        <v>7.88</v>
      </c>
      <c r="N1371" s="40">
        <v>121</v>
      </c>
      <c r="S1371" s="2" t="s">
        <v>55</v>
      </c>
    </row>
    <row r="1372" spans="1:22" s="1" customFormat="1" x14ac:dyDescent="0.2">
      <c r="A1372" s="35"/>
      <c r="B1372" s="36" t="s">
        <v>82</v>
      </c>
      <c r="C1372" s="115" t="s">
        <v>83</v>
      </c>
      <c r="D1372" s="115"/>
      <c r="E1372" s="115"/>
      <c r="F1372" s="37" t="s">
        <v>34</v>
      </c>
      <c r="G1372" s="37" t="s">
        <v>34</v>
      </c>
      <c r="H1372" s="37" t="s">
        <v>34</v>
      </c>
      <c r="I1372" s="37" t="s">
        <v>34</v>
      </c>
      <c r="J1372" s="38">
        <v>5.66</v>
      </c>
      <c r="K1372" s="37" t="s">
        <v>34</v>
      </c>
      <c r="L1372" s="38">
        <v>5.66</v>
      </c>
      <c r="M1372" s="39">
        <v>4.22</v>
      </c>
      <c r="N1372" s="40">
        <v>24</v>
      </c>
      <c r="S1372" s="2" t="s">
        <v>83</v>
      </c>
    </row>
    <row r="1373" spans="1:22" s="1" customFormat="1" x14ac:dyDescent="0.2">
      <c r="A1373" s="35"/>
      <c r="B1373" s="36" t="s">
        <v>34</v>
      </c>
      <c r="C1373" s="115" t="s">
        <v>84</v>
      </c>
      <c r="D1373" s="115"/>
      <c r="E1373" s="115"/>
      <c r="F1373" s="37" t="s">
        <v>59</v>
      </c>
      <c r="G1373" s="37" t="s">
        <v>749</v>
      </c>
      <c r="H1373" s="37" t="s">
        <v>34</v>
      </c>
      <c r="I1373" s="37" t="s">
        <v>749</v>
      </c>
      <c r="J1373" s="38" t="s">
        <v>34</v>
      </c>
      <c r="K1373" s="37" t="s">
        <v>34</v>
      </c>
      <c r="L1373" s="38" t="s">
        <v>34</v>
      </c>
      <c r="M1373" s="39" t="s">
        <v>34</v>
      </c>
      <c r="N1373" s="40" t="s">
        <v>34</v>
      </c>
      <c r="T1373" s="2" t="s">
        <v>84</v>
      </c>
    </row>
    <row r="1374" spans="1:22" s="1" customFormat="1" x14ac:dyDescent="0.2">
      <c r="A1374" s="35"/>
      <c r="B1374" s="36" t="s">
        <v>34</v>
      </c>
      <c r="C1374" s="118" t="s">
        <v>62</v>
      </c>
      <c r="D1374" s="118"/>
      <c r="E1374" s="118"/>
      <c r="F1374" s="30" t="s">
        <v>34</v>
      </c>
      <c r="G1374" s="30" t="s">
        <v>34</v>
      </c>
      <c r="H1374" s="30" t="s">
        <v>34</v>
      </c>
      <c r="I1374" s="30" t="s">
        <v>34</v>
      </c>
      <c r="J1374" s="31">
        <v>35.729999999999997</v>
      </c>
      <c r="K1374" s="30" t="s">
        <v>34</v>
      </c>
      <c r="L1374" s="31">
        <v>35.729999999999997</v>
      </c>
      <c r="M1374" s="32" t="s">
        <v>34</v>
      </c>
      <c r="N1374" s="33" t="s">
        <v>34</v>
      </c>
      <c r="U1374" s="2" t="s">
        <v>62</v>
      </c>
    </row>
    <row r="1375" spans="1:22" s="1" customFormat="1" x14ac:dyDescent="0.2">
      <c r="A1375" s="35"/>
      <c r="B1375" s="36" t="s">
        <v>34</v>
      </c>
      <c r="C1375" s="115" t="s">
        <v>63</v>
      </c>
      <c r="D1375" s="115"/>
      <c r="E1375" s="115"/>
      <c r="F1375" s="37" t="s">
        <v>34</v>
      </c>
      <c r="G1375" s="37" t="s">
        <v>34</v>
      </c>
      <c r="H1375" s="37" t="s">
        <v>34</v>
      </c>
      <c r="I1375" s="37" t="s">
        <v>34</v>
      </c>
      <c r="J1375" s="38" t="s">
        <v>34</v>
      </c>
      <c r="K1375" s="37" t="s">
        <v>34</v>
      </c>
      <c r="L1375" s="38">
        <v>14.7</v>
      </c>
      <c r="M1375" s="39" t="s">
        <v>34</v>
      </c>
      <c r="N1375" s="40">
        <v>212</v>
      </c>
      <c r="T1375" s="2" t="s">
        <v>63</v>
      </c>
    </row>
    <row r="1376" spans="1:22" s="1" customFormat="1" ht="22.5" x14ac:dyDescent="0.2">
      <c r="A1376" s="35"/>
      <c r="B1376" s="36" t="s">
        <v>324</v>
      </c>
      <c r="C1376" s="115" t="s">
        <v>1219</v>
      </c>
      <c r="D1376" s="115"/>
      <c r="E1376" s="115"/>
      <c r="F1376" s="37" t="s">
        <v>66</v>
      </c>
      <c r="G1376" s="37" t="s">
        <v>108</v>
      </c>
      <c r="H1376" s="37" t="s">
        <v>34</v>
      </c>
      <c r="I1376" s="37" t="s">
        <v>108</v>
      </c>
      <c r="J1376" s="38" t="s">
        <v>34</v>
      </c>
      <c r="K1376" s="37" t="s">
        <v>34</v>
      </c>
      <c r="L1376" s="38">
        <v>11.76</v>
      </c>
      <c r="M1376" s="39" t="s">
        <v>34</v>
      </c>
      <c r="N1376" s="40">
        <v>170</v>
      </c>
      <c r="T1376" s="2" t="s">
        <v>1219</v>
      </c>
    </row>
    <row r="1377" spans="1:23" s="1" customFormat="1" ht="22.5" x14ac:dyDescent="0.2">
      <c r="A1377" s="35"/>
      <c r="B1377" s="36" t="s">
        <v>1220</v>
      </c>
      <c r="C1377" s="115" t="s">
        <v>1221</v>
      </c>
      <c r="D1377" s="115"/>
      <c r="E1377" s="115"/>
      <c r="F1377" s="37" t="s">
        <v>66</v>
      </c>
      <c r="G1377" s="37" t="s">
        <v>257</v>
      </c>
      <c r="H1377" s="37" t="s">
        <v>34</v>
      </c>
      <c r="I1377" s="37" t="s">
        <v>257</v>
      </c>
      <c r="J1377" s="38" t="s">
        <v>34</v>
      </c>
      <c r="K1377" s="37" t="s">
        <v>34</v>
      </c>
      <c r="L1377" s="38">
        <v>8.82</v>
      </c>
      <c r="M1377" s="39" t="s">
        <v>34</v>
      </c>
      <c r="N1377" s="40">
        <v>127</v>
      </c>
      <c r="T1377" s="2" t="s">
        <v>1221</v>
      </c>
    </row>
    <row r="1378" spans="1:23" s="1" customFormat="1" x14ac:dyDescent="0.2">
      <c r="A1378" s="41"/>
      <c r="B1378" s="42"/>
      <c r="C1378" s="116" t="s">
        <v>71</v>
      </c>
      <c r="D1378" s="116"/>
      <c r="E1378" s="116"/>
      <c r="F1378" s="43" t="s">
        <v>34</v>
      </c>
      <c r="G1378" s="43" t="s">
        <v>34</v>
      </c>
      <c r="H1378" s="43" t="s">
        <v>34</v>
      </c>
      <c r="I1378" s="43" t="s">
        <v>34</v>
      </c>
      <c r="J1378" s="44" t="s">
        <v>34</v>
      </c>
      <c r="K1378" s="43" t="s">
        <v>34</v>
      </c>
      <c r="L1378" s="44">
        <v>56.31</v>
      </c>
      <c r="M1378" s="32" t="s">
        <v>34</v>
      </c>
      <c r="N1378" s="45">
        <v>654</v>
      </c>
      <c r="V1378" s="2" t="s">
        <v>71</v>
      </c>
    </row>
    <row r="1379" spans="1:23" s="1" customFormat="1" ht="33.75" x14ac:dyDescent="0.2">
      <c r="A1379" s="28" t="s">
        <v>1808</v>
      </c>
      <c r="B1379" s="29" t="s">
        <v>2599</v>
      </c>
      <c r="C1379" s="118" t="s">
        <v>2600</v>
      </c>
      <c r="D1379" s="118"/>
      <c r="E1379" s="118"/>
      <c r="F1379" s="30" t="s">
        <v>1310</v>
      </c>
      <c r="G1379" s="30" t="s">
        <v>34</v>
      </c>
      <c r="H1379" s="30" t="s">
        <v>34</v>
      </c>
      <c r="I1379" s="30" t="s">
        <v>150</v>
      </c>
      <c r="J1379" s="31" t="s">
        <v>34</v>
      </c>
      <c r="K1379" s="30" t="s">
        <v>34</v>
      </c>
      <c r="L1379" s="31" t="s">
        <v>34</v>
      </c>
      <c r="M1379" s="32" t="s">
        <v>34</v>
      </c>
      <c r="N1379" s="33" t="s">
        <v>34</v>
      </c>
      <c r="Q1379" s="2" t="s">
        <v>2600</v>
      </c>
    </row>
    <row r="1380" spans="1:23" s="1" customFormat="1" x14ac:dyDescent="0.2">
      <c r="A1380" s="35"/>
      <c r="B1380" s="36" t="s">
        <v>48</v>
      </c>
      <c r="C1380" s="115" t="s">
        <v>81</v>
      </c>
      <c r="D1380" s="115"/>
      <c r="E1380" s="115"/>
      <c r="F1380" s="37" t="s">
        <v>34</v>
      </c>
      <c r="G1380" s="37" t="s">
        <v>34</v>
      </c>
      <c r="H1380" s="37" t="s">
        <v>34</v>
      </c>
      <c r="I1380" s="37" t="s">
        <v>34</v>
      </c>
      <c r="J1380" s="38">
        <v>15.51</v>
      </c>
      <c r="K1380" s="37" t="s">
        <v>34</v>
      </c>
      <c r="L1380" s="38">
        <v>139.59</v>
      </c>
      <c r="M1380" s="39">
        <v>14.41</v>
      </c>
      <c r="N1380" s="40">
        <v>2011</v>
      </c>
      <c r="S1380" s="2" t="s">
        <v>81</v>
      </c>
    </row>
    <row r="1381" spans="1:23" s="1" customFormat="1" x14ac:dyDescent="0.2">
      <c r="A1381" s="35"/>
      <c r="B1381" s="36" t="s">
        <v>54</v>
      </c>
      <c r="C1381" s="115" t="s">
        <v>55</v>
      </c>
      <c r="D1381" s="115"/>
      <c r="E1381" s="115"/>
      <c r="F1381" s="37" t="s">
        <v>34</v>
      </c>
      <c r="G1381" s="37" t="s">
        <v>34</v>
      </c>
      <c r="H1381" s="37" t="s">
        <v>34</v>
      </c>
      <c r="I1381" s="37" t="s">
        <v>34</v>
      </c>
      <c r="J1381" s="38">
        <v>17.079999999999998</v>
      </c>
      <c r="K1381" s="37" t="s">
        <v>34</v>
      </c>
      <c r="L1381" s="38">
        <v>153.72</v>
      </c>
      <c r="M1381" s="39">
        <v>7.88</v>
      </c>
      <c r="N1381" s="40">
        <v>1211</v>
      </c>
      <c r="S1381" s="2" t="s">
        <v>55</v>
      </c>
    </row>
    <row r="1382" spans="1:23" s="1" customFormat="1" x14ac:dyDescent="0.2">
      <c r="A1382" s="35"/>
      <c r="B1382" s="36" t="s">
        <v>82</v>
      </c>
      <c r="C1382" s="115" t="s">
        <v>83</v>
      </c>
      <c r="D1382" s="115"/>
      <c r="E1382" s="115"/>
      <c r="F1382" s="37" t="s">
        <v>34</v>
      </c>
      <c r="G1382" s="37" t="s">
        <v>34</v>
      </c>
      <c r="H1382" s="37" t="s">
        <v>34</v>
      </c>
      <c r="I1382" s="37" t="s">
        <v>34</v>
      </c>
      <c r="J1382" s="38">
        <v>6.75</v>
      </c>
      <c r="K1382" s="37" t="s">
        <v>34</v>
      </c>
      <c r="L1382" s="38">
        <v>60.75</v>
      </c>
      <c r="M1382" s="39">
        <v>4.22</v>
      </c>
      <c r="N1382" s="40">
        <v>256</v>
      </c>
      <c r="S1382" s="2" t="s">
        <v>83</v>
      </c>
    </row>
    <row r="1383" spans="1:23" s="1" customFormat="1" x14ac:dyDescent="0.2">
      <c r="A1383" s="35"/>
      <c r="B1383" s="36" t="s">
        <v>34</v>
      </c>
      <c r="C1383" s="115" t="s">
        <v>84</v>
      </c>
      <c r="D1383" s="115"/>
      <c r="E1383" s="115"/>
      <c r="F1383" s="37" t="s">
        <v>59</v>
      </c>
      <c r="G1383" s="37" t="s">
        <v>2601</v>
      </c>
      <c r="H1383" s="37" t="s">
        <v>34</v>
      </c>
      <c r="I1383" s="37" t="s">
        <v>2602</v>
      </c>
      <c r="J1383" s="38" t="s">
        <v>34</v>
      </c>
      <c r="K1383" s="37" t="s">
        <v>34</v>
      </c>
      <c r="L1383" s="38" t="s">
        <v>34</v>
      </c>
      <c r="M1383" s="39" t="s">
        <v>34</v>
      </c>
      <c r="N1383" s="40" t="s">
        <v>34</v>
      </c>
      <c r="T1383" s="2" t="s">
        <v>84</v>
      </c>
    </row>
    <row r="1384" spans="1:23" s="1" customFormat="1" x14ac:dyDescent="0.2">
      <c r="A1384" s="35"/>
      <c r="B1384" s="36" t="s">
        <v>34</v>
      </c>
      <c r="C1384" s="118" t="s">
        <v>62</v>
      </c>
      <c r="D1384" s="118"/>
      <c r="E1384" s="118"/>
      <c r="F1384" s="30" t="s">
        <v>34</v>
      </c>
      <c r="G1384" s="30" t="s">
        <v>34</v>
      </c>
      <c r="H1384" s="30" t="s">
        <v>34</v>
      </c>
      <c r="I1384" s="30" t="s">
        <v>34</v>
      </c>
      <c r="J1384" s="31">
        <v>39.340000000000003</v>
      </c>
      <c r="K1384" s="30" t="s">
        <v>34</v>
      </c>
      <c r="L1384" s="31">
        <v>354.06</v>
      </c>
      <c r="M1384" s="32" t="s">
        <v>34</v>
      </c>
      <c r="N1384" s="33" t="s">
        <v>34</v>
      </c>
      <c r="U1384" s="2" t="s">
        <v>62</v>
      </c>
    </row>
    <row r="1385" spans="1:23" s="1" customFormat="1" x14ac:dyDescent="0.2">
      <c r="A1385" s="35"/>
      <c r="B1385" s="36" t="s">
        <v>34</v>
      </c>
      <c r="C1385" s="115" t="s">
        <v>63</v>
      </c>
      <c r="D1385" s="115"/>
      <c r="E1385" s="115"/>
      <c r="F1385" s="37" t="s">
        <v>34</v>
      </c>
      <c r="G1385" s="37" t="s">
        <v>34</v>
      </c>
      <c r="H1385" s="37" t="s">
        <v>34</v>
      </c>
      <c r="I1385" s="37" t="s">
        <v>34</v>
      </c>
      <c r="J1385" s="38" t="s">
        <v>34</v>
      </c>
      <c r="K1385" s="37" t="s">
        <v>34</v>
      </c>
      <c r="L1385" s="38">
        <v>139.59</v>
      </c>
      <c r="M1385" s="39" t="s">
        <v>34</v>
      </c>
      <c r="N1385" s="40">
        <v>2011</v>
      </c>
      <c r="T1385" s="2" t="s">
        <v>63</v>
      </c>
    </row>
    <row r="1386" spans="1:23" s="1" customFormat="1" ht="22.5" x14ac:dyDescent="0.2">
      <c r="A1386" s="35"/>
      <c r="B1386" s="36" t="s">
        <v>324</v>
      </c>
      <c r="C1386" s="115" t="s">
        <v>1219</v>
      </c>
      <c r="D1386" s="115"/>
      <c r="E1386" s="115"/>
      <c r="F1386" s="37" t="s">
        <v>66</v>
      </c>
      <c r="G1386" s="37" t="s">
        <v>108</v>
      </c>
      <c r="H1386" s="37" t="s">
        <v>34</v>
      </c>
      <c r="I1386" s="37" t="s">
        <v>108</v>
      </c>
      <c r="J1386" s="38" t="s">
        <v>34</v>
      </c>
      <c r="K1386" s="37" t="s">
        <v>34</v>
      </c>
      <c r="L1386" s="38">
        <v>111.67</v>
      </c>
      <c r="M1386" s="39" t="s">
        <v>34</v>
      </c>
      <c r="N1386" s="40">
        <v>1609</v>
      </c>
      <c r="T1386" s="2" t="s">
        <v>1219</v>
      </c>
    </row>
    <row r="1387" spans="1:23" s="1" customFormat="1" ht="22.5" x14ac:dyDescent="0.2">
      <c r="A1387" s="35"/>
      <c r="B1387" s="36" t="s">
        <v>1220</v>
      </c>
      <c r="C1387" s="115" t="s">
        <v>1221</v>
      </c>
      <c r="D1387" s="115"/>
      <c r="E1387" s="115"/>
      <c r="F1387" s="37" t="s">
        <v>66</v>
      </c>
      <c r="G1387" s="37" t="s">
        <v>257</v>
      </c>
      <c r="H1387" s="37" t="s">
        <v>34</v>
      </c>
      <c r="I1387" s="37" t="s">
        <v>257</v>
      </c>
      <c r="J1387" s="38" t="s">
        <v>34</v>
      </c>
      <c r="K1387" s="37" t="s">
        <v>34</v>
      </c>
      <c r="L1387" s="38">
        <v>83.75</v>
      </c>
      <c r="M1387" s="39" t="s">
        <v>34</v>
      </c>
      <c r="N1387" s="40">
        <v>1207</v>
      </c>
      <c r="T1387" s="2" t="s">
        <v>1221</v>
      </c>
    </row>
    <row r="1388" spans="1:23" s="1" customFormat="1" x14ac:dyDescent="0.2">
      <c r="A1388" s="41"/>
      <c r="B1388" s="42"/>
      <c r="C1388" s="116" t="s">
        <v>71</v>
      </c>
      <c r="D1388" s="116"/>
      <c r="E1388" s="116"/>
      <c r="F1388" s="43" t="s">
        <v>34</v>
      </c>
      <c r="G1388" s="43" t="s">
        <v>34</v>
      </c>
      <c r="H1388" s="43" t="s">
        <v>34</v>
      </c>
      <c r="I1388" s="43" t="s">
        <v>34</v>
      </c>
      <c r="J1388" s="44" t="s">
        <v>34</v>
      </c>
      <c r="K1388" s="43" t="s">
        <v>34</v>
      </c>
      <c r="L1388" s="44">
        <v>549.48</v>
      </c>
      <c r="M1388" s="32" t="s">
        <v>34</v>
      </c>
      <c r="N1388" s="45">
        <v>6294</v>
      </c>
      <c r="V1388" s="2" t="s">
        <v>71</v>
      </c>
    </row>
    <row r="1389" spans="1:23" s="1" customFormat="1" ht="22.5" x14ac:dyDescent="0.2">
      <c r="A1389" s="28" t="s">
        <v>1814</v>
      </c>
      <c r="B1389" s="29" t="s">
        <v>1312</v>
      </c>
      <c r="C1389" s="118" t="s">
        <v>2603</v>
      </c>
      <c r="D1389" s="118"/>
      <c r="E1389" s="118"/>
      <c r="F1389" s="30" t="s">
        <v>1314</v>
      </c>
      <c r="G1389" s="30" t="s">
        <v>34</v>
      </c>
      <c r="H1389" s="30" t="s">
        <v>34</v>
      </c>
      <c r="I1389" s="30" t="s">
        <v>2211</v>
      </c>
      <c r="J1389" s="31">
        <v>444.17</v>
      </c>
      <c r="K1389" s="30" t="s">
        <v>34</v>
      </c>
      <c r="L1389" s="31">
        <v>932.76</v>
      </c>
      <c r="M1389" s="32" t="s">
        <v>34</v>
      </c>
      <c r="N1389" s="33">
        <v>932.76</v>
      </c>
      <c r="Q1389" s="2" t="s">
        <v>2603</v>
      </c>
    </row>
    <row r="1390" spans="1:23" s="1" customFormat="1" x14ac:dyDescent="0.2">
      <c r="A1390" s="34"/>
      <c r="B1390" s="8"/>
      <c r="C1390" s="115" t="s">
        <v>2212</v>
      </c>
      <c r="D1390" s="115"/>
      <c r="E1390" s="115"/>
      <c r="F1390" s="115"/>
      <c r="G1390" s="115"/>
      <c r="H1390" s="115"/>
      <c r="I1390" s="115"/>
      <c r="J1390" s="115"/>
      <c r="K1390" s="115"/>
      <c r="L1390" s="115"/>
      <c r="M1390" s="115"/>
      <c r="N1390" s="117"/>
      <c r="R1390" s="2" t="s">
        <v>2212</v>
      </c>
    </row>
    <row r="1391" spans="1:23" s="1" customFormat="1" x14ac:dyDescent="0.2">
      <c r="A1391" s="46"/>
      <c r="B1391" s="36" t="s">
        <v>34</v>
      </c>
      <c r="C1391" s="115" t="s">
        <v>1317</v>
      </c>
      <c r="D1391" s="115"/>
      <c r="E1391" s="115"/>
      <c r="F1391" s="115"/>
      <c r="G1391" s="115"/>
      <c r="H1391" s="115"/>
      <c r="I1391" s="115"/>
      <c r="J1391" s="115"/>
      <c r="K1391" s="115"/>
      <c r="L1391" s="115"/>
      <c r="M1391" s="115"/>
      <c r="N1391" s="117"/>
      <c r="W1391" s="2" t="s">
        <v>1317</v>
      </c>
    </row>
    <row r="1392" spans="1:23" s="1" customFormat="1" ht="1.5" customHeight="1" x14ac:dyDescent="0.2">
      <c r="A1392" s="47"/>
      <c r="B1392" s="42"/>
      <c r="C1392" s="42"/>
      <c r="D1392" s="42"/>
      <c r="E1392" s="42"/>
      <c r="F1392" s="47"/>
      <c r="G1392" s="47"/>
      <c r="H1392" s="47"/>
      <c r="I1392" s="47"/>
      <c r="J1392" s="48"/>
      <c r="K1392" s="47"/>
      <c r="L1392" s="48"/>
      <c r="M1392" s="37"/>
      <c r="N1392" s="48"/>
    </row>
    <row r="1393" spans="1:27" s="1" customFormat="1" ht="2.25" customHeight="1" x14ac:dyDescent="0.2">
      <c r="B1393" s="7"/>
      <c r="C1393" s="7"/>
      <c r="D1393" s="7"/>
      <c r="E1393" s="7"/>
      <c r="F1393" s="7"/>
      <c r="G1393" s="7"/>
      <c r="H1393" s="7"/>
      <c r="I1393" s="7"/>
      <c r="J1393" s="7"/>
      <c r="K1393" s="7"/>
      <c r="L1393" s="49"/>
      <c r="M1393" s="50"/>
      <c r="N1393" s="51"/>
    </row>
    <row r="1394" spans="1:27" s="1" customFormat="1" x14ac:dyDescent="0.2">
      <c r="A1394" s="52"/>
      <c r="B1394" s="53" t="s">
        <v>34</v>
      </c>
      <c r="C1394" s="116" t="s">
        <v>289</v>
      </c>
      <c r="D1394" s="116"/>
      <c r="E1394" s="116"/>
      <c r="F1394" s="116"/>
      <c r="G1394" s="116"/>
      <c r="H1394" s="116"/>
      <c r="I1394" s="116"/>
      <c r="J1394" s="116"/>
      <c r="K1394" s="116"/>
      <c r="L1394" s="54" t="s">
        <v>34</v>
      </c>
      <c r="M1394" s="55" t="s">
        <v>34</v>
      </c>
      <c r="N1394" s="56" t="s">
        <v>34</v>
      </c>
      <c r="Z1394" s="2" t="s">
        <v>289</v>
      </c>
    </row>
    <row r="1395" spans="1:27" s="1" customFormat="1" x14ac:dyDescent="0.2">
      <c r="A1395" s="57"/>
      <c r="B1395" s="36" t="s">
        <v>34</v>
      </c>
      <c r="C1395" s="115" t="s">
        <v>290</v>
      </c>
      <c r="D1395" s="115"/>
      <c r="E1395" s="115"/>
      <c r="F1395" s="115"/>
      <c r="G1395" s="115"/>
      <c r="H1395" s="115"/>
      <c r="I1395" s="115"/>
      <c r="J1395" s="115"/>
      <c r="K1395" s="115"/>
      <c r="L1395" s="58">
        <v>217428.44</v>
      </c>
      <c r="M1395" s="59" t="s">
        <v>34</v>
      </c>
      <c r="N1395" s="60">
        <v>1470691</v>
      </c>
      <c r="AA1395" s="2" t="s">
        <v>290</v>
      </c>
    </row>
    <row r="1396" spans="1:27" s="1" customFormat="1" x14ac:dyDescent="0.2">
      <c r="A1396" s="57"/>
      <c r="B1396" s="36" t="s">
        <v>34</v>
      </c>
      <c r="C1396" s="115" t="s">
        <v>291</v>
      </c>
      <c r="D1396" s="115"/>
      <c r="E1396" s="115"/>
      <c r="F1396" s="115"/>
      <c r="G1396" s="115"/>
      <c r="H1396" s="115"/>
      <c r="I1396" s="115"/>
      <c r="J1396" s="115"/>
      <c r="K1396" s="115"/>
      <c r="L1396" s="58" t="s">
        <v>34</v>
      </c>
      <c r="M1396" s="59" t="s">
        <v>34</v>
      </c>
      <c r="N1396" s="60" t="s">
        <v>34</v>
      </c>
      <c r="AA1396" s="2" t="s">
        <v>291</v>
      </c>
    </row>
    <row r="1397" spans="1:27" s="1" customFormat="1" x14ac:dyDescent="0.2">
      <c r="A1397" s="57"/>
      <c r="B1397" s="36" t="s">
        <v>34</v>
      </c>
      <c r="C1397" s="115" t="s">
        <v>292</v>
      </c>
      <c r="D1397" s="115"/>
      <c r="E1397" s="115"/>
      <c r="F1397" s="115"/>
      <c r="G1397" s="115"/>
      <c r="H1397" s="115"/>
      <c r="I1397" s="115"/>
      <c r="J1397" s="115"/>
      <c r="K1397" s="115"/>
      <c r="L1397" s="58">
        <v>16568.740000000002</v>
      </c>
      <c r="M1397" s="59" t="s">
        <v>34</v>
      </c>
      <c r="N1397" s="60">
        <v>226248</v>
      </c>
      <c r="AA1397" s="2" t="s">
        <v>292</v>
      </c>
    </row>
    <row r="1398" spans="1:27" s="1" customFormat="1" x14ac:dyDescent="0.2">
      <c r="A1398" s="57"/>
      <c r="B1398" s="36" t="s">
        <v>34</v>
      </c>
      <c r="C1398" s="115" t="s">
        <v>293</v>
      </c>
      <c r="D1398" s="115"/>
      <c r="E1398" s="115"/>
      <c r="F1398" s="115"/>
      <c r="G1398" s="115"/>
      <c r="H1398" s="115"/>
      <c r="I1398" s="115"/>
      <c r="J1398" s="115"/>
      <c r="K1398" s="115"/>
      <c r="L1398" s="58">
        <v>30368.02</v>
      </c>
      <c r="M1398" s="59" t="s">
        <v>34</v>
      </c>
      <c r="N1398" s="60">
        <v>239300</v>
      </c>
      <c r="AA1398" s="2" t="s">
        <v>293</v>
      </c>
    </row>
    <row r="1399" spans="1:27" s="1" customFormat="1" x14ac:dyDescent="0.2">
      <c r="A1399" s="57"/>
      <c r="B1399" s="36" t="s">
        <v>34</v>
      </c>
      <c r="C1399" s="115" t="s">
        <v>294</v>
      </c>
      <c r="D1399" s="115"/>
      <c r="E1399" s="115"/>
      <c r="F1399" s="115"/>
      <c r="G1399" s="115"/>
      <c r="H1399" s="115"/>
      <c r="I1399" s="115"/>
      <c r="J1399" s="115"/>
      <c r="K1399" s="115"/>
      <c r="L1399" s="58">
        <v>142458.76999999999</v>
      </c>
      <c r="M1399" s="59" t="s">
        <v>34</v>
      </c>
      <c r="N1399" s="60">
        <v>601180</v>
      </c>
      <c r="AA1399" s="2" t="s">
        <v>294</v>
      </c>
    </row>
    <row r="1400" spans="1:27" s="1" customFormat="1" x14ac:dyDescent="0.2">
      <c r="A1400" s="57"/>
      <c r="B1400" s="36" t="s">
        <v>34</v>
      </c>
      <c r="C1400" s="115" t="s">
        <v>295</v>
      </c>
      <c r="D1400" s="115"/>
      <c r="E1400" s="115"/>
      <c r="F1400" s="115"/>
      <c r="G1400" s="115"/>
      <c r="H1400" s="115"/>
      <c r="I1400" s="115"/>
      <c r="J1400" s="115"/>
      <c r="K1400" s="115"/>
      <c r="L1400" s="58">
        <v>17339.29</v>
      </c>
      <c r="M1400" s="59" t="s">
        <v>34</v>
      </c>
      <c r="N1400" s="60">
        <v>249865</v>
      </c>
      <c r="AA1400" s="2" t="s">
        <v>295</v>
      </c>
    </row>
    <row r="1401" spans="1:27" s="1" customFormat="1" x14ac:dyDescent="0.2">
      <c r="A1401" s="57"/>
      <c r="B1401" s="36" t="s">
        <v>34</v>
      </c>
      <c r="C1401" s="115" t="s">
        <v>296</v>
      </c>
      <c r="D1401" s="115"/>
      <c r="E1401" s="115"/>
      <c r="F1401" s="115"/>
      <c r="G1401" s="115"/>
      <c r="H1401" s="115"/>
      <c r="I1401" s="115"/>
      <c r="J1401" s="115"/>
      <c r="K1401" s="115"/>
      <c r="L1401" s="58">
        <v>10693.62</v>
      </c>
      <c r="M1401" s="59" t="s">
        <v>34</v>
      </c>
      <c r="N1401" s="60">
        <v>154098</v>
      </c>
      <c r="AA1401" s="2" t="s">
        <v>296</v>
      </c>
    </row>
    <row r="1402" spans="1:27" s="1" customFormat="1" x14ac:dyDescent="0.2">
      <c r="A1402" s="57"/>
      <c r="B1402" s="36" t="s">
        <v>34</v>
      </c>
      <c r="C1402" s="115" t="s">
        <v>458</v>
      </c>
      <c r="D1402" s="115"/>
      <c r="E1402" s="115"/>
      <c r="F1402" s="115"/>
      <c r="G1402" s="115"/>
      <c r="H1402" s="115"/>
      <c r="I1402" s="115"/>
      <c r="J1402" s="115"/>
      <c r="K1402" s="115"/>
      <c r="L1402" s="58">
        <v>2915.96</v>
      </c>
      <c r="M1402" s="59" t="s">
        <v>34</v>
      </c>
      <c r="N1402" s="60">
        <v>31780</v>
      </c>
      <c r="AA1402" s="2" t="s">
        <v>458</v>
      </c>
    </row>
    <row r="1403" spans="1:27" s="1" customFormat="1" x14ac:dyDescent="0.2">
      <c r="A1403" s="57"/>
      <c r="B1403" s="36" t="s">
        <v>34</v>
      </c>
      <c r="C1403" s="115" t="s">
        <v>1318</v>
      </c>
      <c r="D1403" s="115"/>
      <c r="E1403" s="115"/>
      <c r="F1403" s="115"/>
      <c r="G1403" s="115"/>
      <c r="H1403" s="115"/>
      <c r="I1403" s="115"/>
      <c r="J1403" s="115"/>
      <c r="K1403" s="115"/>
      <c r="L1403" s="58">
        <v>2614.44</v>
      </c>
      <c r="M1403" s="59" t="s">
        <v>34</v>
      </c>
      <c r="N1403" s="60">
        <v>29347</v>
      </c>
      <c r="AA1403" s="2" t="s">
        <v>1318</v>
      </c>
    </row>
    <row r="1404" spans="1:27" s="1" customFormat="1" x14ac:dyDescent="0.2">
      <c r="A1404" s="57"/>
      <c r="B1404" s="36" t="s">
        <v>34</v>
      </c>
      <c r="C1404" s="115" t="s">
        <v>1319</v>
      </c>
      <c r="D1404" s="115"/>
      <c r="E1404" s="115"/>
      <c r="F1404" s="115"/>
      <c r="G1404" s="115"/>
      <c r="H1404" s="115"/>
      <c r="I1404" s="115"/>
      <c r="J1404" s="115"/>
      <c r="K1404" s="115"/>
      <c r="L1404" s="58" t="s">
        <v>34</v>
      </c>
      <c r="M1404" s="59" t="s">
        <v>34</v>
      </c>
      <c r="N1404" s="60" t="s">
        <v>34</v>
      </c>
      <c r="AA1404" s="2" t="s">
        <v>1319</v>
      </c>
    </row>
    <row r="1405" spans="1:27" s="1" customFormat="1" x14ac:dyDescent="0.2">
      <c r="A1405" s="57"/>
      <c r="B1405" s="36" t="s">
        <v>34</v>
      </c>
      <c r="C1405" s="115" t="s">
        <v>1320</v>
      </c>
      <c r="D1405" s="115"/>
      <c r="E1405" s="115"/>
      <c r="F1405" s="115"/>
      <c r="G1405" s="115"/>
      <c r="H1405" s="115"/>
      <c r="I1405" s="115"/>
      <c r="J1405" s="115"/>
      <c r="K1405" s="115"/>
      <c r="L1405" s="58">
        <v>693.05</v>
      </c>
      <c r="M1405" s="59" t="s">
        <v>34</v>
      </c>
      <c r="N1405" s="60">
        <v>9987</v>
      </c>
      <c r="AA1405" s="2" t="s">
        <v>1320</v>
      </c>
    </row>
    <row r="1406" spans="1:27" s="1" customFormat="1" x14ac:dyDescent="0.2">
      <c r="A1406" s="57"/>
      <c r="B1406" s="36" t="s">
        <v>34</v>
      </c>
      <c r="C1406" s="115" t="s">
        <v>1321</v>
      </c>
      <c r="D1406" s="115"/>
      <c r="E1406" s="115"/>
      <c r="F1406" s="115"/>
      <c r="G1406" s="115"/>
      <c r="H1406" s="115"/>
      <c r="I1406" s="115"/>
      <c r="J1406" s="115"/>
      <c r="K1406" s="115"/>
      <c r="L1406" s="58">
        <v>314.61</v>
      </c>
      <c r="M1406" s="59" t="s">
        <v>34</v>
      </c>
      <c r="N1406" s="60">
        <v>2479</v>
      </c>
      <c r="AA1406" s="2" t="s">
        <v>1321</v>
      </c>
    </row>
    <row r="1407" spans="1:27" s="1" customFormat="1" x14ac:dyDescent="0.2">
      <c r="A1407" s="57"/>
      <c r="B1407" s="36" t="s">
        <v>34</v>
      </c>
      <c r="C1407" s="115" t="s">
        <v>1322</v>
      </c>
      <c r="D1407" s="115"/>
      <c r="E1407" s="115"/>
      <c r="F1407" s="115"/>
      <c r="G1407" s="115"/>
      <c r="H1407" s="115"/>
      <c r="I1407" s="115"/>
      <c r="J1407" s="115"/>
      <c r="K1407" s="115"/>
      <c r="L1407" s="58">
        <v>615.77</v>
      </c>
      <c r="M1407" s="59" t="s">
        <v>34</v>
      </c>
      <c r="N1407" s="60">
        <v>2598</v>
      </c>
      <c r="AA1407" s="2" t="s">
        <v>1322</v>
      </c>
    </row>
    <row r="1408" spans="1:27" s="1" customFormat="1" x14ac:dyDescent="0.2">
      <c r="A1408" s="57"/>
      <c r="B1408" s="36" t="s">
        <v>34</v>
      </c>
      <c r="C1408" s="115" t="s">
        <v>1323</v>
      </c>
      <c r="D1408" s="115"/>
      <c r="E1408" s="115"/>
      <c r="F1408" s="115"/>
      <c r="G1408" s="115"/>
      <c r="H1408" s="115"/>
      <c r="I1408" s="115"/>
      <c r="J1408" s="115"/>
      <c r="K1408" s="115"/>
      <c r="L1408" s="58">
        <v>567.85</v>
      </c>
      <c r="M1408" s="59" t="s">
        <v>34</v>
      </c>
      <c r="N1408" s="60">
        <v>8185</v>
      </c>
      <c r="AA1408" s="2" t="s">
        <v>1323</v>
      </c>
    </row>
    <row r="1409" spans="1:28" x14ac:dyDescent="0.2">
      <c r="A1409" s="57"/>
      <c r="B1409" s="36" t="s">
        <v>34</v>
      </c>
      <c r="C1409" s="115" t="s">
        <v>1324</v>
      </c>
      <c r="D1409" s="115"/>
      <c r="E1409" s="115"/>
      <c r="F1409" s="115"/>
      <c r="G1409" s="115"/>
      <c r="H1409" s="115"/>
      <c r="I1409" s="115"/>
      <c r="J1409" s="115"/>
      <c r="K1409" s="115"/>
      <c r="L1409" s="58">
        <v>423.16</v>
      </c>
      <c r="M1409" s="59" t="s">
        <v>34</v>
      </c>
      <c r="N1409" s="60">
        <v>6098</v>
      </c>
      <c r="O1409" s="1"/>
      <c r="P1409" s="1"/>
      <c r="Q1409" s="1"/>
      <c r="R1409" s="1"/>
      <c r="S1409" s="1"/>
      <c r="T1409" s="1"/>
      <c r="U1409" s="1"/>
      <c r="V1409" s="1"/>
      <c r="W1409" s="1"/>
      <c r="X1409" s="1"/>
      <c r="Y1409" s="1"/>
      <c r="Z1409" s="1"/>
      <c r="AA1409" s="2" t="s">
        <v>1324</v>
      </c>
      <c r="AB1409" s="1"/>
    </row>
    <row r="1410" spans="1:28" x14ac:dyDescent="0.2">
      <c r="A1410" s="57"/>
      <c r="B1410" s="36" t="s">
        <v>34</v>
      </c>
      <c r="C1410" s="115" t="s">
        <v>1325</v>
      </c>
      <c r="D1410" s="115"/>
      <c r="E1410" s="115"/>
      <c r="F1410" s="115"/>
      <c r="G1410" s="115"/>
      <c r="H1410" s="115"/>
      <c r="I1410" s="115"/>
      <c r="J1410" s="115"/>
      <c r="K1410" s="115"/>
      <c r="L1410" s="58">
        <v>301.52</v>
      </c>
      <c r="M1410" s="59" t="s">
        <v>34</v>
      </c>
      <c r="N1410" s="60">
        <v>2433</v>
      </c>
      <c r="O1410" s="1"/>
      <c r="P1410" s="1"/>
      <c r="Q1410" s="1"/>
      <c r="R1410" s="1"/>
      <c r="S1410" s="1"/>
      <c r="T1410" s="1"/>
      <c r="U1410" s="1"/>
      <c r="V1410" s="1"/>
      <c r="W1410" s="1"/>
      <c r="X1410" s="1"/>
      <c r="Y1410" s="1"/>
      <c r="Z1410" s="1"/>
      <c r="AA1410" s="2" t="s">
        <v>1325</v>
      </c>
      <c r="AB1410" s="1"/>
    </row>
    <row r="1411" spans="1:28" x14ac:dyDescent="0.2">
      <c r="A1411" s="57"/>
      <c r="B1411" s="36" t="s">
        <v>34</v>
      </c>
      <c r="C1411" s="115" t="s">
        <v>1319</v>
      </c>
      <c r="D1411" s="115"/>
      <c r="E1411" s="115"/>
      <c r="F1411" s="115"/>
      <c r="G1411" s="115"/>
      <c r="H1411" s="115"/>
      <c r="I1411" s="115"/>
      <c r="J1411" s="115"/>
      <c r="K1411" s="115"/>
      <c r="L1411" s="58" t="s">
        <v>34</v>
      </c>
      <c r="M1411" s="59" t="s">
        <v>34</v>
      </c>
      <c r="N1411" s="60" t="s">
        <v>34</v>
      </c>
      <c r="O1411" s="1"/>
      <c r="P1411" s="1"/>
      <c r="Q1411" s="1"/>
      <c r="R1411" s="1"/>
      <c r="S1411" s="1"/>
      <c r="T1411" s="1"/>
      <c r="U1411" s="1"/>
      <c r="V1411" s="1"/>
      <c r="W1411" s="1"/>
      <c r="X1411" s="1"/>
      <c r="Y1411" s="1"/>
      <c r="Z1411" s="1"/>
      <c r="AA1411" s="2" t="s">
        <v>1319</v>
      </c>
      <c r="AB1411" s="1"/>
    </row>
    <row r="1412" spans="1:28" x14ac:dyDescent="0.2">
      <c r="A1412" s="57"/>
      <c r="B1412" s="36" t="s">
        <v>34</v>
      </c>
      <c r="C1412" s="115" t="s">
        <v>1320</v>
      </c>
      <c r="D1412" s="115"/>
      <c r="E1412" s="115"/>
      <c r="F1412" s="115"/>
      <c r="G1412" s="115"/>
      <c r="H1412" s="115"/>
      <c r="I1412" s="115"/>
      <c r="J1412" s="115"/>
      <c r="K1412" s="115"/>
      <c r="L1412" s="58">
        <v>53.05</v>
      </c>
      <c r="M1412" s="59" t="s">
        <v>34</v>
      </c>
      <c r="N1412" s="60">
        <v>764</v>
      </c>
      <c r="O1412" s="1"/>
      <c r="P1412" s="1"/>
      <c r="Q1412" s="1"/>
      <c r="R1412" s="1"/>
      <c r="S1412" s="1"/>
      <c r="T1412" s="1"/>
      <c r="U1412" s="1"/>
      <c r="V1412" s="1"/>
      <c r="W1412" s="1"/>
      <c r="X1412" s="1"/>
      <c r="Y1412" s="1"/>
      <c r="Z1412" s="1"/>
      <c r="AA1412" s="2" t="s">
        <v>1320</v>
      </c>
      <c r="AB1412" s="1"/>
    </row>
    <row r="1413" spans="1:28" x14ac:dyDescent="0.2">
      <c r="A1413" s="57"/>
      <c r="B1413" s="36" t="s">
        <v>34</v>
      </c>
      <c r="C1413" s="115" t="s">
        <v>1321</v>
      </c>
      <c r="D1413" s="115"/>
      <c r="E1413" s="115"/>
      <c r="F1413" s="115"/>
      <c r="G1413" s="115"/>
      <c r="H1413" s="115"/>
      <c r="I1413" s="115"/>
      <c r="J1413" s="115"/>
      <c r="K1413" s="115"/>
      <c r="L1413" s="58">
        <v>70.14</v>
      </c>
      <c r="M1413" s="59" t="s">
        <v>34</v>
      </c>
      <c r="N1413" s="60">
        <v>553</v>
      </c>
      <c r="O1413" s="1"/>
      <c r="P1413" s="1"/>
      <c r="Q1413" s="1"/>
      <c r="R1413" s="1"/>
      <c r="S1413" s="1"/>
      <c r="T1413" s="1"/>
      <c r="U1413" s="1"/>
      <c r="V1413" s="1"/>
      <c r="W1413" s="1"/>
      <c r="X1413" s="1"/>
      <c r="Y1413" s="1"/>
      <c r="Z1413" s="1"/>
      <c r="AA1413" s="2" t="s">
        <v>1321</v>
      </c>
      <c r="AB1413" s="1"/>
    </row>
    <row r="1414" spans="1:28" x14ac:dyDescent="0.2">
      <c r="A1414" s="57"/>
      <c r="B1414" s="36" t="s">
        <v>34</v>
      </c>
      <c r="C1414" s="115" t="s">
        <v>1322</v>
      </c>
      <c r="D1414" s="115"/>
      <c r="E1414" s="115"/>
      <c r="F1414" s="115"/>
      <c r="G1414" s="115"/>
      <c r="H1414" s="115"/>
      <c r="I1414" s="115"/>
      <c r="J1414" s="115"/>
      <c r="K1414" s="115"/>
      <c r="L1414" s="58">
        <v>142.66</v>
      </c>
      <c r="M1414" s="59" t="s">
        <v>34</v>
      </c>
      <c r="N1414" s="60">
        <v>602</v>
      </c>
      <c r="O1414" s="1"/>
      <c r="P1414" s="1"/>
      <c r="Q1414" s="1"/>
      <c r="R1414" s="1"/>
      <c r="S1414" s="1"/>
      <c r="T1414" s="1"/>
      <c r="U1414" s="1"/>
      <c r="V1414" s="1"/>
      <c r="W1414" s="1"/>
      <c r="X1414" s="1"/>
      <c r="Y1414" s="1"/>
      <c r="Z1414" s="1"/>
      <c r="AA1414" s="2" t="s">
        <v>1322</v>
      </c>
      <c r="AB1414" s="1"/>
    </row>
    <row r="1415" spans="1:28" x14ac:dyDescent="0.2">
      <c r="A1415" s="57"/>
      <c r="B1415" s="36" t="s">
        <v>34</v>
      </c>
      <c r="C1415" s="115" t="s">
        <v>1323</v>
      </c>
      <c r="D1415" s="115"/>
      <c r="E1415" s="115"/>
      <c r="F1415" s="115"/>
      <c r="G1415" s="115"/>
      <c r="H1415" s="115"/>
      <c r="I1415" s="115"/>
      <c r="J1415" s="115"/>
      <c r="K1415" s="115"/>
      <c r="L1415" s="58">
        <v>35.67</v>
      </c>
      <c r="M1415" s="59" t="s">
        <v>34</v>
      </c>
      <c r="N1415" s="60">
        <v>514</v>
      </c>
      <c r="O1415" s="1"/>
      <c r="P1415" s="1"/>
      <c r="Q1415" s="1"/>
      <c r="R1415" s="1"/>
      <c r="S1415" s="1"/>
      <c r="T1415" s="1"/>
      <c r="U1415" s="1"/>
      <c r="V1415" s="1"/>
      <c r="W1415" s="1"/>
      <c r="X1415" s="1"/>
      <c r="Y1415" s="1"/>
      <c r="Z1415" s="1"/>
      <c r="AA1415" s="2" t="s">
        <v>1323</v>
      </c>
      <c r="AB1415" s="1"/>
    </row>
    <row r="1416" spans="1:28" x14ac:dyDescent="0.2">
      <c r="A1416" s="57"/>
      <c r="B1416" s="36" t="s">
        <v>34</v>
      </c>
      <c r="C1416" s="115" t="s">
        <v>459</v>
      </c>
      <c r="D1416" s="115"/>
      <c r="E1416" s="115"/>
      <c r="F1416" s="115"/>
      <c r="G1416" s="115"/>
      <c r="H1416" s="115"/>
      <c r="I1416" s="115"/>
      <c r="J1416" s="115"/>
      <c r="K1416" s="115"/>
      <c r="L1416" s="58">
        <v>94978.76</v>
      </c>
      <c r="M1416" s="59" t="s">
        <v>34</v>
      </c>
      <c r="N1416" s="60">
        <v>429304</v>
      </c>
      <c r="O1416" s="1"/>
      <c r="P1416" s="1"/>
      <c r="Q1416" s="1"/>
      <c r="R1416" s="1"/>
      <c r="S1416" s="1"/>
      <c r="T1416" s="1"/>
      <c r="U1416" s="1"/>
      <c r="V1416" s="1"/>
      <c r="W1416" s="1"/>
      <c r="X1416" s="1"/>
      <c r="Y1416" s="1"/>
      <c r="Z1416" s="1"/>
      <c r="AA1416" s="2" t="s">
        <v>459</v>
      </c>
      <c r="AB1416" s="1"/>
    </row>
    <row r="1417" spans="1:28" x14ac:dyDescent="0.2">
      <c r="A1417" s="57"/>
      <c r="B1417" s="36" t="s">
        <v>34</v>
      </c>
      <c r="C1417" s="115" t="s">
        <v>297</v>
      </c>
      <c r="D1417" s="115"/>
      <c r="E1417" s="115"/>
      <c r="F1417" s="115"/>
      <c r="G1417" s="115"/>
      <c r="H1417" s="115"/>
      <c r="I1417" s="115"/>
      <c r="J1417" s="115"/>
      <c r="K1417" s="115"/>
      <c r="L1417" s="58">
        <v>19291.990000000002</v>
      </c>
      <c r="M1417" s="59" t="s">
        <v>34</v>
      </c>
      <c r="N1417" s="60">
        <v>265490</v>
      </c>
      <c r="O1417" s="1"/>
      <c r="P1417" s="1"/>
      <c r="Q1417" s="1"/>
      <c r="R1417" s="1"/>
      <c r="S1417" s="1"/>
      <c r="T1417" s="1"/>
      <c r="U1417" s="1"/>
      <c r="V1417" s="1"/>
      <c r="W1417" s="1"/>
      <c r="X1417" s="1"/>
      <c r="Y1417" s="1"/>
      <c r="Z1417" s="1"/>
      <c r="AA1417" s="2" t="s">
        <v>297</v>
      </c>
      <c r="AB1417" s="1"/>
    </row>
    <row r="1418" spans="1:28" x14ac:dyDescent="0.2">
      <c r="A1418" s="57"/>
      <c r="B1418" s="36" t="s">
        <v>34</v>
      </c>
      <c r="C1418" s="115" t="s">
        <v>298</v>
      </c>
      <c r="D1418" s="115"/>
      <c r="E1418" s="115"/>
      <c r="F1418" s="115"/>
      <c r="G1418" s="115"/>
      <c r="H1418" s="115"/>
      <c r="I1418" s="115"/>
      <c r="J1418" s="115"/>
      <c r="K1418" s="115"/>
      <c r="L1418" s="58">
        <v>17942.810000000001</v>
      </c>
      <c r="M1418" s="59" t="s">
        <v>34</v>
      </c>
      <c r="N1418" s="60">
        <v>258564</v>
      </c>
      <c r="O1418" s="1"/>
      <c r="P1418" s="1"/>
      <c r="Q1418" s="1"/>
      <c r="R1418" s="1"/>
      <c r="S1418" s="1"/>
      <c r="T1418" s="1"/>
      <c r="U1418" s="1"/>
      <c r="V1418" s="1"/>
      <c r="W1418" s="1"/>
      <c r="X1418" s="1"/>
      <c r="Y1418" s="1"/>
      <c r="Z1418" s="1"/>
      <c r="AA1418" s="2" t="s">
        <v>298</v>
      </c>
      <c r="AB1418" s="1"/>
    </row>
    <row r="1419" spans="1:28" x14ac:dyDescent="0.2">
      <c r="A1419" s="57"/>
      <c r="B1419" s="36" t="s">
        <v>34</v>
      </c>
      <c r="C1419" s="115" t="s">
        <v>299</v>
      </c>
      <c r="D1419" s="115"/>
      <c r="E1419" s="115"/>
      <c r="F1419" s="115"/>
      <c r="G1419" s="115"/>
      <c r="H1419" s="115"/>
      <c r="I1419" s="115"/>
      <c r="J1419" s="115"/>
      <c r="K1419" s="115"/>
      <c r="L1419" s="58">
        <v>11116.78</v>
      </c>
      <c r="M1419" s="59" t="s">
        <v>34</v>
      </c>
      <c r="N1419" s="60">
        <v>160196</v>
      </c>
      <c r="O1419" s="1"/>
      <c r="P1419" s="1"/>
      <c r="Q1419" s="1"/>
      <c r="R1419" s="1"/>
      <c r="S1419" s="1"/>
      <c r="T1419" s="1"/>
      <c r="U1419" s="1"/>
      <c r="V1419" s="1"/>
      <c r="W1419" s="1"/>
      <c r="X1419" s="1"/>
      <c r="Y1419" s="1"/>
      <c r="Z1419" s="1"/>
      <c r="AA1419" s="2" t="s">
        <v>299</v>
      </c>
      <c r="AB1419" s="1"/>
    </row>
    <row r="1420" spans="1:28" x14ac:dyDescent="0.2">
      <c r="A1420" s="57"/>
      <c r="B1420" s="48" t="s">
        <v>34</v>
      </c>
      <c r="C1420" s="114" t="s">
        <v>300</v>
      </c>
      <c r="D1420" s="114"/>
      <c r="E1420" s="114"/>
      <c r="F1420" s="114"/>
      <c r="G1420" s="114"/>
      <c r="H1420" s="114"/>
      <c r="I1420" s="114"/>
      <c r="J1420" s="114"/>
      <c r="K1420" s="114"/>
      <c r="L1420" s="61">
        <v>315323.15999999997</v>
      </c>
      <c r="M1420" s="62" t="s">
        <v>34</v>
      </c>
      <c r="N1420" s="63">
        <v>1931775</v>
      </c>
      <c r="O1420" s="1"/>
      <c r="P1420" s="1"/>
      <c r="Q1420" s="1"/>
      <c r="R1420" s="1"/>
      <c r="S1420" s="1"/>
      <c r="T1420" s="1"/>
      <c r="U1420" s="1"/>
      <c r="V1420" s="1"/>
      <c r="W1420" s="1"/>
      <c r="X1420" s="1"/>
      <c r="Y1420" s="1"/>
      <c r="Z1420" s="1"/>
      <c r="AA1420" s="1"/>
      <c r="AB1420" s="2" t="s">
        <v>300</v>
      </c>
    </row>
    <row r="1421" spans="1:28" x14ac:dyDescent="0.2">
      <c r="A1421" s="57"/>
      <c r="B1421" s="36" t="s">
        <v>34</v>
      </c>
      <c r="C1421" s="115" t="s">
        <v>291</v>
      </c>
      <c r="D1421" s="115"/>
      <c r="E1421" s="115"/>
      <c r="F1421" s="115"/>
      <c r="G1421" s="115"/>
      <c r="H1421" s="115"/>
      <c r="I1421" s="115"/>
      <c r="J1421" s="115"/>
      <c r="K1421" s="115"/>
      <c r="L1421" s="58" t="s">
        <v>34</v>
      </c>
      <c r="M1421" s="59" t="s">
        <v>34</v>
      </c>
      <c r="N1421" s="60" t="s">
        <v>34</v>
      </c>
      <c r="O1421" s="1"/>
      <c r="P1421" s="1"/>
      <c r="Q1421" s="1"/>
      <c r="R1421" s="1"/>
      <c r="S1421" s="1"/>
      <c r="T1421" s="1"/>
      <c r="U1421" s="1"/>
      <c r="V1421" s="1"/>
      <c r="W1421" s="1"/>
      <c r="X1421" s="1"/>
      <c r="Y1421" s="1"/>
      <c r="Z1421" s="1"/>
      <c r="AA1421" s="2" t="s">
        <v>291</v>
      </c>
      <c r="AB1421" s="1"/>
    </row>
    <row r="1422" spans="1:28" x14ac:dyDescent="0.2">
      <c r="A1422" s="57"/>
      <c r="B1422" s="36" t="s">
        <v>34</v>
      </c>
      <c r="C1422" s="115" t="s">
        <v>460</v>
      </c>
      <c r="D1422" s="115"/>
      <c r="E1422" s="115"/>
      <c r="F1422" s="115"/>
      <c r="G1422" s="115"/>
      <c r="H1422" s="115"/>
      <c r="I1422" s="115"/>
      <c r="J1422" s="115"/>
      <c r="K1422" s="115"/>
      <c r="L1422" s="58">
        <v>90209.49</v>
      </c>
      <c r="M1422" s="59" t="s">
        <v>34</v>
      </c>
      <c r="N1422" s="60">
        <v>380684</v>
      </c>
      <c r="O1422" s="1"/>
      <c r="P1422" s="1"/>
      <c r="Q1422" s="1"/>
      <c r="R1422" s="1"/>
      <c r="S1422" s="1"/>
      <c r="T1422" s="1"/>
      <c r="U1422" s="1"/>
      <c r="V1422" s="1"/>
      <c r="W1422" s="1"/>
      <c r="X1422" s="1"/>
      <c r="Y1422" s="1"/>
      <c r="Z1422" s="1"/>
      <c r="AA1422" s="2" t="s">
        <v>460</v>
      </c>
      <c r="AB1422" s="1"/>
    </row>
    <row r="1423" spans="1:28" x14ac:dyDescent="0.2">
      <c r="A1423" s="57"/>
      <c r="B1423" s="36" t="s">
        <v>34</v>
      </c>
      <c r="C1423" s="115" t="s">
        <v>1326</v>
      </c>
      <c r="D1423" s="115"/>
      <c r="E1423" s="115"/>
      <c r="F1423" s="115"/>
      <c r="G1423" s="115"/>
      <c r="H1423" s="115"/>
      <c r="I1423" s="115"/>
      <c r="J1423" s="115"/>
      <c r="K1423" s="115"/>
      <c r="L1423" s="58" t="s">
        <v>34</v>
      </c>
      <c r="M1423" s="59" t="s">
        <v>34</v>
      </c>
      <c r="N1423" s="60">
        <v>429304</v>
      </c>
      <c r="O1423" s="1"/>
      <c r="P1423" s="1"/>
      <c r="Q1423" s="1"/>
      <c r="R1423" s="1"/>
      <c r="S1423" s="1"/>
      <c r="T1423" s="1"/>
      <c r="U1423" s="1"/>
      <c r="V1423" s="1"/>
      <c r="W1423" s="1"/>
      <c r="X1423" s="1"/>
      <c r="Y1423" s="1"/>
      <c r="Z1423" s="1"/>
      <c r="AA1423" s="2" t="s">
        <v>1326</v>
      </c>
      <c r="AB1423" s="1"/>
    </row>
    <row r="1424" spans="1:28" ht="1.5" customHeight="1" x14ac:dyDescent="0.2">
      <c r="B1424" s="48"/>
      <c r="C1424" s="42"/>
      <c r="D1424" s="42"/>
      <c r="E1424" s="42"/>
      <c r="F1424" s="42"/>
      <c r="G1424" s="42"/>
      <c r="H1424" s="42"/>
      <c r="I1424" s="42"/>
      <c r="J1424" s="42"/>
      <c r="K1424" s="42"/>
      <c r="L1424" s="61"/>
      <c r="M1424" s="62"/>
      <c r="N1424" s="64"/>
      <c r="O1424" s="1"/>
      <c r="P1424" s="1"/>
      <c r="Q1424" s="1"/>
      <c r="R1424" s="1"/>
      <c r="S1424" s="1"/>
      <c r="T1424" s="1"/>
      <c r="U1424" s="1"/>
      <c r="V1424" s="1"/>
      <c r="W1424" s="1"/>
      <c r="X1424" s="1"/>
      <c r="Y1424" s="1"/>
      <c r="Z1424" s="1"/>
      <c r="AA1424" s="1"/>
      <c r="AB1424" s="1"/>
    </row>
    <row r="1425" spans="1:14" s="1" customFormat="1" ht="53.25" customHeight="1" x14ac:dyDescent="0.2">
      <c r="A1425" s="65"/>
      <c r="B1425" s="65"/>
      <c r="C1425" s="65"/>
      <c r="D1425" s="65"/>
      <c r="E1425" s="65"/>
      <c r="F1425" s="65"/>
      <c r="G1425" s="65"/>
      <c r="H1425" s="65"/>
      <c r="I1425" s="65"/>
      <c r="J1425" s="65"/>
      <c r="K1425" s="65"/>
      <c r="L1425" s="65"/>
      <c r="M1425" s="65"/>
      <c r="N1425" s="65"/>
    </row>
    <row r="1426" spans="1:14" s="1" customFormat="1" x14ac:dyDescent="0.2">
      <c r="B1426" s="66" t="s">
        <v>301</v>
      </c>
      <c r="C1426" s="129" t="s">
        <v>2604</v>
      </c>
      <c r="D1426" s="129"/>
      <c r="E1426" s="129"/>
      <c r="F1426" s="129"/>
      <c r="G1426" s="129"/>
      <c r="H1426" s="129"/>
      <c r="I1426" s="129"/>
      <c r="J1426" s="129"/>
      <c r="K1426" s="129"/>
      <c r="L1426" s="129"/>
    </row>
    <row r="1427" spans="1:14" s="1" customFormat="1" ht="13.5" customHeight="1" x14ac:dyDescent="0.2">
      <c r="B1427" s="4"/>
      <c r="C1427" s="124" t="s">
        <v>303</v>
      </c>
      <c r="D1427" s="124"/>
      <c r="E1427" s="124"/>
      <c r="F1427" s="124"/>
      <c r="G1427" s="124"/>
      <c r="H1427" s="124"/>
      <c r="I1427" s="124"/>
      <c r="J1427" s="124"/>
      <c r="K1427" s="124"/>
      <c r="L1427" s="124"/>
    </row>
    <row r="1428" spans="1:14" s="1" customFormat="1" ht="12.75" customHeight="1" x14ac:dyDescent="0.2">
      <c r="B1428" s="66" t="s">
        <v>304</v>
      </c>
      <c r="C1428" s="129" t="s">
        <v>305</v>
      </c>
      <c r="D1428" s="129"/>
      <c r="E1428" s="129"/>
      <c r="F1428" s="129"/>
      <c r="G1428" s="129"/>
      <c r="H1428" s="129"/>
      <c r="I1428" s="129"/>
      <c r="J1428" s="129"/>
      <c r="K1428" s="129"/>
      <c r="L1428" s="129"/>
    </row>
    <row r="1429" spans="1:14" s="1" customFormat="1" ht="13.5" customHeight="1" x14ac:dyDescent="0.2">
      <c r="C1429" s="124" t="s">
        <v>303</v>
      </c>
      <c r="D1429" s="124"/>
      <c r="E1429" s="124"/>
      <c r="F1429" s="124"/>
      <c r="G1429" s="124"/>
      <c r="H1429" s="124"/>
      <c r="I1429" s="124"/>
      <c r="J1429" s="124"/>
      <c r="K1429" s="124"/>
      <c r="L1429" s="124"/>
    </row>
    <row r="1443" spans="4:4" s="1" customFormat="1" x14ac:dyDescent="0.2">
      <c r="D1443" s="3"/>
    </row>
  </sheetData>
  <mergeCells count="1408">
    <mergeCell ref="C1428:L1428"/>
    <mergeCell ref="B15:F15"/>
    <mergeCell ref="A12:N12"/>
    <mergeCell ref="C1427:L1427"/>
    <mergeCell ref="C35:E35"/>
    <mergeCell ref="C36:E36"/>
    <mergeCell ref="C37:E37"/>
    <mergeCell ref="C38:E38"/>
    <mergeCell ref="C39:E39"/>
    <mergeCell ref="C40:E40"/>
    <mergeCell ref="C41:E41"/>
    <mergeCell ref="C42:N42"/>
    <mergeCell ref="C43:E43"/>
    <mergeCell ref="A8:N8"/>
    <mergeCell ref="A9:N9"/>
    <mergeCell ref="A7:N7"/>
    <mergeCell ref="C1429:L1429"/>
    <mergeCell ref="C30:E30"/>
    <mergeCell ref="A11:N11"/>
    <mergeCell ref="A13:N13"/>
    <mergeCell ref="B16:F16"/>
    <mergeCell ref="C27:E29"/>
    <mergeCell ref="N27:N29"/>
    <mergeCell ref="J27:L28"/>
    <mergeCell ref="B27:B29"/>
    <mergeCell ref="F27:F29"/>
    <mergeCell ref="A27:A29"/>
    <mergeCell ref="M27:M29"/>
    <mergeCell ref="G27:I28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D5:N5"/>
    <mergeCell ref="A31:N31"/>
    <mergeCell ref="C32:E32"/>
    <mergeCell ref="C33:N33"/>
    <mergeCell ref="C34:E34"/>
    <mergeCell ref="A10:N10"/>
    <mergeCell ref="C1426:L1426"/>
    <mergeCell ref="L25:M25"/>
    <mergeCell ref="C69:E69"/>
    <mergeCell ref="C70:E70"/>
    <mergeCell ref="C71:E71"/>
    <mergeCell ref="C72:E72"/>
    <mergeCell ref="C73:E73"/>
    <mergeCell ref="C64:N64"/>
    <mergeCell ref="C65:E65"/>
    <mergeCell ref="C66:E66"/>
    <mergeCell ref="C67:E67"/>
    <mergeCell ref="C68:E68"/>
    <mergeCell ref="C59:E59"/>
    <mergeCell ref="C60:E60"/>
    <mergeCell ref="C61:E61"/>
    <mergeCell ref="C62:E62"/>
    <mergeCell ref="C63:E63"/>
    <mergeCell ref="C54:N54"/>
    <mergeCell ref="C55:N55"/>
    <mergeCell ref="C56:E56"/>
    <mergeCell ref="C57:E57"/>
    <mergeCell ref="C58:E58"/>
    <mergeCell ref="C89:E89"/>
    <mergeCell ref="C90:E90"/>
    <mergeCell ref="C91:E91"/>
    <mergeCell ref="C92:E92"/>
    <mergeCell ref="C93:E93"/>
    <mergeCell ref="C84:E84"/>
    <mergeCell ref="C85:E85"/>
    <mergeCell ref="C86:N86"/>
    <mergeCell ref="C87:E87"/>
    <mergeCell ref="C88:N88"/>
    <mergeCell ref="C79:E79"/>
    <mergeCell ref="C80:E80"/>
    <mergeCell ref="C81:E81"/>
    <mergeCell ref="C82:E82"/>
    <mergeCell ref="C83:E83"/>
    <mergeCell ref="C74:E74"/>
    <mergeCell ref="C75:E75"/>
    <mergeCell ref="C76:E76"/>
    <mergeCell ref="C77:N77"/>
    <mergeCell ref="C78:E78"/>
    <mergeCell ref="C109:E109"/>
    <mergeCell ref="C110:N110"/>
    <mergeCell ref="C111:E111"/>
    <mergeCell ref="C112:N112"/>
    <mergeCell ref="C113:E113"/>
    <mergeCell ref="C104:E104"/>
    <mergeCell ref="C105:E105"/>
    <mergeCell ref="C106:E106"/>
    <mergeCell ref="C107:E107"/>
    <mergeCell ref="C108:E108"/>
    <mergeCell ref="C99:E99"/>
    <mergeCell ref="C100:E100"/>
    <mergeCell ref="C101:E101"/>
    <mergeCell ref="C102:E102"/>
    <mergeCell ref="C103:E103"/>
    <mergeCell ref="C94:E94"/>
    <mergeCell ref="C95:E95"/>
    <mergeCell ref="C96:E96"/>
    <mergeCell ref="C97:E97"/>
    <mergeCell ref="C98:N98"/>
    <mergeCell ref="C129:E129"/>
    <mergeCell ref="C130:E130"/>
    <mergeCell ref="C131:E131"/>
    <mergeCell ref="C132:E132"/>
    <mergeCell ref="C133:E133"/>
    <mergeCell ref="C124:E124"/>
    <mergeCell ref="C125:E125"/>
    <mergeCell ref="A126:N126"/>
    <mergeCell ref="C127:E127"/>
    <mergeCell ref="C128:N128"/>
    <mergeCell ref="C119:E119"/>
    <mergeCell ref="C120:E120"/>
    <mergeCell ref="C121:E121"/>
    <mergeCell ref="C122:E122"/>
    <mergeCell ref="C123:E123"/>
    <mergeCell ref="C114:N114"/>
    <mergeCell ref="C115:E115"/>
    <mergeCell ref="C116:E116"/>
    <mergeCell ref="C117:E117"/>
    <mergeCell ref="C118:E118"/>
    <mergeCell ref="C150:E150"/>
    <mergeCell ref="C151:E151"/>
    <mergeCell ref="C152:E152"/>
    <mergeCell ref="C153:E153"/>
    <mergeCell ref="C154:E154"/>
    <mergeCell ref="C145:E145"/>
    <mergeCell ref="C146:N146"/>
    <mergeCell ref="C147:E147"/>
    <mergeCell ref="C148:E148"/>
    <mergeCell ref="C149:E149"/>
    <mergeCell ref="C139:E139"/>
    <mergeCell ref="C140:E140"/>
    <mergeCell ref="C141:N141"/>
    <mergeCell ref="A143:N143"/>
    <mergeCell ref="A144:N144"/>
    <mergeCell ref="C134:E134"/>
    <mergeCell ref="C135:E135"/>
    <mergeCell ref="C136:E136"/>
    <mergeCell ref="C137:E137"/>
    <mergeCell ref="C138:E138"/>
    <mergeCell ref="C170:E170"/>
    <mergeCell ref="C171:E171"/>
    <mergeCell ref="C172:N172"/>
    <mergeCell ref="C173:E173"/>
    <mergeCell ref="C174:E174"/>
    <mergeCell ref="C165:E165"/>
    <mergeCell ref="C166:E166"/>
    <mergeCell ref="C167:E167"/>
    <mergeCell ref="C168:E168"/>
    <mergeCell ref="C169:E169"/>
    <mergeCell ref="C160:E160"/>
    <mergeCell ref="C161:E161"/>
    <mergeCell ref="C162:E162"/>
    <mergeCell ref="C163:E163"/>
    <mergeCell ref="C164:E164"/>
    <mergeCell ref="C155:E155"/>
    <mergeCell ref="C156:E156"/>
    <mergeCell ref="C157:E157"/>
    <mergeCell ref="C158:N158"/>
    <mergeCell ref="C159:E159"/>
    <mergeCell ref="C190:E190"/>
    <mergeCell ref="C191:E191"/>
    <mergeCell ref="C192:E192"/>
    <mergeCell ref="C193:E193"/>
    <mergeCell ref="C194:E194"/>
    <mergeCell ref="C185:N185"/>
    <mergeCell ref="C186:E186"/>
    <mergeCell ref="C187:N187"/>
    <mergeCell ref="C188:E188"/>
    <mergeCell ref="C189:E189"/>
    <mergeCell ref="C180:E180"/>
    <mergeCell ref="C181:E181"/>
    <mergeCell ref="C182:E182"/>
    <mergeCell ref="C183:E183"/>
    <mergeCell ref="C184:E184"/>
    <mergeCell ref="C175:E175"/>
    <mergeCell ref="C176:E176"/>
    <mergeCell ref="C177:E177"/>
    <mergeCell ref="C178:E178"/>
    <mergeCell ref="C179:E179"/>
    <mergeCell ref="C210:E210"/>
    <mergeCell ref="C211:E211"/>
    <mergeCell ref="C212:E212"/>
    <mergeCell ref="C213:N213"/>
    <mergeCell ref="C214:E214"/>
    <mergeCell ref="C205:E205"/>
    <mergeCell ref="C206:E206"/>
    <mergeCell ref="C207:E207"/>
    <mergeCell ref="C208:E208"/>
    <mergeCell ref="C209:E209"/>
    <mergeCell ref="C200:N200"/>
    <mergeCell ref="C201:E201"/>
    <mergeCell ref="C202:E202"/>
    <mergeCell ref="C203:E203"/>
    <mergeCell ref="C204:E204"/>
    <mergeCell ref="C195:E195"/>
    <mergeCell ref="C196:E196"/>
    <mergeCell ref="C197:E197"/>
    <mergeCell ref="C198:E198"/>
    <mergeCell ref="C199:E199"/>
    <mergeCell ref="C230:E230"/>
    <mergeCell ref="C231:E231"/>
    <mergeCell ref="C232:E232"/>
    <mergeCell ref="C233:E233"/>
    <mergeCell ref="C234:E234"/>
    <mergeCell ref="C225:E225"/>
    <mergeCell ref="C226:E226"/>
    <mergeCell ref="C227:E227"/>
    <mergeCell ref="C228:E228"/>
    <mergeCell ref="C229:E229"/>
    <mergeCell ref="C220:E220"/>
    <mergeCell ref="C221:E221"/>
    <mergeCell ref="C222:E222"/>
    <mergeCell ref="C223:E223"/>
    <mergeCell ref="C224:N224"/>
    <mergeCell ref="C215:E215"/>
    <mergeCell ref="C216:E216"/>
    <mergeCell ref="C217:E217"/>
    <mergeCell ref="C218:E218"/>
    <mergeCell ref="C219:E219"/>
    <mergeCell ref="C250:E250"/>
    <mergeCell ref="C251:E251"/>
    <mergeCell ref="C252:E252"/>
    <mergeCell ref="C253:E253"/>
    <mergeCell ref="C254:N254"/>
    <mergeCell ref="C245:E245"/>
    <mergeCell ref="C246:E246"/>
    <mergeCell ref="C247:E247"/>
    <mergeCell ref="C248:E248"/>
    <mergeCell ref="C249:E249"/>
    <mergeCell ref="C240:N240"/>
    <mergeCell ref="C241:N241"/>
    <mergeCell ref="C242:E242"/>
    <mergeCell ref="C243:E243"/>
    <mergeCell ref="C244:E244"/>
    <mergeCell ref="C235:E235"/>
    <mergeCell ref="C236:E236"/>
    <mergeCell ref="C237:E237"/>
    <mergeCell ref="C238:E238"/>
    <mergeCell ref="C239:N239"/>
    <mergeCell ref="C270:N270"/>
    <mergeCell ref="C271:N271"/>
    <mergeCell ref="C272:N272"/>
    <mergeCell ref="C273:E273"/>
    <mergeCell ref="C274:E274"/>
    <mergeCell ref="C265:E265"/>
    <mergeCell ref="C266:E266"/>
    <mergeCell ref="C267:E267"/>
    <mergeCell ref="C268:E268"/>
    <mergeCell ref="C269:N269"/>
    <mergeCell ref="C260:E260"/>
    <mergeCell ref="C261:E261"/>
    <mergeCell ref="C262:E262"/>
    <mergeCell ref="C263:E263"/>
    <mergeCell ref="C264:E264"/>
    <mergeCell ref="C255:N255"/>
    <mergeCell ref="C256:N256"/>
    <mergeCell ref="C257:E257"/>
    <mergeCell ref="C258:E258"/>
    <mergeCell ref="C259:E259"/>
    <mergeCell ref="C290:E290"/>
    <mergeCell ref="C291:E291"/>
    <mergeCell ref="C292:E292"/>
    <mergeCell ref="C293:E293"/>
    <mergeCell ref="C294:E294"/>
    <mergeCell ref="C285:N285"/>
    <mergeCell ref="C286:N286"/>
    <mergeCell ref="C287:N287"/>
    <mergeCell ref="C288:N288"/>
    <mergeCell ref="C289:E289"/>
    <mergeCell ref="C280:E280"/>
    <mergeCell ref="C281:E281"/>
    <mergeCell ref="C282:E282"/>
    <mergeCell ref="C283:E283"/>
    <mergeCell ref="C284:E284"/>
    <mergeCell ref="C275:E275"/>
    <mergeCell ref="C276:E276"/>
    <mergeCell ref="C277:E277"/>
    <mergeCell ref="C278:E278"/>
    <mergeCell ref="C279:E279"/>
    <mergeCell ref="C310:E310"/>
    <mergeCell ref="C311:E311"/>
    <mergeCell ref="C312:E312"/>
    <mergeCell ref="C313:E313"/>
    <mergeCell ref="C314:N314"/>
    <mergeCell ref="C305:E305"/>
    <mergeCell ref="C306:E306"/>
    <mergeCell ref="C307:E307"/>
    <mergeCell ref="C308:E308"/>
    <mergeCell ref="C309:E309"/>
    <mergeCell ref="A300:N300"/>
    <mergeCell ref="C301:E301"/>
    <mergeCell ref="C302:N302"/>
    <mergeCell ref="C303:E303"/>
    <mergeCell ref="C304:E304"/>
    <mergeCell ref="C295:E295"/>
    <mergeCell ref="C296:E296"/>
    <mergeCell ref="C297:E297"/>
    <mergeCell ref="C298:E298"/>
    <mergeCell ref="C299:E299"/>
    <mergeCell ref="C330:E330"/>
    <mergeCell ref="C331:E331"/>
    <mergeCell ref="C332:E332"/>
    <mergeCell ref="C333:E333"/>
    <mergeCell ref="C334:E334"/>
    <mergeCell ref="C325:E325"/>
    <mergeCell ref="C326:E326"/>
    <mergeCell ref="C327:E327"/>
    <mergeCell ref="C328:N328"/>
    <mergeCell ref="C329:E329"/>
    <mergeCell ref="C320:E320"/>
    <mergeCell ref="C321:E321"/>
    <mergeCell ref="C322:E322"/>
    <mergeCell ref="C323:E323"/>
    <mergeCell ref="C324:E324"/>
    <mergeCell ref="C315:E315"/>
    <mergeCell ref="C316:E316"/>
    <mergeCell ref="C317:E317"/>
    <mergeCell ref="C318:E318"/>
    <mergeCell ref="C319:E319"/>
    <mergeCell ref="C350:E350"/>
    <mergeCell ref="C351:E351"/>
    <mergeCell ref="C352:E352"/>
    <mergeCell ref="C353:E353"/>
    <mergeCell ref="C354:E354"/>
    <mergeCell ref="C345:E345"/>
    <mergeCell ref="C346:E346"/>
    <mergeCell ref="C347:E347"/>
    <mergeCell ref="C348:E348"/>
    <mergeCell ref="C349:E349"/>
    <mergeCell ref="C340:E340"/>
    <mergeCell ref="C341:N341"/>
    <mergeCell ref="C342:E342"/>
    <mergeCell ref="C343:N343"/>
    <mergeCell ref="C344:E344"/>
    <mergeCell ref="C335:E335"/>
    <mergeCell ref="C336:E336"/>
    <mergeCell ref="C337:E337"/>
    <mergeCell ref="C338:E338"/>
    <mergeCell ref="C339:E339"/>
    <mergeCell ref="C370:E370"/>
    <mergeCell ref="C371:E371"/>
    <mergeCell ref="C372:E372"/>
    <mergeCell ref="C373:E373"/>
    <mergeCell ref="C374:E374"/>
    <mergeCell ref="C365:E365"/>
    <mergeCell ref="C366:E366"/>
    <mergeCell ref="C367:E367"/>
    <mergeCell ref="C368:E368"/>
    <mergeCell ref="C369:N369"/>
    <mergeCell ref="C360:E360"/>
    <mergeCell ref="C361:E361"/>
    <mergeCell ref="C362:E362"/>
    <mergeCell ref="C363:E363"/>
    <mergeCell ref="C364:E364"/>
    <mergeCell ref="C355:E355"/>
    <mergeCell ref="C356:N356"/>
    <mergeCell ref="C357:E357"/>
    <mergeCell ref="C358:E358"/>
    <mergeCell ref="C359:E359"/>
    <mergeCell ref="C390:E390"/>
    <mergeCell ref="C391:E391"/>
    <mergeCell ref="C392:E392"/>
    <mergeCell ref="C393:E393"/>
    <mergeCell ref="C394:E394"/>
    <mergeCell ref="C385:E385"/>
    <mergeCell ref="C386:E386"/>
    <mergeCell ref="C387:E387"/>
    <mergeCell ref="C388:E388"/>
    <mergeCell ref="C389:E389"/>
    <mergeCell ref="C380:N380"/>
    <mergeCell ref="C381:E381"/>
    <mergeCell ref="C382:E382"/>
    <mergeCell ref="C383:E383"/>
    <mergeCell ref="C384:E384"/>
    <mergeCell ref="C375:E375"/>
    <mergeCell ref="C376:E376"/>
    <mergeCell ref="C377:E377"/>
    <mergeCell ref="C378:E378"/>
    <mergeCell ref="C379:E379"/>
    <mergeCell ref="C410:N410"/>
    <mergeCell ref="C411:N411"/>
    <mergeCell ref="C412:N412"/>
    <mergeCell ref="C413:E413"/>
    <mergeCell ref="C414:E414"/>
    <mergeCell ref="C405:E405"/>
    <mergeCell ref="C406:E406"/>
    <mergeCell ref="C407:E407"/>
    <mergeCell ref="C408:E408"/>
    <mergeCell ref="C409:E409"/>
    <mergeCell ref="C400:E400"/>
    <mergeCell ref="C401:E401"/>
    <mergeCell ref="C402:E402"/>
    <mergeCell ref="C403:E403"/>
    <mergeCell ref="C404:E404"/>
    <mergeCell ref="C395:N395"/>
    <mergeCell ref="C396:N396"/>
    <mergeCell ref="C397:N397"/>
    <mergeCell ref="C398:E398"/>
    <mergeCell ref="C399:E399"/>
    <mergeCell ref="C430:E430"/>
    <mergeCell ref="C431:E431"/>
    <mergeCell ref="C432:E432"/>
    <mergeCell ref="C433:E433"/>
    <mergeCell ref="C434:E434"/>
    <mergeCell ref="C425:N425"/>
    <mergeCell ref="C426:N426"/>
    <mergeCell ref="C427:N427"/>
    <mergeCell ref="C428:N428"/>
    <mergeCell ref="C429:E429"/>
    <mergeCell ref="C420:E420"/>
    <mergeCell ref="C421:E421"/>
    <mergeCell ref="C422:E422"/>
    <mergeCell ref="C423:E423"/>
    <mergeCell ref="C424:E424"/>
    <mergeCell ref="C415:E415"/>
    <mergeCell ref="C416:E416"/>
    <mergeCell ref="C417:E417"/>
    <mergeCell ref="C418:E418"/>
    <mergeCell ref="C419:E419"/>
    <mergeCell ref="C450:E450"/>
    <mergeCell ref="C451:E451"/>
    <mergeCell ref="C452:E452"/>
    <mergeCell ref="C453:E453"/>
    <mergeCell ref="C454:E454"/>
    <mergeCell ref="C445:E445"/>
    <mergeCell ref="C446:E446"/>
    <mergeCell ref="C447:E447"/>
    <mergeCell ref="C448:E448"/>
    <mergeCell ref="C449:E449"/>
    <mergeCell ref="C440:E440"/>
    <mergeCell ref="C441:N441"/>
    <mergeCell ref="C442:N442"/>
    <mergeCell ref="C443:N443"/>
    <mergeCell ref="C444:N444"/>
    <mergeCell ref="C435:E435"/>
    <mergeCell ref="C436:E436"/>
    <mergeCell ref="C437:E437"/>
    <mergeCell ref="C438:E438"/>
    <mergeCell ref="C439:E439"/>
    <mergeCell ref="C471:E471"/>
    <mergeCell ref="C472:N472"/>
    <mergeCell ref="C473:E473"/>
    <mergeCell ref="C474:E474"/>
    <mergeCell ref="C475:E475"/>
    <mergeCell ref="C466:E466"/>
    <mergeCell ref="C467:E467"/>
    <mergeCell ref="C468:E468"/>
    <mergeCell ref="C469:E469"/>
    <mergeCell ref="C470:E470"/>
    <mergeCell ref="C461:E461"/>
    <mergeCell ref="C462:E462"/>
    <mergeCell ref="C463:E463"/>
    <mergeCell ref="C464:E464"/>
    <mergeCell ref="C465:E465"/>
    <mergeCell ref="C455:E455"/>
    <mergeCell ref="A457:N457"/>
    <mergeCell ref="A458:N458"/>
    <mergeCell ref="C459:E459"/>
    <mergeCell ref="C460:N460"/>
    <mergeCell ref="C491:E491"/>
    <mergeCell ref="C492:E492"/>
    <mergeCell ref="C493:E493"/>
    <mergeCell ref="C494:E494"/>
    <mergeCell ref="C495:E495"/>
    <mergeCell ref="C486:E486"/>
    <mergeCell ref="C487:E487"/>
    <mergeCell ref="C488:E488"/>
    <mergeCell ref="C489:E489"/>
    <mergeCell ref="C490:E490"/>
    <mergeCell ref="C481:E481"/>
    <mergeCell ref="C482:E482"/>
    <mergeCell ref="C483:E483"/>
    <mergeCell ref="C484:E484"/>
    <mergeCell ref="C485:E485"/>
    <mergeCell ref="C476:E476"/>
    <mergeCell ref="C477:E477"/>
    <mergeCell ref="C478:E478"/>
    <mergeCell ref="C479:E479"/>
    <mergeCell ref="C480:E480"/>
    <mergeCell ref="C511:N511"/>
    <mergeCell ref="C512:E512"/>
    <mergeCell ref="C513:E513"/>
    <mergeCell ref="C514:E514"/>
    <mergeCell ref="C515:E515"/>
    <mergeCell ref="C506:E506"/>
    <mergeCell ref="C507:E507"/>
    <mergeCell ref="C508:E508"/>
    <mergeCell ref="C509:E509"/>
    <mergeCell ref="C510:E510"/>
    <mergeCell ref="C501:E501"/>
    <mergeCell ref="C502:E502"/>
    <mergeCell ref="C503:E503"/>
    <mergeCell ref="C504:E504"/>
    <mergeCell ref="C505:E505"/>
    <mergeCell ref="C496:E496"/>
    <mergeCell ref="C497:E497"/>
    <mergeCell ref="C498:E498"/>
    <mergeCell ref="C499:N499"/>
    <mergeCell ref="C500:E500"/>
    <mergeCell ref="C531:E531"/>
    <mergeCell ref="C532:N532"/>
    <mergeCell ref="C533:E533"/>
    <mergeCell ref="C534:E534"/>
    <mergeCell ref="C535:E535"/>
    <mergeCell ref="C526:N526"/>
    <mergeCell ref="C527:E527"/>
    <mergeCell ref="C528:E528"/>
    <mergeCell ref="C529:E529"/>
    <mergeCell ref="A530:N530"/>
    <mergeCell ref="C521:E521"/>
    <mergeCell ref="C522:E522"/>
    <mergeCell ref="C523:E523"/>
    <mergeCell ref="C524:E524"/>
    <mergeCell ref="C525:E525"/>
    <mergeCell ref="C516:E516"/>
    <mergeCell ref="C517:E517"/>
    <mergeCell ref="C518:E518"/>
    <mergeCell ref="C519:E519"/>
    <mergeCell ref="C520:E520"/>
    <mergeCell ref="C551:E551"/>
    <mergeCell ref="C552:E552"/>
    <mergeCell ref="C553:E553"/>
    <mergeCell ref="C554:E554"/>
    <mergeCell ref="C555:E555"/>
    <mergeCell ref="C546:E546"/>
    <mergeCell ref="C547:E547"/>
    <mergeCell ref="C548:E548"/>
    <mergeCell ref="C549:E549"/>
    <mergeCell ref="C550:N550"/>
    <mergeCell ref="C541:N541"/>
    <mergeCell ref="C542:E542"/>
    <mergeCell ref="C543:E543"/>
    <mergeCell ref="C544:E544"/>
    <mergeCell ref="C545:E545"/>
    <mergeCell ref="C536:E536"/>
    <mergeCell ref="C537:E537"/>
    <mergeCell ref="C538:E538"/>
    <mergeCell ref="C539:E539"/>
    <mergeCell ref="C540:E540"/>
    <mergeCell ref="C571:E571"/>
    <mergeCell ref="C572:E572"/>
    <mergeCell ref="C573:E573"/>
    <mergeCell ref="C574:E574"/>
    <mergeCell ref="C575:E575"/>
    <mergeCell ref="C566:E566"/>
    <mergeCell ref="C567:E567"/>
    <mergeCell ref="C568:E568"/>
    <mergeCell ref="C569:E569"/>
    <mergeCell ref="C570:E570"/>
    <mergeCell ref="C561:E561"/>
    <mergeCell ref="C562:E562"/>
    <mergeCell ref="C563:N563"/>
    <mergeCell ref="C564:E564"/>
    <mergeCell ref="C565:N565"/>
    <mergeCell ref="C556:E556"/>
    <mergeCell ref="C557:E557"/>
    <mergeCell ref="C558:E558"/>
    <mergeCell ref="C559:E559"/>
    <mergeCell ref="C560:E560"/>
    <mergeCell ref="C591:E591"/>
    <mergeCell ref="C592:E592"/>
    <mergeCell ref="C593:N593"/>
    <mergeCell ref="C594:E594"/>
    <mergeCell ref="C595:E595"/>
    <mergeCell ref="C586:E586"/>
    <mergeCell ref="C587:E587"/>
    <mergeCell ref="C588:E588"/>
    <mergeCell ref="C589:E589"/>
    <mergeCell ref="C590:E590"/>
    <mergeCell ref="C581:E581"/>
    <mergeCell ref="C582:E582"/>
    <mergeCell ref="C583:E583"/>
    <mergeCell ref="C584:E584"/>
    <mergeCell ref="C585:E585"/>
    <mergeCell ref="C576:E576"/>
    <mergeCell ref="C577:E577"/>
    <mergeCell ref="C578:N578"/>
    <mergeCell ref="C579:E579"/>
    <mergeCell ref="C580:N580"/>
    <mergeCell ref="C612:E612"/>
    <mergeCell ref="C613:E613"/>
    <mergeCell ref="C614:E614"/>
    <mergeCell ref="C615:E615"/>
    <mergeCell ref="C616:E616"/>
    <mergeCell ref="C606:N606"/>
    <mergeCell ref="A608:N608"/>
    <mergeCell ref="A609:N609"/>
    <mergeCell ref="C610:E610"/>
    <mergeCell ref="C611:N611"/>
    <mergeCell ref="C601:E601"/>
    <mergeCell ref="C602:E602"/>
    <mergeCell ref="C603:E603"/>
    <mergeCell ref="C604:E604"/>
    <mergeCell ref="C605:E605"/>
    <mergeCell ref="C596:E596"/>
    <mergeCell ref="C597:E597"/>
    <mergeCell ref="C598:E598"/>
    <mergeCell ref="C599:E599"/>
    <mergeCell ref="C600:E600"/>
    <mergeCell ref="C632:E632"/>
    <mergeCell ref="C633:E633"/>
    <mergeCell ref="C634:E634"/>
    <mergeCell ref="C635:E635"/>
    <mergeCell ref="C636:E636"/>
    <mergeCell ref="C627:E627"/>
    <mergeCell ref="C628:E628"/>
    <mergeCell ref="C629:E629"/>
    <mergeCell ref="C630:E630"/>
    <mergeCell ref="C631:E631"/>
    <mergeCell ref="C622:E622"/>
    <mergeCell ref="C623:N623"/>
    <mergeCell ref="C624:E624"/>
    <mergeCell ref="C625:E625"/>
    <mergeCell ref="C626:E626"/>
    <mergeCell ref="C617:E617"/>
    <mergeCell ref="C618:E618"/>
    <mergeCell ref="C619:E619"/>
    <mergeCell ref="C620:E620"/>
    <mergeCell ref="C621:E621"/>
    <mergeCell ref="C652:N652"/>
    <mergeCell ref="C653:E653"/>
    <mergeCell ref="C654:E654"/>
    <mergeCell ref="C655:E655"/>
    <mergeCell ref="C656:E656"/>
    <mergeCell ref="C647:E647"/>
    <mergeCell ref="C648:E648"/>
    <mergeCell ref="C649:E649"/>
    <mergeCell ref="C650:N650"/>
    <mergeCell ref="C651:E651"/>
    <mergeCell ref="C642:E642"/>
    <mergeCell ref="C643:E643"/>
    <mergeCell ref="C644:E644"/>
    <mergeCell ref="C645:E645"/>
    <mergeCell ref="C646:E646"/>
    <mergeCell ref="C637:N637"/>
    <mergeCell ref="C638:E638"/>
    <mergeCell ref="C639:E639"/>
    <mergeCell ref="C640:E640"/>
    <mergeCell ref="C641:E641"/>
    <mergeCell ref="C672:E672"/>
    <mergeCell ref="C673:E673"/>
    <mergeCell ref="C674:E674"/>
    <mergeCell ref="C675:E675"/>
    <mergeCell ref="C676:E676"/>
    <mergeCell ref="C667:E667"/>
    <mergeCell ref="C668:E668"/>
    <mergeCell ref="C669:E669"/>
    <mergeCell ref="C670:E670"/>
    <mergeCell ref="C671:E671"/>
    <mergeCell ref="C662:E662"/>
    <mergeCell ref="C663:N663"/>
    <mergeCell ref="C664:E664"/>
    <mergeCell ref="C665:N665"/>
    <mergeCell ref="C666:E666"/>
    <mergeCell ref="C657:E657"/>
    <mergeCell ref="C658:E658"/>
    <mergeCell ref="C659:E659"/>
    <mergeCell ref="C660:E660"/>
    <mergeCell ref="C661:E661"/>
    <mergeCell ref="C692:E692"/>
    <mergeCell ref="C693:E693"/>
    <mergeCell ref="C694:N694"/>
    <mergeCell ref="C695:N695"/>
    <mergeCell ref="C696:E696"/>
    <mergeCell ref="C687:E687"/>
    <mergeCell ref="C688:E688"/>
    <mergeCell ref="C689:E689"/>
    <mergeCell ref="C690:E690"/>
    <mergeCell ref="C691:E691"/>
    <mergeCell ref="C682:E682"/>
    <mergeCell ref="C683:E683"/>
    <mergeCell ref="C684:E684"/>
    <mergeCell ref="C685:E685"/>
    <mergeCell ref="C686:E686"/>
    <mergeCell ref="C677:E677"/>
    <mergeCell ref="C678:N678"/>
    <mergeCell ref="C679:E679"/>
    <mergeCell ref="C680:N680"/>
    <mergeCell ref="C681:N681"/>
    <mergeCell ref="C712:E712"/>
    <mergeCell ref="C713:E713"/>
    <mergeCell ref="C714:E714"/>
    <mergeCell ref="C715:E715"/>
    <mergeCell ref="C716:E716"/>
    <mergeCell ref="C707:E707"/>
    <mergeCell ref="C708:N708"/>
    <mergeCell ref="C709:E709"/>
    <mergeCell ref="C710:E710"/>
    <mergeCell ref="C711:E711"/>
    <mergeCell ref="C702:E702"/>
    <mergeCell ref="C703:E703"/>
    <mergeCell ref="C704:E704"/>
    <mergeCell ref="C705:E705"/>
    <mergeCell ref="C706:E706"/>
    <mergeCell ref="C697:E697"/>
    <mergeCell ref="C698:E698"/>
    <mergeCell ref="C699:E699"/>
    <mergeCell ref="C700:E700"/>
    <mergeCell ref="C701:E701"/>
    <mergeCell ref="C732:E732"/>
    <mergeCell ref="C733:E733"/>
    <mergeCell ref="C734:N734"/>
    <mergeCell ref="C735:E735"/>
    <mergeCell ref="C736:E736"/>
    <mergeCell ref="C727:E727"/>
    <mergeCell ref="C728:E728"/>
    <mergeCell ref="C729:E729"/>
    <mergeCell ref="C730:E730"/>
    <mergeCell ref="C731:E731"/>
    <mergeCell ref="C722:E722"/>
    <mergeCell ref="C723:E723"/>
    <mergeCell ref="C724:E724"/>
    <mergeCell ref="C725:E725"/>
    <mergeCell ref="C726:E726"/>
    <mergeCell ref="C717:E717"/>
    <mergeCell ref="C718:E718"/>
    <mergeCell ref="C719:E719"/>
    <mergeCell ref="C720:E720"/>
    <mergeCell ref="C721:N721"/>
    <mergeCell ref="C754:E754"/>
    <mergeCell ref="C755:E755"/>
    <mergeCell ref="C756:E756"/>
    <mergeCell ref="C757:E757"/>
    <mergeCell ref="C758:E758"/>
    <mergeCell ref="C749:E749"/>
    <mergeCell ref="C750:E750"/>
    <mergeCell ref="C751:E751"/>
    <mergeCell ref="C752:E752"/>
    <mergeCell ref="C753:E753"/>
    <mergeCell ref="A744:N744"/>
    <mergeCell ref="C745:E745"/>
    <mergeCell ref="C746:N746"/>
    <mergeCell ref="C747:E747"/>
    <mergeCell ref="C748:E748"/>
    <mergeCell ref="C737:E737"/>
    <mergeCell ref="A739:N739"/>
    <mergeCell ref="C740:E740"/>
    <mergeCell ref="C741:N741"/>
    <mergeCell ref="A743:N743"/>
    <mergeCell ref="C774:N774"/>
    <mergeCell ref="C775:E775"/>
    <mergeCell ref="C776:E776"/>
    <mergeCell ref="C777:E777"/>
    <mergeCell ref="C778:E778"/>
    <mergeCell ref="C769:E769"/>
    <mergeCell ref="C770:E770"/>
    <mergeCell ref="C771:E771"/>
    <mergeCell ref="C772:E772"/>
    <mergeCell ref="C773:E773"/>
    <mergeCell ref="C764:E764"/>
    <mergeCell ref="C765:E765"/>
    <mergeCell ref="C766:E766"/>
    <mergeCell ref="C767:E767"/>
    <mergeCell ref="C768:E768"/>
    <mergeCell ref="C759:N759"/>
    <mergeCell ref="C760:E760"/>
    <mergeCell ref="C761:N761"/>
    <mergeCell ref="C762:E762"/>
    <mergeCell ref="C763:E763"/>
    <mergeCell ref="C794:E794"/>
    <mergeCell ref="C795:E795"/>
    <mergeCell ref="C796:E796"/>
    <mergeCell ref="C797:E797"/>
    <mergeCell ref="C798:E798"/>
    <mergeCell ref="C789:N789"/>
    <mergeCell ref="C790:E790"/>
    <mergeCell ref="C791:E791"/>
    <mergeCell ref="C792:E792"/>
    <mergeCell ref="C793:E793"/>
    <mergeCell ref="C784:E784"/>
    <mergeCell ref="C785:E785"/>
    <mergeCell ref="C786:E786"/>
    <mergeCell ref="A787:N787"/>
    <mergeCell ref="C788:E788"/>
    <mergeCell ref="C779:E779"/>
    <mergeCell ref="C780:E780"/>
    <mergeCell ref="C781:E781"/>
    <mergeCell ref="C782:E782"/>
    <mergeCell ref="C783:E783"/>
    <mergeCell ref="C814:E814"/>
    <mergeCell ref="C815:E815"/>
    <mergeCell ref="C816:E816"/>
    <mergeCell ref="C817:E817"/>
    <mergeCell ref="C818:E818"/>
    <mergeCell ref="C809:E809"/>
    <mergeCell ref="C810:E810"/>
    <mergeCell ref="C811:E811"/>
    <mergeCell ref="C812:E812"/>
    <mergeCell ref="C813:E813"/>
    <mergeCell ref="C804:E804"/>
    <mergeCell ref="C805:E805"/>
    <mergeCell ref="C806:E806"/>
    <mergeCell ref="C807:E807"/>
    <mergeCell ref="C808:E808"/>
    <mergeCell ref="C799:E799"/>
    <mergeCell ref="C800:N800"/>
    <mergeCell ref="C801:E801"/>
    <mergeCell ref="C802:E802"/>
    <mergeCell ref="C803:E803"/>
    <mergeCell ref="C834:E834"/>
    <mergeCell ref="C835:E835"/>
    <mergeCell ref="C836:E836"/>
    <mergeCell ref="C837:E837"/>
    <mergeCell ref="C838:E838"/>
    <mergeCell ref="C829:E829"/>
    <mergeCell ref="C830:N830"/>
    <mergeCell ref="C831:E831"/>
    <mergeCell ref="C832:E832"/>
    <mergeCell ref="C833:E833"/>
    <mergeCell ref="C824:E824"/>
    <mergeCell ref="C825:E825"/>
    <mergeCell ref="C826:E826"/>
    <mergeCell ref="C827:E827"/>
    <mergeCell ref="C828:E828"/>
    <mergeCell ref="C819:E819"/>
    <mergeCell ref="C820:E820"/>
    <mergeCell ref="C821:E821"/>
    <mergeCell ref="C822:E822"/>
    <mergeCell ref="C823:E823"/>
    <mergeCell ref="C854:N854"/>
    <mergeCell ref="C855:E855"/>
    <mergeCell ref="C856:N856"/>
    <mergeCell ref="A857:N857"/>
    <mergeCell ref="C858:E858"/>
    <mergeCell ref="C849:E849"/>
    <mergeCell ref="C850:E850"/>
    <mergeCell ref="C851:E851"/>
    <mergeCell ref="C852:E852"/>
    <mergeCell ref="C853:E853"/>
    <mergeCell ref="C844:E844"/>
    <mergeCell ref="C845:E845"/>
    <mergeCell ref="C846:E846"/>
    <mergeCell ref="C847:E847"/>
    <mergeCell ref="C848:E848"/>
    <mergeCell ref="C839:E839"/>
    <mergeCell ref="C840:E840"/>
    <mergeCell ref="C841:E841"/>
    <mergeCell ref="C842:N842"/>
    <mergeCell ref="C843:E843"/>
    <mergeCell ref="C874:E874"/>
    <mergeCell ref="C875:N875"/>
    <mergeCell ref="C876:E876"/>
    <mergeCell ref="C877:E877"/>
    <mergeCell ref="C878:E878"/>
    <mergeCell ref="C869:E869"/>
    <mergeCell ref="C870:E870"/>
    <mergeCell ref="C871:E871"/>
    <mergeCell ref="C872:E872"/>
    <mergeCell ref="A873:N873"/>
    <mergeCell ref="C864:E864"/>
    <mergeCell ref="C865:E865"/>
    <mergeCell ref="C866:E866"/>
    <mergeCell ref="C867:E867"/>
    <mergeCell ref="C868:E868"/>
    <mergeCell ref="C859:N859"/>
    <mergeCell ref="C860:N860"/>
    <mergeCell ref="C861:E861"/>
    <mergeCell ref="C862:E862"/>
    <mergeCell ref="C863:E863"/>
    <mergeCell ref="C894:E894"/>
    <mergeCell ref="C895:E895"/>
    <mergeCell ref="C896:E896"/>
    <mergeCell ref="C897:E897"/>
    <mergeCell ref="C898:E898"/>
    <mergeCell ref="C889:E889"/>
    <mergeCell ref="C890:E890"/>
    <mergeCell ref="C891:N891"/>
    <mergeCell ref="C892:E892"/>
    <mergeCell ref="C893:E893"/>
    <mergeCell ref="C884:E884"/>
    <mergeCell ref="C885:E885"/>
    <mergeCell ref="C886:E886"/>
    <mergeCell ref="C887:E887"/>
    <mergeCell ref="C888:N888"/>
    <mergeCell ref="C879:E879"/>
    <mergeCell ref="C880:E880"/>
    <mergeCell ref="C881:E881"/>
    <mergeCell ref="C882:E882"/>
    <mergeCell ref="C883:E883"/>
    <mergeCell ref="C914:E914"/>
    <mergeCell ref="C915:E915"/>
    <mergeCell ref="C916:E916"/>
    <mergeCell ref="C917:N917"/>
    <mergeCell ref="C918:E918"/>
    <mergeCell ref="C909:E909"/>
    <mergeCell ref="C910:E910"/>
    <mergeCell ref="C911:E911"/>
    <mergeCell ref="C912:E912"/>
    <mergeCell ref="C913:E913"/>
    <mergeCell ref="C904:E904"/>
    <mergeCell ref="C905:N905"/>
    <mergeCell ref="C906:E906"/>
    <mergeCell ref="C907:E907"/>
    <mergeCell ref="C908:E908"/>
    <mergeCell ref="C899:E899"/>
    <mergeCell ref="C900:E900"/>
    <mergeCell ref="C901:E901"/>
    <mergeCell ref="C902:N902"/>
    <mergeCell ref="A903:N903"/>
    <mergeCell ref="C934:E934"/>
    <mergeCell ref="C935:E935"/>
    <mergeCell ref="C936:E936"/>
    <mergeCell ref="C937:E937"/>
    <mergeCell ref="C938:E938"/>
    <mergeCell ref="C929:E929"/>
    <mergeCell ref="C930:E930"/>
    <mergeCell ref="C931:E931"/>
    <mergeCell ref="C932:E932"/>
    <mergeCell ref="C933:E933"/>
    <mergeCell ref="C924:E924"/>
    <mergeCell ref="C925:E925"/>
    <mergeCell ref="C926:E926"/>
    <mergeCell ref="C927:E927"/>
    <mergeCell ref="C928:E928"/>
    <mergeCell ref="C919:N919"/>
    <mergeCell ref="C920:E920"/>
    <mergeCell ref="C921:E921"/>
    <mergeCell ref="C922:E922"/>
    <mergeCell ref="C923:E923"/>
    <mergeCell ref="C954:E954"/>
    <mergeCell ref="C955:E955"/>
    <mergeCell ref="C956:E956"/>
    <mergeCell ref="C957:E957"/>
    <mergeCell ref="C958:E958"/>
    <mergeCell ref="C949:E949"/>
    <mergeCell ref="C950:E950"/>
    <mergeCell ref="C951:E951"/>
    <mergeCell ref="C952:E952"/>
    <mergeCell ref="C953:E953"/>
    <mergeCell ref="C944:E944"/>
    <mergeCell ref="C945:E945"/>
    <mergeCell ref="C946:E946"/>
    <mergeCell ref="C947:E947"/>
    <mergeCell ref="C948:E948"/>
    <mergeCell ref="C939:N939"/>
    <mergeCell ref="C940:E940"/>
    <mergeCell ref="C941:E941"/>
    <mergeCell ref="C942:E942"/>
    <mergeCell ref="C943:E943"/>
    <mergeCell ref="C974:E974"/>
    <mergeCell ref="C975:E975"/>
    <mergeCell ref="C976:E976"/>
    <mergeCell ref="C977:E977"/>
    <mergeCell ref="C978:E978"/>
    <mergeCell ref="C969:E969"/>
    <mergeCell ref="C970:E970"/>
    <mergeCell ref="C971:E971"/>
    <mergeCell ref="C972:N972"/>
    <mergeCell ref="C973:E973"/>
    <mergeCell ref="C964:E964"/>
    <mergeCell ref="C965:E965"/>
    <mergeCell ref="C966:E966"/>
    <mergeCell ref="C967:E967"/>
    <mergeCell ref="C968:E968"/>
    <mergeCell ref="C959:E959"/>
    <mergeCell ref="C960:E960"/>
    <mergeCell ref="C961:E961"/>
    <mergeCell ref="C962:E962"/>
    <mergeCell ref="C963:E963"/>
    <mergeCell ref="C994:E994"/>
    <mergeCell ref="C995:E995"/>
    <mergeCell ref="C996:E996"/>
    <mergeCell ref="C997:E997"/>
    <mergeCell ref="C998:E998"/>
    <mergeCell ref="C989:E989"/>
    <mergeCell ref="C990:E990"/>
    <mergeCell ref="C991:E991"/>
    <mergeCell ref="C992:E992"/>
    <mergeCell ref="C993:E993"/>
    <mergeCell ref="C984:E984"/>
    <mergeCell ref="C985:N985"/>
    <mergeCell ref="C986:E986"/>
    <mergeCell ref="C987:E987"/>
    <mergeCell ref="C988:N988"/>
    <mergeCell ref="C979:E979"/>
    <mergeCell ref="C980:E980"/>
    <mergeCell ref="C981:E981"/>
    <mergeCell ref="C982:E982"/>
    <mergeCell ref="C983:E983"/>
    <mergeCell ref="C1014:E1014"/>
    <mergeCell ref="C1015:E1015"/>
    <mergeCell ref="C1016:E1016"/>
    <mergeCell ref="C1017:E1017"/>
    <mergeCell ref="C1018:E1018"/>
    <mergeCell ref="C1009:E1009"/>
    <mergeCell ref="C1010:E1010"/>
    <mergeCell ref="C1011:E1011"/>
    <mergeCell ref="C1012:E1012"/>
    <mergeCell ref="C1013:E1013"/>
    <mergeCell ref="C1004:E1004"/>
    <mergeCell ref="C1005:E1005"/>
    <mergeCell ref="C1006:N1006"/>
    <mergeCell ref="C1007:E1007"/>
    <mergeCell ref="C1008:E1008"/>
    <mergeCell ref="C999:E999"/>
    <mergeCell ref="C1000:E1000"/>
    <mergeCell ref="C1001:N1001"/>
    <mergeCell ref="C1002:E1002"/>
    <mergeCell ref="C1003:N1003"/>
    <mergeCell ref="C1034:E1034"/>
    <mergeCell ref="C1035:E1035"/>
    <mergeCell ref="C1036:E1036"/>
    <mergeCell ref="C1037:E1037"/>
    <mergeCell ref="C1038:E1038"/>
    <mergeCell ref="A1029:N1029"/>
    <mergeCell ref="C1030:E1030"/>
    <mergeCell ref="C1031:N1031"/>
    <mergeCell ref="C1032:E1032"/>
    <mergeCell ref="C1033:E1033"/>
    <mergeCell ref="C1024:E1024"/>
    <mergeCell ref="C1025:E1025"/>
    <mergeCell ref="C1026:E1026"/>
    <mergeCell ref="C1027:E1027"/>
    <mergeCell ref="C1028:E1028"/>
    <mergeCell ref="C1019:E1019"/>
    <mergeCell ref="C1020:E1020"/>
    <mergeCell ref="C1021:E1021"/>
    <mergeCell ref="C1022:E1022"/>
    <mergeCell ref="C1023:E1023"/>
    <mergeCell ref="C1054:E1054"/>
    <mergeCell ref="C1055:E1055"/>
    <mergeCell ref="C1056:E1056"/>
    <mergeCell ref="C1057:N1057"/>
    <mergeCell ref="C1058:E1058"/>
    <mergeCell ref="C1049:E1049"/>
    <mergeCell ref="C1050:E1050"/>
    <mergeCell ref="C1051:E1051"/>
    <mergeCell ref="C1052:E1052"/>
    <mergeCell ref="C1053:E1053"/>
    <mergeCell ref="C1044:N1044"/>
    <mergeCell ref="C1045:E1045"/>
    <mergeCell ref="C1046:N1046"/>
    <mergeCell ref="C1047:E1047"/>
    <mergeCell ref="C1048:E1048"/>
    <mergeCell ref="C1039:E1039"/>
    <mergeCell ref="C1040:E1040"/>
    <mergeCell ref="C1041:E1041"/>
    <mergeCell ref="C1042:E1042"/>
    <mergeCell ref="C1043:E1043"/>
    <mergeCell ref="C1074:E1074"/>
    <mergeCell ref="C1075:E1075"/>
    <mergeCell ref="C1076:E1076"/>
    <mergeCell ref="C1077:E1077"/>
    <mergeCell ref="C1078:E1078"/>
    <mergeCell ref="C1069:E1069"/>
    <mergeCell ref="C1070:E1070"/>
    <mergeCell ref="C1071:E1071"/>
    <mergeCell ref="C1072:E1072"/>
    <mergeCell ref="C1073:E1073"/>
    <mergeCell ref="C1064:E1064"/>
    <mergeCell ref="C1065:E1065"/>
    <mergeCell ref="C1066:E1066"/>
    <mergeCell ref="C1067:E1067"/>
    <mergeCell ref="C1068:N1068"/>
    <mergeCell ref="C1059:E1059"/>
    <mergeCell ref="C1060:E1060"/>
    <mergeCell ref="C1061:E1061"/>
    <mergeCell ref="C1062:E1062"/>
    <mergeCell ref="C1063:E1063"/>
    <mergeCell ref="C1095:N1095"/>
    <mergeCell ref="C1096:E1096"/>
    <mergeCell ref="C1097:E1097"/>
    <mergeCell ref="C1098:E1098"/>
    <mergeCell ref="C1099:E1099"/>
    <mergeCell ref="C1090:E1090"/>
    <mergeCell ref="C1091:E1091"/>
    <mergeCell ref="C1092:E1092"/>
    <mergeCell ref="C1093:E1093"/>
    <mergeCell ref="C1094:E1094"/>
    <mergeCell ref="C1085:E1085"/>
    <mergeCell ref="C1086:E1086"/>
    <mergeCell ref="C1087:E1087"/>
    <mergeCell ref="C1088:E1088"/>
    <mergeCell ref="C1089:E1089"/>
    <mergeCell ref="C1079:E1079"/>
    <mergeCell ref="A1081:N1081"/>
    <mergeCell ref="C1082:E1082"/>
    <mergeCell ref="C1083:N1083"/>
    <mergeCell ref="C1084:E1084"/>
    <mergeCell ref="C1115:E1115"/>
    <mergeCell ref="C1116:E1116"/>
    <mergeCell ref="C1117:E1117"/>
    <mergeCell ref="C1118:E1118"/>
    <mergeCell ref="C1119:E1119"/>
    <mergeCell ref="C1110:E1110"/>
    <mergeCell ref="C1111:E1111"/>
    <mergeCell ref="C1112:E1112"/>
    <mergeCell ref="C1113:E1113"/>
    <mergeCell ref="C1114:E1114"/>
    <mergeCell ref="C1105:E1105"/>
    <mergeCell ref="C1106:E1106"/>
    <mergeCell ref="C1107:E1107"/>
    <mergeCell ref="C1108:E1108"/>
    <mergeCell ref="C1109:N1109"/>
    <mergeCell ref="C1100:E1100"/>
    <mergeCell ref="C1101:E1101"/>
    <mergeCell ref="C1102:E1102"/>
    <mergeCell ref="C1103:E1103"/>
    <mergeCell ref="C1104:E1104"/>
    <mergeCell ref="C1135:E1135"/>
    <mergeCell ref="C1136:E1136"/>
    <mergeCell ref="C1137:E1137"/>
    <mergeCell ref="C1138:E1138"/>
    <mergeCell ref="C1139:N1139"/>
    <mergeCell ref="C1130:E1130"/>
    <mergeCell ref="C1131:E1131"/>
    <mergeCell ref="C1132:E1132"/>
    <mergeCell ref="C1133:E1133"/>
    <mergeCell ref="C1134:E1134"/>
    <mergeCell ref="C1125:N1125"/>
    <mergeCell ref="C1126:N1126"/>
    <mergeCell ref="C1127:E1127"/>
    <mergeCell ref="C1128:E1128"/>
    <mergeCell ref="C1129:E1129"/>
    <mergeCell ref="C1120:E1120"/>
    <mergeCell ref="C1121:E1121"/>
    <mergeCell ref="C1122:N1122"/>
    <mergeCell ref="C1123:E1123"/>
    <mergeCell ref="C1124:N1124"/>
    <mergeCell ref="C1155:E1155"/>
    <mergeCell ref="C1156:E1156"/>
    <mergeCell ref="C1157:E1157"/>
    <mergeCell ref="C1158:E1158"/>
    <mergeCell ref="C1159:E1159"/>
    <mergeCell ref="C1150:E1150"/>
    <mergeCell ref="C1151:E1151"/>
    <mergeCell ref="C1152:E1152"/>
    <mergeCell ref="C1153:E1153"/>
    <mergeCell ref="C1154:N1154"/>
    <mergeCell ref="C1145:E1145"/>
    <mergeCell ref="C1146:E1146"/>
    <mergeCell ref="C1147:E1147"/>
    <mergeCell ref="C1148:E1148"/>
    <mergeCell ref="C1149:E1149"/>
    <mergeCell ref="C1140:N1140"/>
    <mergeCell ref="C1141:N1141"/>
    <mergeCell ref="C1142:E1142"/>
    <mergeCell ref="C1143:E1143"/>
    <mergeCell ref="C1144:E1144"/>
    <mergeCell ref="C1175:E1175"/>
    <mergeCell ref="C1176:E1176"/>
    <mergeCell ref="C1177:E1177"/>
    <mergeCell ref="C1178:E1178"/>
    <mergeCell ref="C1179:E1179"/>
    <mergeCell ref="C1170:E1170"/>
    <mergeCell ref="C1171:N1171"/>
    <mergeCell ref="C1172:E1172"/>
    <mergeCell ref="C1173:E1173"/>
    <mergeCell ref="C1174:E1174"/>
    <mergeCell ref="C1165:E1165"/>
    <mergeCell ref="C1166:E1166"/>
    <mergeCell ref="C1167:N1167"/>
    <mergeCell ref="C1168:E1168"/>
    <mergeCell ref="C1169:N1169"/>
    <mergeCell ref="C1160:E1160"/>
    <mergeCell ref="C1161:E1161"/>
    <mergeCell ref="C1162:E1162"/>
    <mergeCell ref="C1163:E1163"/>
    <mergeCell ref="C1164:E1164"/>
    <mergeCell ref="C1195:E1195"/>
    <mergeCell ref="C1196:E1196"/>
    <mergeCell ref="C1197:E1197"/>
    <mergeCell ref="C1198:E1198"/>
    <mergeCell ref="C1199:E1199"/>
    <mergeCell ref="C1190:E1190"/>
    <mergeCell ref="C1191:E1191"/>
    <mergeCell ref="C1192:E1192"/>
    <mergeCell ref="C1193:E1193"/>
    <mergeCell ref="C1194:E1194"/>
    <mergeCell ref="C1185:E1185"/>
    <mergeCell ref="C1186:N1186"/>
    <mergeCell ref="C1187:E1187"/>
    <mergeCell ref="C1188:E1188"/>
    <mergeCell ref="C1189:E1189"/>
    <mergeCell ref="C1180:E1180"/>
    <mergeCell ref="C1181:E1181"/>
    <mergeCell ref="C1182:E1182"/>
    <mergeCell ref="C1183:E1183"/>
    <mergeCell ref="C1184:N1184"/>
    <mergeCell ref="C1215:N1215"/>
    <mergeCell ref="C1216:N1216"/>
    <mergeCell ref="C1217:N1217"/>
    <mergeCell ref="C1218:E1218"/>
    <mergeCell ref="C1219:E1219"/>
    <mergeCell ref="C1210:E1210"/>
    <mergeCell ref="C1211:E1211"/>
    <mergeCell ref="C1212:E1212"/>
    <mergeCell ref="C1213:E1213"/>
    <mergeCell ref="C1214:E1214"/>
    <mergeCell ref="C1205:E1205"/>
    <mergeCell ref="C1206:E1206"/>
    <mergeCell ref="C1207:E1207"/>
    <mergeCell ref="C1208:E1208"/>
    <mergeCell ref="C1209:E1209"/>
    <mergeCell ref="C1200:E1200"/>
    <mergeCell ref="C1201:E1201"/>
    <mergeCell ref="C1202:E1202"/>
    <mergeCell ref="C1203:E1203"/>
    <mergeCell ref="C1204:E1204"/>
    <mergeCell ref="C1235:E1235"/>
    <mergeCell ref="C1236:E1236"/>
    <mergeCell ref="C1237:E1237"/>
    <mergeCell ref="C1238:E1238"/>
    <mergeCell ref="C1239:E1239"/>
    <mergeCell ref="C1230:N1230"/>
    <mergeCell ref="C1231:N1231"/>
    <mergeCell ref="C1232:N1232"/>
    <mergeCell ref="C1233:E1233"/>
    <mergeCell ref="C1234:E1234"/>
    <mergeCell ref="C1225:E1225"/>
    <mergeCell ref="C1226:E1226"/>
    <mergeCell ref="C1227:E1227"/>
    <mergeCell ref="C1228:E1228"/>
    <mergeCell ref="C1229:E1229"/>
    <mergeCell ref="C1220:E1220"/>
    <mergeCell ref="C1221:E1221"/>
    <mergeCell ref="C1222:E1222"/>
    <mergeCell ref="C1223:E1223"/>
    <mergeCell ref="C1224:E1224"/>
    <mergeCell ref="C1255:E1255"/>
    <mergeCell ref="C1256:N1256"/>
    <mergeCell ref="C1257:E1257"/>
    <mergeCell ref="C1258:N1258"/>
    <mergeCell ref="C1259:E1259"/>
    <mergeCell ref="C1250:E1250"/>
    <mergeCell ref="C1251:E1251"/>
    <mergeCell ref="C1252:E1252"/>
    <mergeCell ref="C1253:E1253"/>
    <mergeCell ref="C1254:E1254"/>
    <mergeCell ref="C1245:E1245"/>
    <mergeCell ref="C1246:E1246"/>
    <mergeCell ref="C1247:E1247"/>
    <mergeCell ref="C1248:E1248"/>
    <mergeCell ref="C1249:E1249"/>
    <mergeCell ref="C1240:E1240"/>
    <mergeCell ref="C1241:E1241"/>
    <mergeCell ref="C1242:E1242"/>
    <mergeCell ref="C1243:E1243"/>
    <mergeCell ref="A1244:N1244"/>
    <mergeCell ref="C1275:E1275"/>
    <mergeCell ref="C1276:E1276"/>
    <mergeCell ref="C1277:E1277"/>
    <mergeCell ref="C1278:E1278"/>
    <mergeCell ref="C1279:E1279"/>
    <mergeCell ref="C1270:E1270"/>
    <mergeCell ref="C1271:N1271"/>
    <mergeCell ref="C1272:E1272"/>
    <mergeCell ref="C1273:E1273"/>
    <mergeCell ref="C1274:E1274"/>
    <mergeCell ref="C1265:E1265"/>
    <mergeCell ref="C1266:E1266"/>
    <mergeCell ref="C1267:E1267"/>
    <mergeCell ref="C1268:E1268"/>
    <mergeCell ref="C1269:E1269"/>
    <mergeCell ref="C1260:E1260"/>
    <mergeCell ref="C1261:E1261"/>
    <mergeCell ref="C1262:E1262"/>
    <mergeCell ref="C1263:E1263"/>
    <mergeCell ref="C1264:E1264"/>
    <mergeCell ref="C1295:N1295"/>
    <mergeCell ref="C1296:E1296"/>
    <mergeCell ref="C1297:E1297"/>
    <mergeCell ref="C1298:E1298"/>
    <mergeCell ref="C1299:E1299"/>
    <mergeCell ref="C1290:E1290"/>
    <mergeCell ref="C1291:E1291"/>
    <mergeCell ref="C1292:E1292"/>
    <mergeCell ref="C1293:E1293"/>
    <mergeCell ref="C1294:E1294"/>
    <mergeCell ref="C1285:E1285"/>
    <mergeCell ref="C1286:E1286"/>
    <mergeCell ref="C1287:E1287"/>
    <mergeCell ref="C1288:E1288"/>
    <mergeCell ref="C1289:E1289"/>
    <mergeCell ref="C1280:E1280"/>
    <mergeCell ref="C1281:E1281"/>
    <mergeCell ref="C1282:N1282"/>
    <mergeCell ref="C1283:E1283"/>
    <mergeCell ref="C1284:E1284"/>
    <mergeCell ref="C1315:E1315"/>
    <mergeCell ref="C1316:E1316"/>
    <mergeCell ref="C1317:E1317"/>
    <mergeCell ref="C1318:E1318"/>
    <mergeCell ref="C1319:E1319"/>
    <mergeCell ref="C1310:E1310"/>
    <mergeCell ref="C1311:E1311"/>
    <mergeCell ref="C1312:E1312"/>
    <mergeCell ref="C1313:E1313"/>
    <mergeCell ref="C1314:E1314"/>
    <mergeCell ref="C1305:E1305"/>
    <mergeCell ref="C1306:E1306"/>
    <mergeCell ref="C1307:N1307"/>
    <mergeCell ref="C1308:E1308"/>
    <mergeCell ref="C1309:N1309"/>
    <mergeCell ref="C1300:E1300"/>
    <mergeCell ref="C1301:E1301"/>
    <mergeCell ref="C1302:E1302"/>
    <mergeCell ref="C1303:E1303"/>
    <mergeCell ref="C1304:E1304"/>
    <mergeCell ref="C1336:E1336"/>
    <mergeCell ref="C1337:E1337"/>
    <mergeCell ref="C1338:E1338"/>
    <mergeCell ref="C1339:E1339"/>
    <mergeCell ref="C1340:E1340"/>
    <mergeCell ref="C1331:E1331"/>
    <mergeCell ref="C1332:E1332"/>
    <mergeCell ref="C1333:E1333"/>
    <mergeCell ref="C1334:E1334"/>
    <mergeCell ref="C1335:N1335"/>
    <mergeCell ref="C1326:E1326"/>
    <mergeCell ref="C1327:E1327"/>
    <mergeCell ref="C1328:E1328"/>
    <mergeCell ref="C1329:E1329"/>
    <mergeCell ref="C1330:E1330"/>
    <mergeCell ref="C1320:E1320"/>
    <mergeCell ref="C1321:E1321"/>
    <mergeCell ref="A1323:N1323"/>
    <mergeCell ref="C1324:E1324"/>
    <mergeCell ref="C1325:E1325"/>
    <mergeCell ref="C1356:E1356"/>
    <mergeCell ref="C1357:E1357"/>
    <mergeCell ref="C1358:E1358"/>
    <mergeCell ref="C1359:E1359"/>
    <mergeCell ref="C1360:E1360"/>
    <mergeCell ref="C1351:E1351"/>
    <mergeCell ref="C1352:E1352"/>
    <mergeCell ref="C1353:E1353"/>
    <mergeCell ref="C1354:E1354"/>
    <mergeCell ref="C1355:E1355"/>
    <mergeCell ref="C1346:E1346"/>
    <mergeCell ref="C1347:N1347"/>
    <mergeCell ref="C1348:E1348"/>
    <mergeCell ref="C1349:E1349"/>
    <mergeCell ref="C1350:E1350"/>
    <mergeCell ref="C1341:E1341"/>
    <mergeCell ref="C1342:E1342"/>
    <mergeCell ref="C1343:E1343"/>
    <mergeCell ref="C1344:E1344"/>
    <mergeCell ref="C1345:E1345"/>
    <mergeCell ref="C1376:E1376"/>
    <mergeCell ref="C1377:E1377"/>
    <mergeCell ref="C1378:E1378"/>
    <mergeCell ref="C1379:E1379"/>
    <mergeCell ref="C1380:E1380"/>
    <mergeCell ref="C1371:E1371"/>
    <mergeCell ref="C1372:E1372"/>
    <mergeCell ref="C1373:E1373"/>
    <mergeCell ref="C1374:E1374"/>
    <mergeCell ref="C1375:E1375"/>
    <mergeCell ref="C1366:E1366"/>
    <mergeCell ref="C1367:E1367"/>
    <mergeCell ref="C1368:E1368"/>
    <mergeCell ref="C1369:E1369"/>
    <mergeCell ref="C1370:E1370"/>
    <mergeCell ref="C1361:E1361"/>
    <mergeCell ref="C1362:E1362"/>
    <mergeCell ref="C1363:E1363"/>
    <mergeCell ref="C1364:E1364"/>
    <mergeCell ref="C1365:E1365"/>
    <mergeCell ref="C1398:K1398"/>
    <mergeCell ref="C1399:K1399"/>
    <mergeCell ref="C1400:K1400"/>
    <mergeCell ref="C1401:K1401"/>
    <mergeCell ref="C1402:K1402"/>
    <mergeCell ref="C1391:N1391"/>
    <mergeCell ref="C1394:K1394"/>
    <mergeCell ref="C1395:K1395"/>
    <mergeCell ref="C1396:K1396"/>
    <mergeCell ref="C1397:K1397"/>
    <mergeCell ref="C1386:E1386"/>
    <mergeCell ref="C1387:E1387"/>
    <mergeCell ref="C1388:E1388"/>
    <mergeCell ref="C1389:E1389"/>
    <mergeCell ref="C1390:N1390"/>
    <mergeCell ref="C1381:E1381"/>
    <mergeCell ref="C1382:E1382"/>
    <mergeCell ref="C1383:E1383"/>
    <mergeCell ref="C1384:E1384"/>
    <mergeCell ref="C1385:E1385"/>
    <mergeCell ref="C1423:K1423"/>
    <mergeCell ref="C1418:K1418"/>
    <mergeCell ref="C1419:K1419"/>
    <mergeCell ref="C1420:K1420"/>
    <mergeCell ref="C1421:K1421"/>
    <mergeCell ref="C1422:K1422"/>
    <mergeCell ref="C1413:K1413"/>
    <mergeCell ref="C1414:K1414"/>
    <mergeCell ref="C1415:K1415"/>
    <mergeCell ref="C1416:K1416"/>
    <mergeCell ref="C1417:K1417"/>
    <mergeCell ref="C1408:K1408"/>
    <mergeCell ref="C1409:K1409"/>
    <mergeCell ref="C1410:K1410"/>
    <mergeCell ref="C1411:K1411"/>
    <mergeCell ref="C1412:K1412"/>
    <mergeCell ref="C1403:K1403"/>
    <mergeCell ref="C1404:K1404"/>
    <mergeCell ref="C1405:K1405"/>
    <mergeCell ref="C1406:K1406"/>
    <mergeCell ref="C1407:K1407"/>
  </mergeCells>
  <printOptions horizontalCentered="1"/>
  <pageMargins left="0.39370077848434398" right="0.39370077848434398" top="0.78740155696868896" bottom="0.74803149700164795" header="0.118110239505768" footer="0.118110239505768"/>
  <pageSetup paperSize="9" orientation="landscape"/>
  <headerFooter>
    <oddHeader>&amp;LГРАНД-Смета 2021</oddHeader>
  </headerFooter>
  <rowBreaks count="1" manualBreakCount="1">
    <brk id="26" max="144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368"/>
  <sheetViews>
    <sheetView zoomScale="115" zoomScaleNormal="115" workbookViewId="0">
      <selection activeCell="A13" sqref="A13:N13"/>
    </sheetView>
  </sheetViews>
  <sheetFormatPr defaultColWidth="9.140625" defaultRowHeight="11.25" customHeight="1" x14ac:dyDescent="0.2"/>
  <cols>
    <col min="1" max="1" width="8.140625" style="1" customWidth="1"/>
    <col min="2" max="2" width="20.140625" style="1" customWidth="1"/>
    <col min="3" max="4" width="10.42578125" style="1" customWidth="1"/>
    <col min="5" max="5" width="13.28515625" style="1" customWidth="1"/>
    <col min="6" max="6" width="8.5703125" style="1" customWidth="1"/>
    <col min="7" max="7" width="7.85546875" style="1" customWidth="1"/>
    <col min="8" max="8" width="8.42578125" style="1" customWidth="1"/>
    <col min="9" max="9" width="8.7109375" style="1" customWidth="1"/>
    <col min="10" max="10" width="8.140625" style="1" customWidth="1"/>
    <col min="11" max="11" width="8.5703125" style="1" customWidth="1"/>
    <col min="12" max="12" width="10" style="1" customWidth="1"/>
    <col min="13" max="13" width="8.85546875" style="1" customWidth="1"/>
    <col min="14" max="14" width="12.42578125" style="1" customWidth="1"/>
    <col min="15" max="15" width="99.7109375" style="2" hidden="1" customWidth="1"/>
    <col min="16" max="16" width="138.42578125" style="2" hidden="1" customWidth="1"/>
    <col min="17" max="17" width="34.140625" style="2" hidden="1" customWidth="1"/>
    <col min="18" max="18" width="110.140625" style="2" hidden="1" customWidth="1"/>
    <col min="19" max="22" width="34.140625" style="2" hidden="1" customWidth="1"/>
    <col min="23" max="23" width="110.140625" style="2" hidden="1" customWidth="1"/>
    <col min="24" max="24" width="138.42578125" style="2" hidden="1" customWidth="1"/>
    <col min="25" max="25" width="110.140625" style="2" hidden="1" customWidth="1"/>
    <col min="26" max="28" width="84.42578125" style="2" hidden="1" customWidth="1"/>
    <col min="29" max="16384" width="9.140625" style="1"/>
  </cols>
  <sheetData>
    <row r="1" spans="1:15" s="1" customFormat="1" x14ac:dyDescent="0.2">
      <c r="A1" s="3"/>
      <c r="N1" s="4" t="s">
        <v>0</v>
      </c>
    </row>
    <row r="2" spans="1:15" s="1" customFormat="1" x14ac:dyDescent="0.2">
      <c r="N2" s="4" t="s">
        <v>1</v>
      </c>
    </row>
    <row r="3" spans="1:15" s="1" customFormat="1" x14ac:dyDescent="0.2">
      <c r="N3" s="4"/>
    </row>
    <row r="4" spans="1:15" s="1" customFormat="1" x14ac:dyDescent="0.2">
      <c r="F4" s="5"/>
    </row>
    <row r="5" spans="1:15" s="1" customFormat="1" ht="101.25" x14ac:dyDescent="0.2">
      <c r="A5" s="6" t="s">
        <v>2</v>
      </c>
      <c r="B5" s="7"/>
      <c r="D5" s="115" t="s">
        <v>3</v>
      </c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2" t="s">
        <v>3</v>
      </c>
    </row>
    <row r="6" spans="1:15" s="1" customFormat="1" ht="15" customHeight="1" x14ac:dyDescent="0.2">
      <c r="A6" s="9" t="s">
        <v>4</v>
      </c>
      <c r="D6" s="10" t="s">
        <v>5</v>
      </c>
      <c r="E6" s="10"/>
      <c r="F6" s="11"/>
      <c r="G6" s="11"/>
      <c r="H6" s="11"/>
      <c r="I6" s="11"/>
      <c r="J6" s="11"/>
      <c r="K6" s="11"/>
      <c r="L6" s="11"/>
      <c r="M6" s="11"/>
      <c r="N6" s="11"/>
    </row>
    <row r="7" spans="1:15" s="1" customFormat="1" ht="43.5" customHeight="1" x14ac:dyDescent="0.2">
      <c r="A7" s="123" t="s">
        <v>6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</row>
    <row r="8" spans="1:15" s="1" customFormat="1" x14ac:dyDescent="0.2">
      <c r="A8" s="122" t="s">
        <v>7</v>
      </c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22"/>
      <c r="M8" s="122"/>
      <c r="N8" s="122"/>
    </row>
    <row r="9" spans="1:15" s="1" customFormat="1" ht="30" customHeight="1" x14ac:dyDescent="0.2">
      <c r="A9" s="123" t="s">
        <v>6</v>
      </c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123"/>
    </row>
    <row r="10" spans="1:15" s="1" customFormat="1" x14ac:dyDescent="0.2">
      <c r="A10" s="122" t="s">
        <v>8</v>
      </c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</row>
    <row r="11" spans="1:15" s="1" customFormat="1" ht="28.5" customHeight="1" x14ac:dyDescent="0.25">
      <c r="A11" s="126" t="s">
        <v>2708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</row>
    <row r="12" spans="1:15" s="1" customFormat="1" ht="29.25" customHeight="1" x14ac:dyDescent="0.2">
      <c r="A12" s="123" t="s">
        <v>2714</v>
      </c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</row>
    <row r="13" spans="1:15" s="1" customFormat="1" ht="33.75" customHeight="1" x14ac:dyDescent="0.2">
      <c r="A13" s="122" t="s">
        <v>10</v>
      </c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</row>
    <row r="14" spans="1:15" s="1" customFormat="1" ht="18" customHeight="1" x14ac:dyDescent="0.2">
      <c r="A14" s="3" t="s">
        <v>11</v>
      </c>
      <c r="B14" s="12" t="s">
        <v>12</v>
      </c>
      <c r="C14" s="3" t="s">
        <v>13</v>
      </c>
      <c r="F14" s="2"/>
      <c r="G14" s="2"/>
      <c r="H14" s="2"/>
      <c r="I14" s="2"/>
      <c r="J14" s="2"/>
      <c r="K14" s="2"/>
      <c r="L14" s="2"/>
      <c r="M14" s="2"/>
      <c r="N14" s="2"/>
    </row>
    <row r="15" spans="1:15" s="1" customFormat="1" ht="30.75" customHeight="1" x14ac:dyDescent="0.2">
      <c r="A15" s="3" t="s">
        <v>14</v>
      </c>
      <c r="B15" s="131" t="s">
        <v>1327</v>
      </c>
      <c r="C15" s="131"/>
      <c r="D15" s="131"/>
      <c r="E15" s="131"/>
      <c r="F15" s="131"/>
      <c r="G15" s="2"/>
      <c r="H15" s="2"/>
      <c r="I15" s="2"/>
      <c r="J15" s="2"/>
      <c r="K15" s="2"/>
      <c r="L15" s="2"/>
      <c r="M15" s="2"/>
      <c r="N15" s="2"/>
    </row>
    <row r="16" spans="1:15" s="1" customFormat="1" x14ac:dyDescent="0.2">
      <c r="B16" s="127" t="s">
        <v>16</v>
      </c>
      <c r="C16" s="127"/>
      <c r="D16" s="127"/>
      <c r="E16" s="127"/>
      <c r="F16" s="127"/>
      <c r="G16" s="13"/>
      <c r="H16" s="13"/>
      <c r="I16" s="13"/>
      <c r="J16" s="13"/>
      <c r="K16" s="13"/>
      <c r="L16" s="13"/>
      <c r="M16" s="14"/>
      <c r="N16" s="13"/>
    </row>
    <row r="17" spans="1:17" s="1" customFormat="1" ht="25.5" customHeight="1" x14ac:dyDescent="0.2">
      <c r="D17" s="15"/>
      <c r="E17" s="15"/>
      <c r="F17" s="15"/>
      <c r="G17" s="15"/>
      <c r="H17" s="15"/>
      <c r="I17" s="15"/>
      <c r="J17" s="15"/>
      <c r="K17" s="15"/>
      <c r="L17" s="15"/>
      <c r="M17" s="13"/>
      <c r="N17" s="13"/>
    </row>
    <row r="18" spans="1:17" s="1" customFormat="1" x14ac:dyDescent="0.2">
      <c r="A18" s="16" t="s">
        <v>17</v>
      </c>
      <c r="D18" s="10" t="s">
        <v>1328</v>
      </c>
      <c r="F18" s="17"/>
      <c r="G18" s="17"/>
      <c r="H18" s="17"/>
      <c r="I18" s="17"/>
      <c r="J18" s="17"/>
      <c r="K18" s="17"/>
      <c r="L18" s="17"/>
      <c r="M18" s="17"/>
      <c r="N18" s="17"/>
    </row>
    <row r="19" spans="1:17" s="1" customFormat="1" ht="25.5" customHeight="1" x14ac:dyDescent="0.2"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7" s="1" customFormat="1" ht="12.75" customHeight="1" x14ac:dyDescent="0.2">
      <c r="A20" s="16" t="s">
        <v>19</v>
      </c>
      <c r="C20" s="18">
        <v>14015.47</v>
      </c>
      <c r="D20" s="19" t="s">
        <v>1329</v>
      </c>
      <c r="E20" s="6" t="s">
        <v>21</v>
      </c>
      <c r="L20" s="20"/>
      <c r="M20" s="20"/>
    </row>
    <row r="21" spans="1:17" s="1" customFormat="1" ht="12.75" customHeight="1" x14ac:dyDescent="0.2">
      <c r="B21" s="3" t="s">
        <v>22</v>
      </c>
      <c r="C21" s="21"/>
      <c r="D21" s="22"/>
      <c r="E21" s="6"/>
    </row>
    <row r="22" spans="1:17" s="1" customFormat="1" ht="12.75" customHeight="1" x14ac:dyDescent="0.2">
      <c r="B22" s="3" t="s">
        <v>23</v>
      </c>
      <c r="C22" s="18">
        <v>13809.38</v>
      </c>
      <c r="D22" s="19" t="s">
        <v>1330</v>
      </c>
      <c r="E22" s="6" t="s">
        <v>21</v>
      </c>
      <c r="G22" s="3" t="s">
        <v>24</v>
      </c>
      <c r="L22" s="18">
        <v>1435.82</v>
      </c>
      <c r="M22" s="19" t="s">
        <v>1331</v>
      </c>
      <c r="N22" s="6" t="s">
        <v>21</v>
      </c>
    </row>
    <row r="23" spans="1:17" s="1" customFormat="1" ht="12.75" customHeight="1" x14ac:dyDescent="0.2">
      <c r="B23" s="3" t="s">
        <v>26</v>
      </c>
      <c r="C23" s="18">
        <v>206.09</v>
      </c>
      <c r="D23" s="23" t="s">
        <v>1332</v>
      </c>
      <c r="E23" s="6" t="s">
        <v>21</v>
      </c>
      <c r="G23" s="3" t="s">
        <v>28</v>
      </c>
      <c r="L23" s="24"/>
      <c r="M23" s="24">
        <v>8938.7199999999993</v>
      </c>
      <c r="N23" s="9" t="s">
        <v>29</v>
      </c>
    </row>
    <row r="24" spans="1:17" s="1" customFormat="1" ht="12.75" customHeight="1" x14ac:dyDescent="0.2">
      <c r="B24" s="3" t="s">
        <v>30</v>
      </c>
      <c r="C24" s="18">
        <v>0</v>
      </c>
      <c r="D24" s="23" t="s">
        <v>27</v>
      </c>
      <c r="E24" s="6" t="s">
        <v>21</v>
      </c>
      <c r="G24" s="3" t="s">
        <v>31</v>
      </c>
      <c r="L24" s="24"/>
      <c r="M24" s="24">
        <v>1146.68</v>
      </c>
      <c r="N24" s="9" t="s">
        <v>29</v>
      </c>
    </row>
    <row r="25" spans="1:17" s="1" customFormat="1" ht="12.75" customHeight="1" x14ac:dyDescent="0.2">
      <c r="B25" s="3" t="s">
        <v>32</v>
      </c>
      <c r="C25" s="18">
        <v>0</v>
      </c>
      <c r="D25" s="19" t="s">
        <v>27</v>
      </c>
      <c r="E25" s="6" t="s">
        <v>21</v>
      </c>
      <c r="G25" s="3" t="s">
        <v>33</v>
      </c>
      <c r="L25" s="130" t="s">
        <v>34</v>
      </c>
      <c r="M25" s="130"/>
    </row>
    <row r="26" spans="1:17" s="1" customFormat="1" x14ac:dyDescent="0.2">
      <c r="A26" s="25"/>
    </row>
    <row r="27" spans="1:17" s="1" customFormat="1" ht="36" customHeight="1" x14ac:dyDescent="0.2">
      <c r="A27" s="128" t="s">
        <v>35</v>
      </c>
      <c r="B27" s="128" t="s">
        <v>36</v>
      </c>
      <c r="C27" s="128" t="s">
        <v>37</v>
      </c>
      <c r="D27" s="128"/>
      <c r="E27" s="128"/>
      <c r="F27" s="128" t="s">
        <v>38</v>
      </c>
      <c r="G27" s="128" t="s">
        <v>39</v>
      </c>
      <c r="H27" s="128"/>
      <c r="I27" s="128"/>
      <c r="J27" s="128" t="s">
        <v>40</v>
      </c>
      <c r="K27" s="128"/>
      <c r="L27" s="128"/>
      <c r="M27" s="128" t="s">
        <v>41</v>
      </c>
      <c r="N27" s="128" t="s">
        <v>42</v>
      </c>
    </row>
    <row r="28" spans="1:17" s="1" customFormat="1" ht="36.75" customHeight="1" x14ac:dyDescent="0.2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</row>
    <row r="29" spans="1:17" s="1" customFormat="1" ht="42.75" customHeight="1" x14ac:dyDescent="0.2">
      <c r="A29" s="128"/>
      <c r="B29" s="128"/>
      <c r="C29" s="128"/>
      <c r="D29" s="128"/>
      <c r="E29" s="128"/>
      <c r="F29" s="128"/>
      <c r="G29" s="26" t="s">
        <v>43</v>
      </c>
      <c r="H29" s="26" t="s">
        <v>44</v>
      </c>
      <c r="I29" s="26" t="s">
        <v>45</v>
      </c>
      <c r="J29" s="26" t="s">
        <v>43</v>
      </c>
      <c r="K29" s="26" t="s">
        <v>44</v>
      </c>
      <c r="L29" s="26" t="s">
        <v>46</v>
      </c>
      <c r="M29" s="128"/>
      <c r="N29" s="128"/>
    </row>
    <row r="30" spans="1:17" s="1" customFormat="1" x14ac:dyDescent="0.2">
      <c r="A30" s="27">
        <v>1</v>
      </c>
      <c r="B30" s="27">
        <v>2</v>
      </c>
      <c r="C30" s="125">
        <v>3</v>
      </c>
      <c r="D30" s="125"/>
      <c r="E30" s="125"/>
      <c r="F30" s="27">
        <v>4</v>
      </c>
      <c r="G30" s="27">
        <v>5</v>
      </c>
      <c r="H30" s="27">
        <v>6</v>
      </c>
      <c r="I30" s="27">
        <v>7</v>
      </c>
      <c r="J30" s="27">
        <v>8</v>
      </c>
      <c r="K30" s="27">
        <v>9</v>
      </c>
      <c r="L30" s="27">
        <v>10</v>
      </c>
      <c r="M30" s="27">
        <v>11</v>
      </c>
      <c r="N30" s="27">
        <v>12</v>
      </c>
    </row>
    <row r="31" spans="1:17" s="1" customFormat="1" x14ac:dyDescent="0.2">
      <c r="A31" s="119" t="s">
        <v>801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1"/>
      <c r="P31" s="2" t="s">
        <v>801</v>
      </c>
    </row>
    <row r="32" spans="1:17" s="1" customFormat="1" ht="33.75" x14ac:dyDescent="0.2">
      <c r="A32" s="28" t="s">
        <v>48</v>
      </c>
      <c r="B32" s="29" t="s">
        <v>1333</v>
      </c>
      <c r="C32" s="118" t="s">
        <v>1334</v>
      </c>
      <c r="D32" s="118"/>
      <c r="E32" s="118"/>
      <c r="F32" s="30" t="s">
        <v>98</v>
      </c>
      <c r="G32" s="30" t="s">
        <v>34</v>
      </c>
      <c r="H32" s="30" t="s">
        <v>34</v>
      </c>
      <c r="I32" s="30" t="s">
        <v>1335</v>
      </c>
      <c r="J32" s="31" t="s">
        <v>34</v>
      </c>
      <c r="K32" s="30" t="s">
        <v>34</v>
      </c>
      <c r="L32" s="31" t="s">
        <v>34</v>
      </c>
      <c r="M32" s="32" t="s">
        <v>34</v>
      </c>
      <c r="N32" s="33" t="s">
        <v>34</v>
      </c>
      <c r="Q32" s="2" t="s">
        <v>1334</v>
      </c>
    </row>
    <row r="33" spans="1:22" s="1" customFormat="1" x14ac:dyDescent="0.2">
      <c r="A33" s="34"/>
      <c r="B33" s="8"/>
      <c r="C33" s="115" t="s">
        <v>1336</v>
      </c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7"/>
      <c r="R33" s="2" t="s">
        <v>1336</v>
      </c>
    </row>
    <row r="34" spans="1:22" s="1" customFormat="1" x14ac:dyDescent="0.2">
      <c r="A34" s="35"/>
      <c r="B34" s="36" t="s">
        <v>48</v>
      </c>
      <c r="C34" s="115" t="s">
        <v>81</v>
      </c>
      <c r="D34" s="115"/>
      <c r="E34" s="115"/>
      <c r="F34" s="37" t="s">
        <v>34</v>
      </c>
      <c r="G34" s="37" t="s">
        <v>34</v>
      </c>
      <c r="H34" s="37" t="s">
        <v>34</v>
      </c>
      <c r="I34" s="37" t="s">
        <v>34</v>
      </c>
      <c r="J34" s="38">
        <v>1163.48</v>
      </c>
      <c r="K34" s="37" t="s">
        <v>34</v>
      </c>
      <c r="L34" s="38">
        <v>3164.67</v>
      </c>
      <c r="M34" s="39">
        <v>14.41</v>
      </c>
      <c r="N34" s="40">
        <v>45603</v>
      </c>
      <c r="S34" s="2" t="s">
        <v>81</v>
      </c>
    </row>
    <row r="35" spans="1:22" s="1" customFormat="1" x14ac:dyDescent="0.2">
      <c r="A35" s="35"/>
      <c r="B35" s="36" t="s">
        <v>34</v>
      </c>
      <c r="C35" s="115" t="s">
        <v>84</v>
      </c>
      <c r="D35" s="115"/>
      <c r="E35" s="115"/>
      <c r="F35" s="37" t="s">
        <v>59</v>
      </c>
      <c r="G35" s="37" t="s">
        <v>761</v>
      </c>
      <c r="H35" s="37" t="s">
        <v>34</v>
      </c>
      <c r="I35" s="37" t="s">
        <v>1337</v>
      </c>
      <c r="J35" s="38" t="s">
        <v>34</v>
      </c>
      <c r="K35" s="37" t="s">
        <v>34</v>
      </c>
      <c r="L35" s="38" t="s">
        <v>34</v>
      </c>
      <c r="M35" s="39" t="s">
        <v>34</v>
      </c>
      <c r="N35" s="40" t="s">
        <v>34</v>
      </c>
      <c r="T35" s="2" t="s">
        <v>84</v>
      </c>
    </row>
    <row r="36" spans="1:22" s="1" customFormat="1" x14ac:dyDescent="0.2">
      <c r="A36" s="35"/>
      <c r="B36" s="36" t="s">
        <v>34</v>
      </c>
      <c r="C36" s="118" t="s">
        <v>62</v>
      </c>
      <c r="D36" s="118"/>
      <c r="E36" s="118"/>
      <c r="F36" s="30" t="s">
        <v>34</v>
      </c>
      <c r="G36" s="30" t="s">
        <v>34</v>
      </c>
      <c r="H36" s="30" t="s">
        <v>34</v>
      </c>
      <c r="I36" s="30" t="s">
        <v>34</v>
      </c>
      <c r="J36" s="31">
        <v>1163.48</v>
      </c>
      <c r="K36" s="30" t="s">
        <v>34</v>
      </c>
      <c r="L36" s="31">
        <v>3164.67</v>
      </c>
      <c r="M36" s="32" t="s">
        <v>34</v>
      </c>
      <c r="N36" s="33" t="s">
        <v>34</v>
      </c>
      <c r="U36" s="2" t="s">
        <v>62</v>
      </c>
    </row>
    <row r="37" spans="1:22" s="1" customFormat="1" x14ac:dyDescent="0.2">
      <c r="A37" s="35"/>
      <c r="B37" s="36" t="s">
        <v>34</v>
      </c>
      <c r="C37" s="115" t="s">
        <v>63</v>
      </c>
      <c r="D37" s="115"/>
      <c r="E37" s="115"/>
      <c r="F37" s="37" t="s">
        <v>34</v>
      </c>
      <c r="G37" s="37" t="s">
        <v>34</v>
      </c>
      <c r="H37" s="37" t="s">
        <v>34</v>
      </c>
      <c r="I37" s="37" t="s">
        <v>34</v>
      </c>
      <c r="J37" s="38" t="s">
        <v>34</v>
      </c>
      <c r="K37" s="37" t="s">
        <v>34</v>
      </c>
      <c r="L37" s="38">
        <v>3164.67</v>
      </c>
      <c r="M37" s="39" t="s">
        <v>34</v>
      </c>
      <c r="N37" s="40">
        <v>45603</v>
      </c>
      <c r="T37" s="2" t="s">
        <v>63</v>
      </c>
    </row>
    <row r="38" spans="1:22" s="1" customFormat="1" ht="22.5" x14ac:dyDescent="0.2">
      <c r="A38" s="35"/>
      <c r="B38" s="36" t="s">
        <v>106</v>
      </c>
      <c r="C38" s="115" t="s">
        <v>107</v>
      </c>
      <c r="D38" s="115"/>
      <c r="E38" s="115"/>
      <c r="F38" s="37" t="s">
        <v>66</v>
      </c>
      <c r="G38" s="37" t="s">
        <v>108</v>
      </c>
      <c r="H38" s="37" t="s">
        <v>34</v>
      </c>
      <c r="I38" s="37" t="s">
        <v>108</v>
      </c>
      <c r="J38" s="38" t="s">
        <v>34</v>
      </c>
      <c r="K38" s="37" t="s">
        <v>34</v>
      </c>
      <c r="L38" s="38">
        <v>2531.7399999999998</v>
      </c>
      <c r="M38" s="39" t="s">
        <v>34</v>
      </c>
      <c r="N38" s="40">
        <v>36482</v>
      </c>
      <c r="T38" s="2" t="s">
        <v>107</v>
      </c>
    </row>
    <row r="39" spans="1:22" s="1" customFormat="1" ht="22.5" x14ac:dyDescent="0.2">
      <c r="A39" s="35"/>
      <c r="B39" s="36" t="s">
        <v>109</v>
      </c>
      <c r="C39" s="115" t="s">
        <v>110</v>
      </c>
      <c r="D39" s="115"/>
      <c r="E39" s="115"/>
      <c r="F39" s="37" t="s">
        <v>66</v>
      </c>
      <c r="G39" s="37" t="s">
        <v>111</v>
      </c>
      <c r="H39" s="37" t="s">
        <v>34</v>
      </c>
      <c r="I39" s="37" t="s">
        <v>111</v>
      </c>
      <c r="J39" s="38" t="s">
        <v>34</v>
      </c>
      <c r="K39" s="37" t="s">
        <v>34</v>
      </c>
      <c r="L39" s="38">
        <v>1424.1</v>
      </c>
      <c r="M39" s="39" t="s">
        <v>34</v>
      </c>
      <c r="N39" s="40">
        <v>20521</v>
      </c>
      <c r="T39" s="2" t="s">
        <v>110</v>
      </c>
    </row>
    <row r="40" spans="1:22" s="1" customFormat="1" x14ac:dyDescent="0.2">
      <c r="A40" s="41"/>
      <c r="B40" s="42"/>
      <c r="C40" s="116" t="s">
        <v>71</v>
      </c>
      <c r="D40" s="116"/>
      <c r="E40" s="116"/>
      <c r="F40" s="43" t="s">
        <v>34</v>
      </c>
      <c r="G40" s="43" t="s">
        <v>34</v>
      </c>
      <c r="H40" s="43" t="s">
        <v>34</v>
      </c>
      <c r="I40" s="43" t="s">
        <v>34</v>
      </c>
      <c r="J40" s="44" t="s">
        <v>34</v>
      </c>
      <c r="K40" s="43" t="s">
        <v>34</v>
      </c>
      <c r="L40" s="44">
        <v>7120.51</v>
      </c>
      <c r="M40" s="32" t="s">
        <v>34</v>
      </c>
      <c r="N40" s="45">
        <v>102606</v>
      </c>
      <c r="V40" s="2" t="s">
        <v>71</v>
      </c>
    </row>
    <row r="41" spans="1:22" s="1" customFormat="1" ht="33.75" x14ac:dyDescent="0.2">
      <c r="A41" s="28" t="s">
        <v>54</v>
      </c>
      <c r="B41" s="29" t="s">
        <v>96</v>
      </c>
      <c r="C41" s="118" t="s">
        <v>97</v>
      </c>
      <c r="D41" s="118"/>
      <c r="E41" s="118"/>
      <c r="F41" s="30" t="s">
        <v>98</v>
      </c>
      <c r="G41" s="30" t="s">
        <v>34</v>
      </c>
      <c r="H41" s="30" t="s">
        <v>34</v>
      </c>
      <c r="I41" s="30" t="s">
        <v>1338</v>
      </c>
      <c r="J41" s="31" t="s">
        <v>34</v>
      </c>
      <c r="K41" s="30" t="s">
        <v>34</v>
      </c>
      <c r="L41" s="31" t="s">
        <v>34</v>
      </c>
      <c r="M41" s="32" t="s">
        <v>34</v>
      </c>
      <c r="N41" s="33" t="s">
        <v>34</v>
      </c>
      <c r="Q41" s="2" t="s">
        <v>97</v>
      </c>
    </row>
    <row r="42" spans="1:22" s="1" customFormat="1" x14ac:dyDescent="0.2">
      <c r="A42" s="34"/>
      <c r="B42" s="8"/>
      <c r="C42" s="115" t="s">
        <v>1339</v>
      </c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7"/>
      <c r="R42" s="2" t="s">
        <v>1339</v>
      </c>
    </row>
    <row r="43" spans="1:22" s="1" customFormat="1" x14ac:dyDescent="0.2">
      <c r="A43" s="35"/>
      <c r="B43" s="36" t="s">
        <v>48</v>
      </c>
      <c r="C43" s="115" t="s">
        <v>81</v>
      </c>
      <c r="D43" s="115"/>
      <c r="E43" s="115"/>
      <c r="F43" s="37" t="s">
        <v>34</v>
      </c>
      <c r="G43" s="37" t="s">
        <v>34</v>
      </c>
      <c r="H43" s="37" t="s">
        <v>34</v>
      </c>
      <c r="I43" s="37" t="s">
        <v>34</v>
      </c>
      <c r="J43" s="38">
        <v>2445.2800000000002</v>
      </c>
      <c r="K43" s="37" t="s">
        <v>34</v>
      </c>
      <c r="L43" s="38">
        <v>32913.47</v>
      </c>
      <c r="M43" s="39">
        <v>14.41</v>
      </c>
      <c r="N43" s="40">
        <v>474283</v>
      </c>
      <c r="S43" s="2" t="s">
        <v>81</v>
      </c>
    </row>
    <row r="44" spans="1:22" s="1" customFormat="1" x14ac:dyDescent="0.2">
      <c r="A44" s="35"/>
      <c r="B44" s="36" t="s">
        <v>34</v>
      </c>
      <c r="C44" s="115" t="s">
        <v>84</v>
      </c>
      <c r="D44" s="115"/>
      <c r="E44" s="115"/>
      <c r="F44" s="37" t="s">
        <v>59</v>
      </c>
      <c r="G44" s="37" t="s">
        <v>104</v>
      </c>
      <c r="H44" s="37" t="s">
        <v>34</v>
      </c>
      <c r="I44" s="37" t="s">
        <v>1340</v>
      </c>
      <c r="J44" s="38" t="s">
        <v>34</v>
      </c>
      <c r="K44" s="37" t="s">
        <v>34</v>
      </c>
      <c r="L44" s="38" t="s">
        <v>34</v>
      </c>
      <c r="M44" s="39" t="s">
        <v>34</v>
      </c>
      <c r="N44" s="40" t="s">
        <v>34</v>
      </c>
      <c r="T44" s="2" t="s">
        <v>84</v>
      </c>
    </row>
    <row r="45" spans="1:22" s="1" customFormat="1" x14ac:dyDescent="0.2">
      <c r="A45" s="35"/>
      <c r="B45" s="36" t="s">
        <v>34</v>
      </c>
      <c r="C45" s="118" t="s">
        <v>62</v>
      </c>
      <c r="D45" s="118"/>
      <c r="E45" s="118"/>
      <c r="F45" s="30" t="s">
        <v>34</v>
      </c>
      <c r="G45" s="30" t="s">
        <v>34</v>
      </c>
      <c r="H45" s="30" t="s">
        <v>34</v>
      </c>
      <c r="I45" s="30" t="s">
        <v>34</v>
      </c>
      <c r="J45" s="31">
        <v>2445.2800000000002</v>
      </c>
      <c r="K45" s="30" t="s">
        <v>34</v>
      </c>
      <c r="L45" s="31">
        <v>32913.47</v>
      </c>
      <c r="M45" s="32" t="s">
        <v>34</v>
      </c>
      <c r="N45" s="33" t="s">
        <v>34</v>
      </c>
      <c r="U45" s="2" t="s">
        <v>62</v>
      </c>
    </row>
    <row r="46" spans="1:22" s="1" customFormat="1" x14ac:dyDescent="0.2">
      <c r="A46" s="35"/>
      <c r="B46" s="36" t="s">
        <v>34</v>
      </c>
      <c r="C46" s="115" t="s">
        <v>63</v>
      </c>
      <c r="D46" s="115"/>
      <c r="E46" s="115"/>
      <c r="F46" s="37" t="s">
        <v>34</v>
      </c>
      <c r="G46" s="37" t="s">
        <v>34</v>
      </c>
      <c r="H46" s="37" t="s">
        <v>34</v>
      </c>
      <c r="I46" s="37" t="s">
        <v>34</v>
      </c>
      <c r="J46" s="38" t="s">
        <v>34</v>
      </c>
      <c r="K46" s="37" t="s">
        <v>34</v>
      </c>
      <c r="L46" s="38">
        <v>32913.47</v>
      </c>
      <c r="M46" s="39" t="s">
        <v>34</v>
      </c>
      <c r="N46" s="40">
        <v>474283</v>
      </c>
      <c r="T46" s="2" t="s">
        <v>63</v>
      </c>
    </row>
    <row r="47" spans="1:22" s="1" customFormat="1" ht="22.5" x14ac:dyDescent="0.2">
      <c r="A47" s="35"/>
      <c r="B47" s="36" t="s">
        <v>106</v>
      </c>
      <c r="C47" s="115" t="s">
        <v>107</v>
      </c>
      <c r="D47" s="115"/>
      <c r="E47" s="115"/>
      <c r="F47" s="37" t="s">
        <v>66</v>
      </c>
      <c r="G47" s="37" t="s">
        <v>108</v>
      </c>
      <c r="H47" s="37" t="s">
        <v>34</v>
      </c>
      <c r="I47" s="37" t="s">
        <v>108</v>
      </c>
      <c r="J47" s="38" t="s">
        <v>34</v>
      </c>
      <c r="K47" s="37" t="s">
        <v>34</v>
      </c>
      <c r="L47" s="38">
        <v>26330.78</v>
      </c>
      <c r="M47" s="39" t="s">
        <v>34</v>
      </c>
      <c r="N47" s="40">
        <v>379426</v>
      </c>
      <c r="T47" s="2" t="s">
        <v>107</v>
      </c>
    </row>
    <row r="48" spans="1:22" s="1" customFormat="1" ht="22.5" x14ac:dyDescent="0.2">
      <c r="A48" s="35"/>
      <c r="B48" s="36" t="s">
        <v>109</v>
      </c>
      <c r="C48" s="115" t="s">
        <v>110</v>
      </c>
      <c r="D48" s="115"/>
      <c r="E48" s="115"/>
      <c r="F48" s="37" t="s">
        <v>66</v>
      </c>
      <c r="G48" s="37" t="s">
        <v>111</v>
      </c>
      <c r="H48" s="37" t="s">
        <v>34</v>
      </c>
      <c r="I48" s="37" t="s">
        <v>111</v>
      </c>
      <c r="J48" s="38" t="s">
        <v>34</v>
      </c>
      <c r="K48" s="37" t="s">
        <v>34</v>
      </c>
      <c r="L48" s="38">
        <v>14811.06</v>
      </c>
      <c r="M48" s="39" t="s">
        <v>34</v>
      </c>
      <c r="N48" s="40">
        <v>213427</v>
      </c>
      <c r="T48" s="2" t="s">
        <v>110</v>
      </c>
    </row>
    <row r="49" spans="1:23" s="1" customFormat="1" x14ac:dyDescent="0.2">
      <c r="A49" s="41"/>
      <c r="B49" s="42"/>
      <c r="C49" s="116" t="s">
        <v>71</v>
      </c>
      <c r="D49" s="116"/>
      <c r="E49" s="116"/>
      <c r="F49" s="43" t="s">
        <v>34</v>
      </c>
      <c r="G49" s="43" t="s">
        <v>34</v>
      </c>
      <c r="H49" s="43" t="s">
        <v>34</v>
      </c>
      <c r="I49" s="43" t="s">
        <v>34</v>
      </c>
      <c r="J49" s="44" t="s">
        <v>34</v>
      </c>
      <c r="K49" s="43" t="s">
        <v>34</v>
      </c>
      <c r="L49" s="44">
        <v>74055.31</v>
      </c>
      <c r="M49" s="32" t="s">
        <v>34</v>
      </c>
      <c r="N49" s="45">
        <v>1067136</v>
      </c>
      <c r="V49" s="2" t="s">
        <v>71</v>
      </c>
    </row>
    <row r="50" spans="1:23" s="1" customFormat="1" ht="45" x14ac:dyDescent="0.2">
      <c r="A50" s="28" t="s">
        <v>56</v>
      </c>
      <c r="B50" s="29" t="s">
        <v>1341</v>
      </c>
      <c r="C50" s="118" t="s">
        <v>1342</v>
      </c>
      <c r="D50" s="118"/>
      <c r="E50" s="118"/>
      <c r="F50" s="30" t="s">
        <v>51</v>
      </c>
      <c r="G50" s="30" t="s">
        <v>34</v>
      </c>
      <c r="H50" s="30" t="s">
        <v>34</v>
      </c>
      <c r="I50" s="30" t="s">
        <v>1343</v>
      </c>
      <c r="J50" s="31" t="s">
        <v>34</v>
      </c>
      <c r="K50" s="30" t="s">
        <v>34</v>
      </c>
      <c r="L50" s="31" t="s">
        <v>34</v>
      </c>
      <c r="M50" s="32" t="s">
        <v>34</v>
      </c>
      <c r="N50" s="33" t="s">
        <v>34</v>
      </c>
      <c r="Q50" s="2" t="s">
        <v>1342</v>
      </c>
    </row>
    <row r="51" spans="1:23" s="1" customFormat="1" x14ac:dyDescent="0.2">
      <c r="A51" s="34"/>
      <c r="B51" s="8"/>
      <c r="C51" s="115" t="s">
        <v>1344</v>
      </c>
      <c r="D51" s="115"/>
      <c r="E51" s="115"/>
      <c r="F51" s="115"/>
      <c r="G51" s="115"/>
      <c r="H51" s="115"/>
      <c r="I51" s="115"/>
      <c r="J51" s="115"/>
      <c r="K51" s="115"/>
      <c r="L51" s="115"/>
      <c r="M51" s="115"/>
      <c r="N51" s="117"/>
      <c r="R51" s="2" t="s">
        <v>1344</v>
      </c>
    </row>
    <row r="52" spans="1:23" s="1" customFormat="1" x14ac:dyDescent="0.2">
      <c r="A52" s="35"/>
      <c r="B52" s="36" t="s">
        <v>48</v>
      </c>
      <c r="C52" s="115" t="s">
        <v>81</v>
      </c>
      <c r="D52" s="115"/>
      <c r="E52" s="115"/>
      <c r="F52" s="37" t="s">
        <v>34</v>
      </c>
      <c r="G52" s="37" t="s">
        <v>34</v>
      </c>
      <c r="H52" s="37" t="s">
        <v>34</v>
      </c>
      <c r="I52" s="37" t="s">
        <v>34</v>
      </c>
      <c r="J52" s="38">
        <v>106</v>
      </c>
      <c r="K52" s="37" t="s">
        <v>34</v>
      </c>
      <c r="L52" s="38">
        <v>25.97</v>
      </c>
      <c r="M52" s="39">
        <v>14.41</v>
      </c>
      <c r="N52" s="40">
        <v>374</v>
      </c>
      <c r="S52" s="2" t="s">
        <v>81</v>
      </c>
    </row>
    <row r="53" spans="1:23" s="1" customFormat="1" x14ac:dyDescent="0.2">
      <c r="A53" s="35"/>
      <c r="B53" s="36" t="s">
        <v>54</v>
      </c>
      <c r="C53" s="115" t="s">
        <v>55</v>
      </c>
      <c r="D53" s="115"/>
      <c r="E53" s="115"/>
      <c r="F53" s="37" t="s">
        <v>34</v>
      </c>
      <c r="G53" s="37" t="s">
        <v>34</v>
      </c>
      <c r="H53" s="37" t="s">
        <v>34</v>
      </c>
      <c r="I53" s="37" t="s">
        <v>34</v>
      </c>
      <c r="J53" s="38">
        <v>2875.85</v>
      </c>
      <c r="K53" s="37" t="s">
        <v>34</v>
      </c>
      <c r="L53" s="38">
        <v>704.58</v>
      </c>
      <c r="M53" s="39">
        <v>7.88</v>
      </c>
      <c r="N53" s="40">
        <v>5552</v>
      </c>
      <c r="S53" s="2" t="s">
        <v>55</v>
      </c>
    </row>
    <row r="54" spans="1:23" s="1" customFormat="1" x14ac:dyDescent="0.2">
      <c r="A54" s="35"/>
      <c r="B54" s="36" t="s">
        <v>56</v>
      </c>
      <c r="C54" s="115" t="s">
        <v>57</v>
      </c>
      <c r="D54" s="115"/>
      <c r="E54" s="115"/>
      <c r="F54" s="37" t="s">
        <v>34</v>
      </c>
      <c r="G54" s="37" t="s">
        <v>34</v>
      </c>
      <c r="H54" s="37" t="s">
        <v>34</v>
      </c>
      <c r="I54" s="37" t="s">
        <v>34</v>
      </c>
      <c r="J54" s="38">
        <v>381.47</v>
      </c>
      <c r="K54" s="37" t="s">
        <v>34</v>
      </c>
      <c r="L54" s="38">
        <v>93.46</v>
      </c>
      <c r="M54" s="39">
        <v>14.41</v>
      </c>
      <c r="N54" s="40">
        <v>1347</v>
      </c>
      <c r="S54" s="2" t="s">
        <v>57</v>
      </c>
    </row>
    <row r="55" spans="1:23" s="1" customFormat="1" x14ac:dyDescent="0.2">
      <c r="A55" s="35"/>
      <c r="B55" s="36" t="s">
        <v>34</v>
      </c>
      <c r="C55" s="115" t="s">
        <v>84</v>
      </c>
      <c r="D55" s="115"/>
      <c r="E55" s="115"/>
      <c r="F55" s="37" t="s">
        <v>59</v>
      </c>
      <c r="G55" s="37" t="s">
        <v>1345</v>
      </c>
      <c r="H55" s="37" t="s">
        <v>34</v>
      </c>
      <c r="I55" s="37" t="s">
        <v>1346</v>
      </c>
      <c r="J55" s="38" t="s">
        <v>34</v>
      </c>
      <c r="K55" s="37" t="s">
        <v>34</v>
      </c>
      <c r="L55" s="38" t="s">
        <v>34</v>
      </c>
      <c r="M55" s="39" t="s">
        <v>34</v>
      </c>
      <c r="N55" s="40" t="s">
        <v>34</v>
      </c>
      <c r="T55" s="2" t="s">
        <v>84</v>
      </c>
    </row>
    <row r="56" spans="1:23" s="1" customFormat="1" x14ac:dyDescent="0.2">
      <c r="A56" s="35"/>
      <c r="B56" s="36" t="s">
        <v>34</v>
      </c>
      <c r="C56" s="115" t="s">
        <v>58</v>
      </c>
      <c r="D56" s="115"/>
      <c r="E56" s="115"/>
      <c r="F56" s="37" t="s">
        <v>59</v>
      </c>
      <c r="G56" s="37" t="s">
        <v>1347</v>
      </c>
      <c r="H56" s="37" t="s">
        <v>34</v>
      </c>
      <c r="I56" s="37" t="s">
        <v>1348</v>
      </c>
      <c r="J56" s="38" t="s">
        <v>34</v>
      </c>
      <c r="K56" s="37" t="s">
        <v>34</v>
      </c>
      <c r="L56" s="38" t="s">
        <v>34</v>
      </c>
      <c r="M56" s="39" t="s">
        <v>34</v>
      </c>
      <c r="N56" s="40" t="s">
        <v>34</v>
      </c>
      <c r="T56" s="2" t="s">
        <v>58</v>
      </c>
    </row>
    <row r="57" spans="1:23" s="1" customFormat="1" x14ac:dyDescent="0.2">
      <c r="A57" s="35"/>
      <c r="B57" s="36" t="s">
        <v>34</v>
      </c>
      <c r="C57" s="118" t="s">
        <v>62</v>
      </c>
      <c r="D57" s="118"/>
      <c r="E57" s="118"/>
      <c r="F57" s="30" t="s">
        <v>34</v>
      </c>
      <c r="G57" s="30" t="s">
        <v>34</v>
      </c>
      <c r="H57" s="30" t="s">
        <v>34</v>
      </c>
      <c r="I57" s="30" t="s">
        <v>34</v>
      </c>
      <c r="J57" s="31">
        <v>2981.85</v>
      </c>
      <c r="K57" s="30" t="s">
        <v>34</v>
      </c>
      <c r="L57" s="31">
        <v>730.55</v>
      </c>
      <c r="M57" s="32" t="s">
        <v>34</v>
      </c>
      <c r="N57" s="33" t="s">
        <v>34</v>
      </c>
      <c r="U57" s="2" t="s">
        <v>62</v>
      </c>
    </row>
    <row r="58" spans="1:23" s="1" customFormat="1" x14ac:dyDescent="0.2">
      <c r="A58" s="35"/>
      <c r="B58" s="36" t="s">
        <v>34</v>
      </c>
      <c r="C58" s="115" t="s">
        <v>63</v>
      </c>
      <c r="D58" s="115"/>
      <c r="E58" s="115"/>
      <c r="F58" s="37" t="s">
        <v>34</v>
      </c>
      <c r="G58" s="37" t="s">
        <v>34</v>
      </c>
      <c r="H58" s="37" t="s">
        <v>34</v>
      </c>
      <c r="I58" s="37" t="s">
        <v>34</v>
      </c>
      <c r="J58" s="38" t="s">
        <v>34</v>
      </c>
      <c r="K58" s="37" t="s">
        <v>34</v>
      </c>
      <c r="L58" s="38">
        <v>119.43</v>
      </c>
      <c r="M58" s="39" t="s">
        <v>34</v>
      </c>
      <c r="N58" s="40">
        <v>1721</v>
      </c>
      <c r="T58" s="2" t="s">
        <v>63</v>
      </c>
    </row>
    <row r="59" spans="1:23" s="1" customFormat="1" ht="33.75" x14ac:dyDescent="0.2">
      <c r="A59" s="35"/>
      <c r="B59" s="36" t="s">
        <v>64</v>
      </c>
      <c r="C59" s="115" t="s">
        <v>65</v>
      </c>
      <c r="D59" s="115"/>
      <c r="E59" s="115"/>
      <c r="F59" s="37" t="s">
        <v>66</v>
      </c>
      <c r="G59" s="37" t="s">
        <v>67</v>
      </c>
      <c r="H59" s="37" t="s">
        <v>34</v>
      </c>
      <c r="I59" s="37" t="s">
        <v>67</v>
      </c>
      <c r="J59" s="38" t="s">
        <v>34</v>
      </c>
      <c r="K59" s="37" t="s">
        <v>34</v>
      </c>
      <c r="L59" s="38">
        <v>113.46</v>
      </c>
      <c r="M59" s="39" t="s">
        <v>34</v>
      </c>
      <c r="N59" s="40">
        <v>1635</v>
      </c>
      <c r="T59" s="2" t="s">
        <v>65</v>
      </c>
    </row>
    <row r="60" spans="1:23" s="1" customFormat="1" ht="22.5" x14ac:dyDescent="0.2">
      <c r="A60" s="35"/>
      <c r="B60" s="36" t="s">
        <v>68</v>
      </c>
      <c r="C60" s="115" t="s">
        <v>69</v>
      </c>
      <c r="D60" s="115"/>
      <c r="E60" s="115"/>
      <c r="F60" s="37" t="s">
        <v>66</v>
      </c>
      <c r="G60" s="37" t="s">
        <v>70</v>
      </c>
      <c r="H60" s="37" t="s">
        <v>34</v>
      </c>
      <c r="I60" s="37" t="s">
        <v>70</v>
      </c>
      <c r="J60" s="38" t="s">
        <v>34</v>
      </c>
      <c r="K60" s="37" t="s">
        <v>34</v>
      </c>
      <c r="L60" s="38">
        <v>59.72</v>
      </c>
      <c r="M60" s="39" t="s">
        <v>34</v>
      </c>
      <c r="N60" s="40">
        <v>861</v>
      </c>
      <c r="T60" s="2" t="s">
        <v>69</v>
      </c>
    </row>
    <row r="61" spans="1:23" s="1" customFormat="1" x14ac:dyDescent="0.2">
      <c r="A61" s="41"/>
      <c r="B61" s="42"/>
      <c r="C61" s="116" t="s">
        <v>71</v>
      </c>
      <c r="D61" s="116"/>
      <c r="E61" s="116"/>
      <c r="F61" s="43" t="s">
        <v>34</v>
      </c>
      <c r="G61" s="43" t="s">
        <v>34</v>
      </c>
      <c r="H61" s="43" t="s">
        <v>34</v>
      </c>
      <c r="I61" s="43" t="s">
        <v>34</v>
      </c>
      <c r="J61" s="44" t="s">
        <v>34</v>
      </c>
      <c r="K61" s="43" t="s">
        <v>34</v>
      </c>
      <c r="L61" s="44">
        <v>903.73</v>
      </c>
      <c r="M61" s="32" t="s">
        <v>34</v>
      </c>
      <c r="N61" s="45">
        <v>8422</v>
      </c>
      <c r="V61" s="2" t="s">
        <v>71</v>
      </c>
    </row>
    <row r="62" spans="1:23" s="1" customFormat="1" ht="33.75" x14ac:dyDescent="0.2">
      <c r="A62" s="28" t="s">
        <v>82</v>
      </c>
      <c r="B62" s="29" t="s">
        <v>1333</v>
      </c>
      <c r="C62" s="118" t="s">
        <v>1334</v>
      </c>
      <c r="D62" s="118"/>
      <c r="E62" s="118"/>
      <c r="F62" s="30" t="s">
        <v>98</v>
      </c>
      <c r="G62" s="30" t="s">
        <v>34</v>
      </c>
      <c r="H62" s="30" t="s">
        <v>34</v>
      </c>
      <c r="I62" s="30" t="s">
        <v>1349</v>
      </c>
      <c r="J62" s="31" t="s">
        <v>34</v>
      </c>
      <c r="K62" s="30" t="s">
        <v>34</v>
      </c>
      <c r="L62" s="31" t="s">
        <v>34</v>
      </c>
      <c r="M62" s="32" t="s">
        <v>34</v>
      </c>
      <c r="N62" s="33" t="s">
        <v>34</v>
      </c>
      <c r="Q62" s="2" t="s">
        <v>1334</v>
      </c>
    </row>
    <row r="63" spans="1:23" s="1" customFormat="1" x14ac:dyDescent="0.2">
      <c r="A63" s="34"/>
      <c r="B63" s="8"/>
      <c r="C63" s="115" t="s">
        <v>1350</v>
      </c>
      <c r="D63" s="115"/>
      <c r="E63" s="115"/>
      <c r="F63" s="115"/>
      <c r="G63" s="115"/>
      <c r="H63" s="115"/>
      <c r="I63" s="115"/>
      <c r="J63" s="115"/>
      <c r="K63" s="115"/>
      <c r="L63" s="115"/>
      <c r="M63" s="115"/>
      <c r="N63" s="117"/>
      <c r="R63" s="2" t="s">
        <v>1350</v>
      </c>
    </row>
    <row r="64" spans="1:23" s="1" customFormat="1" ht="22.5" x14ac:dyDescent="0.2">
      <c r="A64" s="46"/>
      <c r="B64" s="36" t="s">
        <v>101</v>
      </c>
      <c r="C64" s="115" t="s">
        <v>102</v>
      </c>
      <c r="D64" s="115"/>
      <c r="E64" s="115"/>
      <c r="F64" s="115"/>
      <c r="G64" s="115"/>
      <c r="H64" s="115"/>
      <c r="I64" s="115"/>
      <c r="J64" s="115"/>
      <c r="K64" s="115"/>
      <c r="L64" s="115"/>
      <c r="M64" s="115"/>
      <c r="N64" s="117"/>
      <c r="W64" s="2" t="s">
        <v>102</v>
      </c>
    </row>
    <row r="65" spans="1:22" s="1" customFormat="1" x14ac:dyDescent="0.2">
      <c r="A65" s="35"/>
      <c r="B65" s="36" t="s">
        <v>48</v>
      </c>
      <c r="C65" s="115" t="s">
        <v>81</v>
      </c>
      <c r="D65" s="115"/>
      <c r="E65" s="115"/>
      <c r="F65" s="37" t="s">
        <v>34</v>
      </c>
      <c r="G65" s="37" t="s">
        <v>34</v>
      </c>
      <c r="H65" s="37" t="s">
        <v>34</v>
      </c>
      <c r="I65" s="37" t="s">
        <v>34</v>
      </c>
      <c r="J65" s="38">
        <v>1163.48</v>
      </c>
      <c r="K65" s="37" t="s">
        <v>103</v>
      </c>
      <c r="L65" s="38">
        <v>237.35</v>
      </c>
      <c r="M65" s="39">
        <v>14.41</v>
      </c>
      <c r="N65" s="40">
        <v>3420</v>
      </c>
      <c r="S65" s="2" t="s">
        <v>81</v>
      </c>
    </row>
    <row r="66" spans="1:22" s="1" customFormat="1" x14ac:dyDescent="0.2">
      <c r="A66" s="35"/>
      <c r="B66" s="36" t="s">
        <v>34</v>
      </c>
      <c r="C66" s="115" t="s">
        <v>84</v>
      </c>
      <c r="D66" s="115"/>
      <c r="E66" s="115"/>
      <c r="F66" s="37" t="s">
        <v>59</v>
      </c>
      <c r="G66" s="37" t="s">
        <v>761</v>
      </c>
      <c r="H66" s="37" t="s">
        <v>103</v>
      </c>
      <c r="I66" s="37" t="s">
        <v>1351</v>
      </c>
      <c r="J66" s="38" t="s">
        <v>34</v>
      </c>
      <c r="K66" s="37" t="s">
        <v>34</v>
      </c>
      <c r="L66" s="38" t="s">
        <v>34</v>
      </c>
      <c r="M66" s="39" t="s">
        <v>34</v>
      </c>
      <c r="N66" s="40" t="s">
        <v>34</v>
      </c>
      <c r="T66" s="2" t="s">
        <v>84</v>
      </c>
    </row>
    <row r="67" spans="1:22" s="1" customFormat="1" x14ac:dyDescent="0.2">
      <c r="A67" s="35"/>
      <c r="B67" s="36" t="s">
        <v>34</v>
      </c>
      <c r="C67" s="118" t="s">
        <v>62</v>
      </c>
      <c r="D67" s="118"/>
      <c r="E67" s="118"/>
      <c r="F67" s="30" t="s">
        <v>34</v>
      </c>
      <c r="G67" s="30" t="s">
        <v>34</v>
      </c>
      <c r="H67" s="30" t="s">
        <v>34</v>
      </c>
      <c r="I67" s="30" t="s">
        <v>34</v>
      </c>
      <c r="J67" s="31">
        <v>1163.48</v>
      </c>
      <c r="K67" s="30" t="s">
        <v>34</v>
      </c>
      <c r="L67" s="31">
        <v>237.35</v>
      </c>
      <c r="M67" s="32" t="s">
        <v>34</v>
      </c>
      <c r="N67" s="33" t="s">
        <v>34</v>
      </c>
      <c r="U67" s="2" t="s">
        <v>62</v>
      </c>
    </row>
    <row r="68" spans="1:22" s="1" customFormat="1" x14ac:dyDescent="0.2">
      <c r="A68" s="35"/>
      <c r="B68" s="36" t="s">
        <v>34</v>
      </c>
      <c r="C68" s="115" t="s">
        <v>63</v>
      </c>
      <c r="D68" s="115"/>
      <c r="E68" s="115"/>
      <c r="F68" s="37" t="s">
        <v>34</v>
      </c>
      <c r="G68" s="37" t="s">
        <v>34</v>
      </c>
      <c r="H68" s="37" t="s">
        <v>34</v>
      </c>
      <c r="I68" s="37" t="s">
        <v>34</v>
      </c>
      <c r="J68" s="38" t="s">
        <v>34</v>
      </c>
      <c r="K68" s="37" t="s">
        <v>34</v>
      </c>
      <c r="L68" s="38">
        <v>237.35</v>
      </c>
      <c r="M68" s="39" t="s">
        <v>34</v>
      </c>
      <c r="N68" s="40">
        <v>3420</v>
      </c>
      <c r="T68" s="2" t="s">
        <v>63</v>
      </c>
    </row>
    <row r="69" spans="1:22" s="1" customFormat="1" ht="22.5" x14ac:dyDescent="0.2">
      <c r="A69" s="35"/>
      <c r="B69" s="36" t="s">
        <v>106</v>
      </c>
      <c r="C69" s="115" t="s">
        <v>107</v>
      </c>
      <c r="D69" s="115"/>
      <c r="E69" s="115"/>
      <c r="F69" s="37" t="s">
        <v>66</v>
      </c>
      <c r="G69" s="37" t="s">
        <v>108</v>
      </c>
      <c r="H69" s="37" t="s">
        <v>34</v>
      </c>
      <c r="I69" s="37" t="s">
        <v>108</v>
      </c>
      <c r="J69" s="38" t="s">
        <v>34</v>
      </c>
      <c r="K69" s="37" t="s">
        <v>34</v>
      </c>
      <c r="L69" s="38">
        <v>189.88</v>
      </c>
      <c r="M69" s="39" t="s">
        <v>34</v>
      </c>
      <c r="N69" s="40">
        <v>2736</v>
      </c>
      <c r="T69" s="2" t="s">
        <v>107</v>
      </c>
    </row>
    <row r="70" spans="1:22" s="1" customFormat="1" ht="22.5" x14ac:dyDescent="0.2">
      <c r="A70" s="35"/>
      <c r="B70" s="36" t="s">
        <v>109</v>
      </c>
      <c r="C70" s="115" t="s">
        <v>110</v>
      </c>
      <c r="D70" s="115"/>
      <c r="E70" s="115"/>
      <c r="F70" s="37" t="s">
        <v>66</v>
      </c>
      <c r="G70" s="37" t="s">
        <v>111</v>
      </c>
      <c r="H70" s="37" t="s">
        <v>34</v>
      </c>
      <c r="I70" s="37" t="s">
        <v>111</v>
      </c>
      <c r="J70" s="38" t="s">
        <v>34</v>
      </c>
      <c r="K70" s="37" t="s">
        <v>34</v>
      </c>
      <c r="L70" s="38">
        <v>106.81</v>
      </c>
      <c r="M70" s="39" t="s">
        <v>34</v>
      </c>
      <c r="N70" s="40">
        <v>1539</v>
      </c>
      <c r="T70" s="2" t="s">
        <v>110</v>
      </c>
    </row>
    <row r="71" spans="1:22" s="1" customFormat="1" x14ac:dyDescent="0.2">
      <c r="A71" s="41"/>
      <c r="B71" s="42"/>
      <c r="C71" s="116" t="s">
        <v>71</v>
      </c>
      <c r="D71" s="116"/>
      <c r="E71" s="116"/>
      <c r="F71" s="43" t="s">
        <v>34</v>
      </c>
      <c r="G71" s="43" t="s">
        <v>34</v>
      </c>
      <c r="H71" s="43" t="s">
        <v>34</v>
      </c>
      <c r="I71" s="43" t="s">
        <v>34</v>
      </c>
      <c r="J71" s="44" t="s">
        <v>34</v>
      </c>
      <c r="K71" s="43" t="s">
        <v>34</v>
      </c>
      <c r="L71" s="44">
        <v>534.04</v>
      </c>
      <c r="M71" s="32" t="s">
        <v>34</v>
      </c>
      <c r="N71" s="45">
        <v>7695</v>
      </c>
      <c r="V71" s="2" t="s">
        <v>71</v>
      </c>
    </row>
    <row r="72" spans="1:22" s="1" customFormat="1" ht="45" x14ac:dyDescent="0.2">
      <c r="A72" s="28" t="s">
        <v>95</v>
      </c>
      <c r="B72" s="29" t="s">
        <v>803</v>
      </c>
      <c r="C72" s="118" t="s">
        <v>804</v>
      </c>
      <c r="D72" s="118"/>
      <c r="E72" s="118"/>
      <c r="F72" s="30" t="s">
        <v>51</v>
      </c>
      <c r="G72" s="30" t="s">
        <v>34</v>
      </c>
      <c r="H72" s="30" t="s">
        <v>34</v>
      </c>
      <c r="I72" s="30" t="s">
        <v>1352</v>
      </c>
      <c r="J72" s="31" t="s">
        <v>34</v>
      </c>
      <c r="K72" s="30" t="s">
        <v>34</v>
      </c>
      <c r="L72" s="31" t="s">
        <v>34</v>
      </c>
      <c r="M72" s="32" t="s">
        <v>34</v>
      </c>
      <c r="N72" s="33" t="s">
        <v>34</v>
      </c>
      <c r="Q72" s="2" t="s">
        <v>804</v>
      </c>
    </row>
    <row r="73" spans="1:22" s="1" customFormat="1" x14ac:dyDescent="0.2">
      <c r="A73" s="34"/>
      <c r="B73" s="8"/>
      <c r="C73" s="115" t="s">
        <v>1353</v>
      </c>
      <c r="D73" s="115"/>
      <c r="E73" s="115"/>
      <c r="F73" s="115"/>
      <c r="G73" s="115"/>
      <c r="H73" s="115"/>
      <c r="I73" s="115"/>
      <c r="J73" s="115"/>
      <c r="K73" s="115"/>
      <c r="L73" s="115"/>
      <c r="M73" s="115"/>
      <c r="N73" s="117"/>
      <c r="R73" s="2" t="s">
        <v>1353</v>
      </c>
    </row>
    <row r="74" spans="1:22" s="1" customFormat="1" x14ac:dyDescent="0.2">
      <c r="A74" s="35"/>
      <c r="B74" s="36" t="s">
        <v>48</v>
      </c>
      <c r="C74" s="115" t="s">
        <v>81</v>
      </c>
      <c r="D74" s="115"/>
      <c r="E74" s="115"/>
      <c r="F74" s="37" t="s">
        <v>34</v>
      </c>
      <c r="G74" s="37" t="s">
        <v>34</v>
      </c>
      <c r="H74" s="37" t="s">
        <v>34</v>
      </c>
      <c r="I74" s="37" t="s">
        <v>34</v>
      </c>
      <c r="J74" s="38">
        <v>169.89</v>
      </c>
      <c r="K74" s="37" t="s">
        <v>34</v>
      </c>
      <c r="L74" s="38">
        <v>330.95</v>
      </c>
      <c r="M74" s="39">
        <v>14.41</v>
      </c>
      <c r="N74" s="40">
        <v>4769</v>
      </c>
      <c r="S74" s="2" t="s">
        <v>81</v>
      </c>
    </row>
    <row r="75" spans="1:22" s="1" customFormat="1" x14ac:dyDescent="0.2">
      <c r="A75" s="35"/>
      <c r="B75" s="36" t="s">
        <v>54</v>
      </c>
      <c r="C75" s="115" t="s">
        <v>55</v>
      </c>
      <c r="D75" s="115"/>
      <c r="E75" s="115"/>
      <c r="F75" s="37" t="s">
        <v>34</v>
      </c>
      <c r="G75" s="37" t="s">
        <v>34</v>
      </c>
      <c r="H75" s="37" t="s">
        <v>34</v>
      </c>
      <c r="I75" s="37" t="s">
        <v>34</v>
      </c>
      <c r="J75" s="38">
        <v>4605.55</v>
      </c>
      <c r="K75" s="37" t="s">
        <v>34</v>
      </c>
      <c r="L75" s="38">
        <v>8971.61</v>
      </c>
      <c r="M75" s="39">
        <v>7.88</v>
      </c>
      <c r="N75" s="40">
        <v>70696</v>
      </c>
      <c r="S75" s="2" t="s">
        <v>55</v>
      </c>
    </row>
    <row r="76" spans="1:22" s="1" customFormat="1" x14ac:dyDescent="0.2">
      <c r="A76" s="35"/>
      <c r="B76" s="36" t="s">
        <v>56</v>
      </c>
      <c r="C76" s="115" t="s">
        <v>57</v>
      </c>
      <c r="D76" s="115"/>
      <c r="E76" s="115"/>
      <c r="F76" s="37" t="s">
        <v>34</v>
      </c>
      <c r="G76" s="37" t="s">
        <v>34</v>
      </c>
      <c r="H76" s="37" t="s">
        <v>34</v>
      </c>
      <c r="I76" s="37" t="s">
        <v>34</v>
      </c>
      <c r="J76" s="38">
        <v>610.91</v>
      </c>
      <c r="K76" s="37" t="s">
        <v>34</v>
      </c>
      <c r="L76" s="38">
        <v>1190.05</v>
      </c>
      <c r="M76" s="39">
        <v>14.41</v>
      </c>
      <c r="N76" s="40">
        <v>17149</v>
      </c>
      <c r="S76" s="2" t="s">
        <v>57</v>
      </c>
    </row>
    <row r="77" spans="1:22" s="1" customFormat="1" x14ac:dyDescent="0.2">
      <c r="A77" s="35"/>
      <c r="B77" s="36" t="s">
        <v>34</v>
      </c>
      <c r="C77" s="115" t="s">
        <v>84</v>
      </c>
      <c r="D77" s="115"/>
      <c r="E77" s="115"/>
      <c r="F77" s="37" t="s">
        <v>59</v>
      </c>
      <c r="G77" s="37" t="s">
        <v>807</v>
      </c>
      <c r="H77" s="37" t="s">
        <v>34</v>
      </c>
      <c r="I77" s="37" t="s">
        <v>1354</v>
      </c>
      <c r="J77" s="38" t="s">
        <v>34</v>
      </c>
      <c r="K77" s="37" t="s">
        <v>34</v>
      </c>
      <c r="L77" s="38" t="s">
        <v>34</v>
      </c>
      <c r="M77" s="39" t="s">
        <v>34</v>
      </c>
      <c r="N77" s="40" t="s">
        <v>34</v>
      </c>
      <c r="T77" s="2" t="s">
        <v>84</v>
      </c>
    </row>
    <row r="78" spans="1:22" s="1" customFormat="1" x14ac:dyDescent="0.2">
      <c r="A78" s="35"/>
      <c r="B78" s="36" t="s">
        <v>34</v>
      </c>
      <c r="C78" s="115" t="s">
        <v>58</v>
      </c>
      <c r="D78" s="115"/>
      <c r="E78" s="115"/>
      <c r="F78" s="37" t="s">
        <v>59</v>
      </c>
      <c r="G78" s="37" t="s">
        <v>809</v>
      </c>
      <c r="H78" s="37" t="s">
        <v>34</v>
      </c>
      <c r="I78" s="37" t="s">
        <v>1355</v>
      </c>
      <c r="J78" s="38" t="s">
        <v>34</v>
      </c>
      <c r="K78" s="37" t="s">
        <v>34</v>
      </c>
      <c r="L78" s="38" t="s">
        <v>34</v>
      </c>
      <c r="M78" s="39" t="s">
        <v>34</v>
      </c>
      <c r="N78" s="40" t="s">
        <v>34</v>
      </c>
      <c r="T78" s="2" t="s">
        <v>58</v>
      </c>
    </row>
    <row r="79" spans="1:22" s="1" customFormat="1" x14ac:dyDescent="0.2">
      <c r="A79" s="35"/>
      <c r="B79" s="36" t="s">
        <v>34</v>
      </c>
      <c r="C79" s="118" t="s">
        <v>62</v>
      </c>
      <c r="D79" s="118"/>
      <c r="E79" s="118"/>
      <c r="F79" s="30" t="s">
        <v>34</v>
      </c>
      <c r="G79" s="30" t="s">
        <v>34</v>
      </c>
      <c r="H79" s="30" t="s">
        <v>34</v>
      </c>
      <c r="I79" s="30" t="s">
        <v>34</v>
      </c>
      <c r="J79" s="31">
        <v>4775.4399999999996</v>
      </c>
      <c r="K79" s="30" t="s">
        <v>34</v>
      </c>
      <c r="L79" s="31">
        <v>9302.56</v>
      </c>
      <c r="M79" s="32" t="s">
        <v>34</v>
      </c>
      <c r="N79" s="33" t="s">
        <v>34</v>
      </c>
      <c r="U79" s="2" t="s">
        <v>62</v>
      </c>
    </row>
    <row r="80" spans="1:22" s="1" customFormat="1" x14ac:dyDescent="0.2">
      <c r="A80" s="35"/>
      <c r="B80" s="36" t="s">
        <v>34</v>
      </c>
      <c r="C80" s="115" t="s">
        <v>63</v>
      </c>
      <c r="D80" s="115"/>
      <c r="E80" s="115"/>
      <c r="F80" s="37" t="s">
        <v>34</v>
      </c>
      <c r="G80" s="37" t="s">
        <v>34</v>
      </c>
      <c r="H80" s="37" t="s">
        <v>34</v>
      </c>
      <c r="I80" s="37" t="s">
        <v>34</v>
      </c>
      <c r="J80" s="38" t="s">
        <v>34</v>
      </c>
      <c r="K80" s="37" t="s">
        <v>34</v>
      </c>
      <c r="L80" s="38">
        <v>1521</v>
      </c>
      <c r="M80" s="39" t="s">
        <v>34</v>
      </c>
      <c r="N80" s="40">
        <v>21918</v>
      </c>
      <c r="T80" s="2" t="s">
        <v>63</v>
      </c>
    </row>
    <row r="81" spans="1:23" s="1" customFormat="1" ht="33.75" x14ac:dyDescent="0.2">
      <c r="A81" s="35"/>
      <c r="B81" s="36" t="s">
        <v>64</v>
      </c>
      <c r="C81" s="115" t="s">
        <v>65</v>
      </c>
      <c r="D81" s="115"/>
      <c r="E81" s="115"/>
      <c r="F81" s="37" t="s">
        <v>66</v>
      </c>
      <c r="G81" s="37" t="s">
        <v>67</v>
      </c>
      <c r="H81" s="37" t="s">
        <v>34</v>
      </c>
      <c r="I81" s="37" t="s">
        <v>67</v>
      </c>
      <c r="J81" s="38" t="s">
        <v>34</v>
      </c>
      <c r="K81" s="37" t="s">
        <v>34</v>
      </c>
      <c r="L81" s="38">
        <v>1444.95</v>
      </c>
      <c r="M81" s="39" t="s">
        <v>34</v>
      </c>
      <c r="N81" s="40">
        <v>20822</v>
      </c>
      <c r="T81" s="2" t="s">
        <v>65</v>
      </c>
    </row>
    <row r="82" spans="1:23" s="1" customFormat="1" ht="22.5" x14ac:dyDescent="0.2">
      <c r="A82" s="35"/>
      <c r="B82" s="36" t="s">
        <v>68</v>
      </c>
      <c r="C82" s="115" t="s">
        <v>69</v>
      </c>
      <c r="D82" s="115"/>
      <c r="E82" s="115"/>
      <c r="F82" s="37" t="s">
        <v>66</v>
      </c>
      <c r="G82" s="37" t="s">
        <v>70</v>
      </c>
      <c r="H82" s="37" t="s">
        <v>34</v>
      </c>
      <c r="I82" s="37" t="s">
        <v>70</v>
      </c>
      <c r="J82" s="38" t="s">
        <v>34</v>
      </c>
      <c r="K82" s="37" t="s">
        <v>34</v>
      </c>
      <c r="L82" s="38">
        <v>760.5</v>
      </c>
      <c r="M82" s="39" t="s">
        <v>34</v>
      </c>
      <c r="N82" s="40">
        <v>10959</v>
      </c>
      <c r="T82" s="2" t="s">
        <v>69</v>
      </c>
    </row>
    <row r="83" spans="1:23" s="1" customFormat="1" x14ac:dyDescent="0.2">
      <c r="A83" s="41"/>
      <c r="B83" s="42"/>
      <c r="C83" s="116" t="s">
        <v>71</v>
      </c>
      <c r="D83" s="116"/>
      <c r="E83" s="116"/>
      <c r="F83" s="43" t="s">
        <v>34</v>
      </c>
      <c r="G83" s="43" t="s">
        <v>34</v>
      </c>
      <c r="H83" s="43" t="s">
        <v>34</v>
      </c>
      <c r="I83" s="43" t="s">
        <v>34</v>
      </c>
      <c r="J83" s="44" t="s">
        <v>34</v>
      </c>
      <c r="K83" s="43" t="s">
        <v>34</v>
      </c>
      <c r="L83" s="44">
        <v>11508.01</v>
      </c>
      <c r="M83" s="32" t="s">
        <v>34</v>
      </c>
      <c r="N83" s="45">
        <v>107246</v>
      </c>
      <c r="V83" s="2" t="s">
        <v>71</v>
      </c>
    </row>
    <row r="84" spans="1:23" s="1" customFormat="1" ht="33.75" x14ac:dyDescent="0.2">
      <c r="A84" s="28" t="s">
        <v>112</v>
      </c>
      <c r="B84" s="29" t="s">
        <v>96</v>
      </c>
      <c r="C84" s="118" t="s">
        <v>97</v>
      </c>
      <c r="D84" s="118"/>
      <c r="E84" s="118"/>
      <c r="F84" s="30" t="s">
        <v>98</v>
      </c>
      <c r="G84" s="30" t="s">
        <v>34</v>
      </c>
      <c r="H84" s="30" t="s">
        <v>34</v>
      </c>
      <c r="I84" s="30" t="s">
        <v>1356</v>
      </c>
      <c r="J84" s="31" t="s">
        <v>34</v>
      </c>
      <c r="K84" s="30" t="s">
        <v>34</v>
      </c>
      <c r="L84" s="31" t="s">
        <v>34</v>
      </c>
      <c r="M84" s="32" t="s">
        <v>34</v>
      </c>
      <c r="N84" s="33" t="s">
        <v>34</v>
      </c>
      <c r="Q84" s="2" t="s">
        <v>97</v>
      </c>
    </row>
    <row r="85" spans="1:23" s="1" customFormat="1" x14ac:dyDescent="0.2">
      <c r="A85" s="34"/>
      <c r="B85" s="8"/>
      <c r="C85" s="115" t="s">
        <v>1357</v>
      </c>
      <c r="D85" s="115"/>
      <c r="E85" s="115"/>
      <c r="F85" s="115"/>
      <c r="G85" s="115"/>
      <c r="H85" s="115"/>
      <c r="I85" s="115"/>
      <c r="J85" s="115"/>
      <c r="K85" s="115"/>
      <c r="L85" s="115"/>
      <c r="M85" s="115"/>
      <c r="N85" s="117"/>
      <c r="R85" s="2" t="s">
        <v>1357</v>
      </c>
    </row>
    <row r="86" spans="1:23" s="1" customFormat="1" ht="22.5" x14ac:dyDescent="0.2">
      <c r="A86" s="46"/>
      <c r="B86" s="36" t="s">
        <v>101</v>
      </c>
      <c r="C86" s="115" t="s">
        <v>102</v>
      </c>
      <c r="D86" s="115"/>
      <c r="E86" s="115"/>
      <c r="F86" s="115"/>
      <c r="G86" s="115"/>
      <c r="H86" s="115"/>
      <c r="I86" s="115"/>
      <c r="J86" s="115"/>
      <c r="K86" s="115"/>
      <c r="L86" s="115"/>
      <c r="M86" s="115"/>
      <c r="N86" s="117"/>
      <c r="W86" s="2" t="s">
        <v>102</v>
      </c>
    </row>
    <row r="87" spans="1:23" s="1" customFormat="1" x14ac:dyDescent="0.2">
      <c r="A87" s="35"/>
      <c r="B87" s="36" t="s">
        <v>48</v>
      </c>
      <c r="C87" s="115" t="s">
        <v>81</v>
      </c>
      <c r="D87" s="115"/>
      <c r="E87" s="115"/>
      <c r="F87" s="37" t="s">
        <v>34</v>
      </c>
      <c r="G87" s="37" t="s">
        <v>34</v>
      </c>
      <c r="H87" s="37" t="s">
        <v>34</v>
      </c>
      <c r="I87" s="37" t="s">
        <v>34</v>
      </c>
      <c r="J87" s="38">
        <v>2445.2800000000002</v>
      </c>
      <c r="K87" s="37" t="s">
        <v>103</v>
      </c>
      <c r="L87" s="38">
        <v>3990.7</v>
      </c>
      <c r="M87" s="39">
        <v>14.41</v>
      </c>
      <c r="N87" s="40">
        <v>57506</v>
      </c>
      <c r="S87" s="2" t="s">
        <v>81</v>
      </c>
    </row>
    <row r="88" spans="1:23" s="1" customFormat="1" x14ac:dyDescent="0.2">
      <c r="A88" s="35"/>
      <c r="B88" s="36" t="s">
        <v>34</v>
      </c>
      <c r="C88" s="115" t="s">
        <v>84</v>
      </c>
      <c r="D88" s="115"/>
      <c r="E88" s="115"/>
      <c r="F88" s="37" t="s">
        <v>59</v>
      </c>
      <c r="G88" s="37" t="s">
        <v>104</v>
      </c>
      <c r="H88" s="37" t="s">
        <v>103</v>
      </c>
      <c r="I88" s="37" t="s">
        <v>1358</v>
      </c>
      <c r="J88" s="38" t="s">
        <v>34</v>
      </c>
      <c r="K88" s="37" t="s">
        <v>34</v>
      </c>
      <c r="L88" s="38" t="s">
        <v>34</v>
      </c>
      <c r="M88" s="39" t="s">
        <v>34</v>
      </c>
      <c r="N88" s="40" t="s">
        <v>34</v>
      </c>
      <c r="T88" s="2" t="s">
        <v>84</v>
      </c>
    </row>
    <row r="89" spans="1:23" s="1" customFormat="1" x14ac:dyDescent="0.2">
      <c r="A89" s="35"/>
      <c r="B89" s="36" t="s">
        <v>34</v>
      </c>
      <c r="C89" s="118" t="s">
        <v>62</v>
      </c>
      <c r="D89" s="118"/>
      <c r="E89" s="118"/>
      <c r="F89" s="30" t="s">
        <v>34</v>
      </c>
      <c r="G89" s="30" t="s">
        <v>34</v>
      </c>
      <c r="H89" s="30" t="s">
        <v>34</v>
      </c>
      <c r="I89" s="30" t="s">
        <v>34</v>
      </c>
      <c r="J89" s="31">
        <v>2445.2800000000002</v>
      </c>
      <c r="K89" s="30" t="s">
        <v>34</v>
      </c>
      <c r="L89" s="31">
        <v>3990.7</v>
      </c>
      <c r="M89" s="32" t="s">
        <v>34</v>
      </c>
      <c r="N89" s="33" t="s">
        <v>34</v>
      </c>
      <c r="U89" s="2" t="s">
        <v>62</v>
      </c>
    </row>
    <row r="90" spans="1:23" s="1" customFormat="1" x14ac:dyDescent="0.2">
      <c r="A90" s="35"/>
      <c r="B90" s="36" t="s">
        <v>34</v>
      </c>
      <c r="C90" s="115" t="s">
        <v>63</v>
      </c>
      <c r="D90" s="115"/>
      <c r="E90" s="115"/>
      <c r="F90" s="37" t="s">
        <v>34</v>
      </c>
      <c r="G90" s="37" t="s">
        <v>34</v>
      </c>
      <c r="H90" s="37" t="s">
        <v>34</v>
      </c>
      <c r="I90" s="37" t="s">
        <v>34</v>
      </c>
      <c r="J90" s="38" t="s">
        <v>34</v>
      </c>
      <c r="K90" s="37" t="s">
        <v>34</v>
      </c>
      <c r="L90" s="38">
        <v>3990.7</v>
      </c>
      <c r="M90" s="39" t="s">
        <v>34</v>
      </c>
      <c r="N90" s="40">
        <v>57506</v>
      </c>
      <c r="T90" s="2" t="s">
        <v>63</v>
      </c>
    </row>
    <row r="91" spans="1:23" s="1" customFormat="1" ht="22.5" x14ac:dyDescent="0.2">
      <c r="A91" s="35"/>
      <c r="B91" s="36" t="s">
        <v>106</v>
      </c>
      <c r="C91" s="115" t="s">
        <v>107</v>
      </c>
      <c r="D91" s="115"/>
      <c r="E91" s="115"/>
      <c r="F91" s="37" t="s">
        <v>66</v>
      </c>
      <c r="G91" s="37" t="s">
        <v>108</v>
      </c>
      <c r="H91" s="37" t="s">
        <v>34</v>
      </c>
      <c r="I91" s="37" t="s">
        <v>108</v>
      </c>
      <c r="J91" s="38" t="s">
        <v>34</v>
      </c>
      <c r="K91" s="37" t="s">
        <v>34</v>
      </c>
      <c r="L91" s="38">
        <v>3192.56</v>
      </c>
      <c r="M91" s="39" t="s">
        <v>34</v>
      </c>
      <c r="N91" s="40">
        <v>46005</v>
      </c>
      <c r="T91" s="2" t="s">
        <v>107</v>
      </c>
    </row>
    <row r="92" spans="1:23" s="1" customFormat="1" ht="22.5" x14ac:dyDescent="0.2">
      <c r="A92" s="35"/>
      <c r="B92" s="36" t="s">
        <v>109</v>
      </c>
      <c r="C92" s="115" t="s">
        <v>110</v>
      </c>
      <c r="D92" s="115"/>
      <c r="E92" s="115"/>
      <c r="F92" s="37" t="s">
        <v>66</v>
      </c>
      <c r="G92" s="37" t="s">
        <v>111</v>
      </c>
      <c r="H92" s="37" t="s">
        <v>34</v>
      </c>
      <c r="I92" s="37" t="s">
        <v>111</v>
      </c>
      <c r="J92" s="38" t="s">
        <v>34</v>
      </c>
      <c r="K92" s="37" t="s">
        <v>34</v>
      </c>
      <c r="L92" s="38">
        <v>1795.82</v>
      </c>
      <c r="M92" s="39" t="s">
        <v>34</v>
      </c>
      <c r="N92" s="40">
        <v>25878</v>
      </c>
      <c r="T92" s="2" t="s">
        <v>110</v>
      </c>
    </row>
    <row r="93" spans="1:23" s="1" customFormat="1" x14ac:dyDescent="0.2">
      <c r="A93" s="41"/>
      <c r="B93" s="42"/>
      <c r="C93" s="116" t="s">
        <v>71</v>
      </c>
      <c r="D93" s="116"/>
      <c r="E93" s="116"/>
      <c r="F93" s="43" t="s">
        <v>34</v>
      </c>
      <c r="G93" s="43" t="s">
        <v>34</v>
      </c>
      <c r="H93" s="43" t="s">
        <v>34</v>
      </c>
      <c r="I93" s="43" t="s">
        <v>34</v>
      </c>
      <c r="J93" s="44" t="s">
        <v>34</v>
      </c>
      <c r="K93" s="43" t="s">
        <v>34</v>
      </c>
      <c r="L93" s="44">
        <v>8979.08</v>
      </c>
      <c r="M93" s="32" t="s">
        <v>34</v>
      </c>
      <c r="N93" s="45">
        <v>129389</v>
      </c>
      <c r="V93" s="2" t="s">
        <v>71</v>
      </c>
    </row>
    <row r="94" spans="1:23" s="1" customFormat="1" ht="33.75" x14ac:dyDescent="0.2">
      <c r="A94" s="28" t="s">
        <v>120</v>
      </c>
      <c r="B94" s="29" t="s">
        <v>813</v>
      </c>
      <c r="C94" s="118" t="s">
        <v>814</v>
      </c>
      <c r="D94" s="118"/>
      <c r="E94" s="118"/>
      <c r="F94" s="30" t="s">
        <v>815</v>
      </c>
      <c r="G94" s="30" t="s">
        <v>34</v>
      </c>
      <c r="H94" s="30" t="s">
        <v>34</v>
      </c>
      <c r="I94" s="30" t="s">
        <v>1359</v>
      </c>
      <c r="J94" s="31" t="s">
        <v>34</v>
      </c>
      <c r="K94" s="30" t="s">
        <v>34</v>
      </c>
      <c r="L94" s="31" t="s">
        <v>34</v>
      </c>
      <c r="M94" s="32" t="s">
        <v>34</v>
      </c>
      <c r="N94" s="33" t="s">
        <v>34</v>
      </c>
      <c r="Q94" s="2" t="s">
        <v>814</v>
      </c>
    </row>
    <row r="95" spans="1:23" s="1" customFormat="1" x14ac:dyDescent="0.2">
      <c r="A95" s="34"/>
      <c r="B95" s="8"/>
      <c r="C95" s="115" t="s">
        <v>1360</v>
      </c>
      <c r="D95" s="115"/>
      <c r="E95" s="115"/>
      <c r="F95" s="115"/>
      <c r="G95" s="115"/>
      <c r="H95" s="115"/>
      <c r="I95" s="115"/>
      <c r="J95" s="115"/>
      <c r="K95" s="115"/>
      <c r="L95" s="115"/>
      <c r="M95" s="115"/>
      <c r="N95" s="117"/>
      <c r="R95" s="2" t="s">
        <v>1360</v>
      </c>
    </row>
    <row r="96" spans="1:23" s="1" customFormat="1" x14ac:dyDescent="0.2">
      <c r="A96" s="35"/>
      <c r="B96" s="36" t="s">
        <v>48</v>
      </c>
      <c r="C96" s="115" t="s">
        <v>81</v>
      </c>
      <c r="D96" s="115"/>
      <c r="E96" s="115"/>
      <c r="F96" s="37" t="s">
        <v>34</v>
      </c>
      <c r="G96" s="37" t="s">
        <v>34</v>
      </c>
      <c r="H96" s="37" t="s">
        <v>34</v>
      </c>
      <c r="I96" s="37" t="s">
        <v>34</v>
      </c>
      <c r="J96" s="38">
        <v>217.76</v>
      </c>
      <c r="K96" s="37" t="s">
        <v>34</v>
      </c>
      <c r="L96" s="38">
        <v>1367.53</v>
      </c>
      <c r="M96" s="39">
        <v>14.41</v>
      </c>
      <c r="N96" s="40">
        <v>19706</v>
      </c>
      <c r="S96" s="2" t="s">
        <v>81</v>
      </c>
    </row>
    <row r="97" spans="1:22" s="1" customFormat="1" x14ac:dyDescent="0.2">
      <c r="A97" s="35"/>
      <c r="B97" s="36" t="s">
        <v>54</v>
      </c>
      <c r="C97" s="115" t="s">
        <v>55</v>
      </c>
      <c r="D97" s="115"/>
      <c r="E97" s="115"/>
      <c r="F97" s="37" t="s">
        <v>34</v>
      </c>
      <c r="G97" s="37" t="s">
        <v>34</v>
      </c>
      <c r="H97" s="37" t="s">
        <v>34</v>
      </c>
      <c r="I97" s="37" t="s">
        <v>34</v>
      </c>
      <c r="J97" s="38">
        <v>83.26</v>
      </c>
      <c r="K97" s="37" t="s">
        <v>34</v>
      </c>
      <c r="L97" s="38">
        <v>522.87</v>
      </c>
      <c r="M97" s="39">
        <v>7.88</v>
      </c>
      <c r="N97" s="40">
        <v>4120</v>
      </c>
      <c r="S97" s="2" t="s">
        <v>55</v>
      </c>
    </row>
    <row r="98" spans="1:22" s="1" customFormat="1" x14ac:dyDescent="0.2">
      <c r="A98" s="35"/>
      <c r="B98" s="36" t="s">
        <v>56</v>
      </c>
      <c r="C98" s="115" t="s">
        <v>57</v>
      </c>
      <c r="D98" s="115"/>
      <c r="E98" s="115"/>
      <c r="F98" s="37" t="s">
        <v>34</v>
      </c>
      <c r="G98" s="37" t="s">
        <v>34</v>
      </c>
      <c r="H98" s="37" t="s">
        <v>34</v>
      </c>
      <c r="I98" s="37" t="s">
        <v>34</v>
      </c>
      <c r="J98" s="38">
        <v>4.74</v>
      </c>
      <c r="K98" s="37" t="s">
        <v>34</v>
      </c>
      <c r="L98" s="38">
        <v>29.77</v>
      </c>
      <c r="M98" s="39">
        <v>14.41</v>
      </c>
      <c r="N98" s="40">
        <v>429</v>
      </c>
      <c r="S98" s="2" t="s">
        <v>57</v>
      </c>
    </row>
    <row r="99" spans="1:22" s="1" customFormat="1" x14ac:dyDescent="0.2">
      <c r="A99" s="35"/>
      <c r="B99" s="36" t="s">
        <v>82</v>
      </c>
      <c r="C99" s="115" t="s">
        <v>83</v>
      </c>
      <c r="D99" s="115"/>
      <c r="E99" s="115"/>
      <c r="F99" s="37" t="s">
        <v>34</v>
      </c>
      <c r="G99" s="37" t="s">
        <v>34</v>
      </c>
      <c r="H99" s="37" t="s">
        <v>34</v>
      </c>
      <c r="I99" s="37" t="s">
        <v>34</v>
      </c>
      <c r="J99" s="38">
        <v>104.28</v>
      </c>
      <c r="K99" s="37" t="s">
        <v>34</v>
      </c>
      <c r="L99" s="38">
        <v>654.88</v>
      </c>
      <c r="M99" s="39">
        <v>4.22</v>
      </c>
      <c r="N99" s="40">
        <v>2764</v>
      </c>
      <c r="S99" s="2" t="s">
        <v>83</v>
      </c>
    </row>
    <row r="100" spans="1:22" s="1" customFormat="1" x14ac:dyDescent="0.2">
      <c r="A100" s="35"/>
      <c r="B100" s="36" t="s">
        <v>34</v>
      </c>
      <c r="C100" s="115" t="s">
        <v>84</v>
      </c>
      <c r="D100" s="115"/>
      <c r="E100" s="115"/>
      <c r="F100" s="37" t="s">
        <v>59</v>
      </c>
      <c r="G100" s="37" t="s">
        <v>818</v>
      </c>
      <c r="H100" s="37" t="s">
        <v>34</v>
      </c>
      <c r="I100" s="37" t="s">
        <v>1361</v>
      </c>
      <c r="J100" s="38" t="s">
        <v>34</v>
      </c>
      <c r="K100" s="37" t="s">
        <v>34</v>
      </c>
      <c r="L100" s="38" t="s">
        <v>34</v>
      </c>
      <c r="M100" s="39" t="s">
        <v>34</v>
      </c>
      <c r="N100" s="40" t="s">
        <v>34</v>
      </c>
      <c r="T100" s="2" t="s">
        <v>84</v>
      </c>
    </row>
    <row r="101" spans="1:22" s="1" customFormat="1" x14ac:dyDescent="0.2">
      <c r="A101" s="35"/>
      <c r="B101" s="36" t="s">
        <v>34</v>
      </c>
      <c r="C101" s="115" t="s">
        <v>58</v>
      </c>
      <c r="D101" s="115"/>
      <c r="E101" s="115"/>
      <c r="F101" s="37" t="s">
        <v>59</v>
      </c>
      <c r="G101" s="37" t="s">
        <v>334</v>
      </c>
      <c r="H101" s="37" t="s">
        <v>34</v>
      </c>
      <c r="I101" s="37" t="s">
        <v>1362</v>
      </c>
      <c r="J101" s="38" t="s">
        <v>34</v>
      </c>
      <c r="K101" s="37" t="s">
        <v>34</v>
      </c>
      <c r="L101" s="38" t="s">
        <v>34</v>
      </c>
      <c r="M101" s="39" t="s">
        <v>34</v>
      </c>
      <c r="N101" s="40" t="s">
        <v>34</v>
      </c>
      <c r="T101" s="2" t="s">
        <v>58</v>
      </c>
    </row>
    <row r="102" spans="1:22" s="1" customFormat="1" x14ac:dyDescent="0.2">
      <c r="A102" s="35"/>
      <c r="B102" s="36" t="s">
        <v>34</v>
      </c>
      <c r="C102" s="118" t="s">
        <v>62</v>
      </c>
      <c r="D102" s="118"/>
      <c r="E102" s="118"/>
      <c r="F102" s="30" t="s">
        <v>34</v>
      </c>
      <c r="G102" s="30" t="s">
        <v>34</v>
      </c>
      <c r="H102" s="30" t="s">
        <v>34</v>
      </c>
      <c r="I102" s="30" t="s">
        <v>34</v>
      </c>
      <c r="J102" s="31">
        <v>405.3</v>
      </c>
      <c r="K102" s="30" t="s">
        <v>34</v>
      </c>
      <c r="L102" s="31">
        <v>2545.2800000000002</v>
      </c>
      <c r="M102" s="32" t="s">
        <v>34</v>
      </c>
      <c r="N102" s="33" t="s">
        <v>34</v>
      </c>
      <c r="U102" s="2" t="s">
        <v>62</v>
      </c>
    </row>
    <row r="103" spans="1:22" s="1" customFormat="1" x14ac:dyDescent="0.2">
      <c r="A103" s="35"/>
      <c r="B103" s="36" t="s">
        <v>34</v>
      </c>
      <c r="C103" s="115" t="s">
        <v>63</v>
      </c>
      <c r="D103" s="115"/>
      <c r="E103" s="115"/>
      <c r="F103" s="37" t="s">
        <v>34</v>
      </c>
      <c r="G103" s="37" t="s">
        <v>34</v>
      </c>
      <c r="H103" s="37" t="s">
        <v>34</v>
      </c>
      <c r="I103" s="37" t="s">
        <v>34</v>
      </c>
      <c r="J103" s="38" t="s">
        <v>34</v>
      </c>
      <c r="K103" s="37" t="s">
        <v>34</v>
      </c>
      <c r="L103" s="38">
        <v>1397.3</v>
      </c>
      <c r="M103" s="39" t="s">
        <v>34</v>
      </c>
      <c r="N103" s="40">
        <v>20135</v>
      </c>
      <c r="T103" s="2" t="s">
        <v>63</v>
      </c>
    </row>
    <row r="104" spans="1:22" s="1" customFormat="1" ht="33.75" x14ac:dyDescent="0.2">
      <c r="A104" s="35"/>
      <c r="B104" s="36" t="s">
        <v>696</v>
      </c>
      <c r="C104" s="115" t="s">
        <v>697</v>
      </c>
      <c r="D104" s="115"/>
      <c r="E104" s="115"/>
      <c r="F104" s="37" t="s">
        <v>66</v>
      </c>
      <c r="G104" s="37" t="s">
        <v>108</v>
      </c>
      <c r="H104" s="37" t="s">
        <v>34</v>
      </c>
      <c r="I104" s="37" t="s">
        <v>108</v>
      </c>
      <c r="J104" s="38" t="s">
        <v>34</v>
      </c>
      <c r="K104" s="37" t="s">
        <v>34</v>
      </c>
      <c r="L104" s="38">
        <v>1117.8399999999999</v>
      </c>
      <c r="M104" s="39" t="s">
        <v>34</v>
      </c>
      <c r="N104" s="40">
        <v>16108</v>
      </c>
      <c r="T104" s="2" t="s">
        <v>697</v>
      </c>
    </row>
    <row r="105" spans="1:22" s="1" customFormat="1" ht="33.75" x14ac:dyDescent="0.2">
      <c r="A105" s="35"/>
      <c r="B105" s="36" t="s">
        <v>698</v>
      </c>
      <c r="C105" s="115" t="s">
        <v>699</v>
      </c>
      <c r="D105" s="115"/>
      <c r="E105" s="115"/>
      <c r="F105" s="37" t="s">
        <v>66</v>
      </c>
      <c r="G105" s="37" t="s">
        <v>111</v>
      </c>
      <c r="H105" s="37" t="s">
        <v>34</v>
      </c>
      <c r="I105" s="37" t="s">
        <v>111</v>
      </c>
      <c r="J105" s="38" t="s">
        <v>34</v>
      </c>
      <c r="K105" s="37" t="s">
        <v>34</v>
      </c>
      <c r="L105" s="38">
        <v>628.79</v>
      </c>
      <c r="M105" s="39" t="s">
        <v>34</v>
      </c>
      <c r="N105" s="40">
        <v>9061</v>
      </c>
      <c r="T105" s="2" t="s">
        <v>699</v>
      </c>
    </row>
    <row r="106" spans="1:22" s="1" customFormat="1" x14ac:dyDescent="0.2">
      <c r="A106" s="41"/>
      <c r="B106" s="42"/>
      <c r="C106" s="116" t="s">
        <v>71</v>
      </c>
      <c r="D106" s="116"/>
      <c r="E106" s="116"/>
      <c r="F106" s="43" t="s">
        <v>34</v>
      </c>
      <c r="G106" s="43" t="s">
        <v>34</v>
      </c>
      <c r="H106" s="43" t="s">
        <v>34</v>
      </c>
      <c r="I106" s="43" t="s">
        <v>34</v>
      </c>
      <c r="J106" s="44" t="s">
        <v>34</v>
      </c>
      <c r="K106" s="43" t="s">
        <v>34</v>
      </c>
      <c r="L106" s="44">
        <v>4291.91</v>
      </c>
      <c r="M106" s="32" t="s">
        <v>34</v>
      </c>
      <c r="N106" s="45">
        <v>51759</v>
      </c>
      <c r="V106" s="2" t="s">
        <v>71</v>
      </c>
    </row>
    <row r="107" spans="1:22" s="1" customFormat="1" x14ac:dyDescent="0.2">
      <c r="A107" s="28" t="s">
        <v>134</v>
      </c>
      <c r="B107" s="29" t="s">
        <v>821</v>
      </c>
      <c r="C107" s="118" t="s">
        <v>822</v>
      </c>
      <c r="D107" s="118"/>
      <c r="E107" s="118"/>
      <c r="F107" s="30" t="s">
        <v>823</v>
      </c>
      <c r="G107" s="30" t="s">
        <v>34</v>
      </c>
      <c r="H107" s="30" t="s">
        <v>34</v>
      </c>
      <c r="I107" s="30" t="s">
        <v>1363</v>
      </c>
      <c r="J107" s="31">
        <v>124</v>
      </c>
      <c r="K107" s="30" t="s">
        <v>34</v>
      </c>
      <c r="L107" s="31">
        <v>3426.37</v>
      </c>
      <c r="M107" s="32">
        <v>4.22</v>
      </c>
      <c r="N107" s="33">
        <v>14459</v>
      </c>
      <c r="Q107" s="2" t="s">
        <v>822</v>
      </c>
    </row>
    <row r="108" spans="1:22" s="1" customFormat="1" x14ac:dyDescent="0.2">
      <c r="A108" s="34"/>
      <c r="B108" s="8"/>
      <c r="C108" s="115" t="s">
        <v>1364</v>
      </c>
      <c r="D108" s="115"/>
      <c r="E108" s="115"/>
      <c r="F108" s="115"/>
      <c r="G108" s="115"/>
      <c r="H108" s="115"/>
      <c r="I108" s="115"/>
      <c r="J108" s="115"/>
      <c r="K108" s="115"/>
      <c r="L108" s="115"/>
      <c r="M108" s="115"/>
      <c r="N108" s="117"/>
      <c r="R108" s="2" t="s">
        <v>1364</v>
      </c>
    </row>
    <row r="109" spans="1:22" s="1" customFormat="1" ht="33.75" x14ac:dyDescent="0.2">
      <c r="A109" s="28" t="s">
        <v>150</v>
      </c>
      <c r="B109" s="29" t="s">
        <v>826</v>
      </c>
      <c r="C109" s="118" t="s">
        <v>827</v>
      </c>
      <c r="D109" s="118"/>
      <c r="E109" s="118"/>
      <c r="F109" s="30" t="s">
        <v>828</v>
      </c>
      <c r="G109" s="30" t="s">
        <v>34</v>
      </c>
      <c r="H109" s="30" t="s">
        <v>34</v>
      </c>
      <c r="I109" s="30" t="s">
        <v>1365</v>
      </c>
      <c r="J109" s="31" t="s">
        <v>34</v>
      </c>
      <c r="K109" s="30" t="s">
        <v>34</v>
      </c>
      <c r="L109" s="31" t="s">
        <v>34</v>
      </c>
      <c r="M109" s="32" t="s">
        <v>34</v>
      </c>
      <c r="N109" s="33" t="s">
        <v>34</v>
      </c>
      <c r="Q109" s="2" t="s">
        <v>827</v>
      </c>
    </row>
    <row r="110" spans="1:22" s="1" customFormat="1" x14ac:dyDescent="0.2">
      <c r="A110" s="34"/>
      <c r="B110" s="8"/>
      <c r="C110" s="115" t="s">
        <v>1366</v>
      </c>
      <c r="D110" s="115"/>
      <c r="E110" s="115"/>
      <c r="F110" s="115"/>
      <c r="G110" s="115"/>
      <c r="H110" s="115"/>
      <c r="I110" s="115"/>
      <c r="J110" s="115"/>
      <c r="K110" s="115"/>
      <c r="L110" s="115"/>
      <c r="M110" s="115"/>
      <c r="N110" s="117"/>
      <c r="R110" s="2" t="s">
        <v>1366</v>
      </c>
    </row>
    <row r="111" spans="1:22" s="1" customFormat="1" x14ac:dyDescent="0.2">
      <c r="A111" s="35"/>
      <c r="B111" s="36" t="s">
        <v>48</v>
      </c>
      <c r="C111" s="115" t="s">
        <v>81</v>
      </c>
      <c r="D111" s="115"/>
      <c r="E111" s="115"/>
      <c r="F111" s="37" t="s">
        <v>34</v>
      </c>
      <c r="G111" s="37" t="s">
        <v>34</v>
      </c>
      <c r="H111" s="37" t="s">
        <v>34</v>
      </c>
      <c r="I111" s="37" t="s">
        <v>34</v>
      </c>
      <c r="J111" s="38">
        <v>105.37</v>
      </c>
      <c r="K111" s="37" t="s">
        <v>34</v>
      </c>
      <c r="L111" s="38">
        <v>6248.44</v>
      </c>
      <c r="M111" s="39">
        <v>14.41</v>
      </c>
      <c r="N111" s="40">
        <v>90040</v>
      </c>
      <c r="S111" s="2" t="s">
        <v>81</v>
      </c>
    </row>
    <row r="112" spans="1:22" s="1" customFormat="1" x14ac:dyDescent="0.2">
      <c r="A112" s="35"/>
      <c r="B112" s="36" t="s">
        <v>54</v>
      </c>
      <c r="C112" s="115" t="s">
        <v>55</v>
      </c>
      <c r="D112" s="115"/>
      <c r="E112" s="115"/>
      <c r="F112" s="37" t="s">
        <v>34</v>
      </c>
      <c r="G112" s="37" t="s">
        <v>34</v>
      </c>
      <c r="H112" s="37" t="s">
        <v>34</v>
      </c>
      <c r="I112" s="37" t="s">
        <v>34</v>
      </c>
      <c r="J112" s="38">
        <v>39.04</v>
      </c>
      <c r="K112" s="37" t="s">
        <v>34</v>
      </c>
      <c r="L112" s="38">
        <v>2315.0700000000002</v>
      </c>
      <c r="M112" s="39">
        <v>7.88</v>
      </c>
      <c r="N112" s="40">
        <v>18243</v>
      </c>
      <c r="S112" s="2" t="s">
        <v>55</v>
      </c>
    </row>
    <row r="113" spans="1:22" s="1" customFormat="1" x14ac:dyDescent="0.2">
      <c r="A113" s="35"/>
      <c r="B113" s="36" t="s">
        <v>56</v>
      </c>
      <c r="C113" s="115" t="s">
        <v>57</v>
      </c>
      <c r="D113" s="115"/>
      <c r="E113" s="115"/>
      <c r="F113" s="37" t="s">
        <v>34</v>
      </c>
      <c r="G113" s="37" t="s">
        <v>34</v>
      </c>
      <c r="H113" s="37" t="s">
        <v>34</v>
      </c>
      <c r="I113" s="37" t="s">
        <v>34</v>
      </c>
      <c r="J113" s="38">
        <v>4.26</v>
      </c>
      <c r="K113" s="37" t="s">
        <v>34</v>
      </c>
      <c r="L113" s="38">
        <v>252.62</v>
      </c>
      <c r="M113" s="39">
        <v>14.41</v>
      </c>
      <c r="N113" s="40">
        <v>3640</v>
      </c>
      <c r="S113" s="2" t="s">
        <v>57</v>
      </c>
    </row>
    <row r="114" spans="1:22" s="1" customFormat="1" x14ac:dyDescent="0.2">
      <c r="A114" s="35"/>
      <c r="B114" s="36" t="s">
        <v>82</v>
      </c>
      <c r="C114" s="115" t="s">
        <v>83</v>
      </c>
      <c r="D114" s="115"/>
      <c r="E114" s="115"/>
      <c r="F114" s="37" t="s">
        <v>34</v>
      </c>
      <c r="G114" s="37" t="s">
        <v>34</v>
      </c>
      <c r="H114" s="37" t="s">
        <v>34</v>
      </c>
      <c r="I114" s="37" t="s">
        <v>34</v>
      </c>
      <c r="J114" s="38">
        <v>1287</v>
      </c>
      <c r="K114" s="37" t="s">
        <v>34</v>
      </c>
      <c r="L114" s="38">
        <v>76319.100000000006</v>
      </c>
      <c r="M114" s="39">
        <v>4.22</v>
      </c>
      <c r="N114" s="40">
        <v>322067</v>
      </c>
      <c r="S114" s="2" t="s">
        <v>83</v>
      </c>
    </row>
    <row r="115" spans="1:22" s="1" customFormat="1" x14ac:dyDescent="0.2">
      <c r="A115" s="35"/>
      <c r="B115" s="36" t="s">
        <v>34</v>
      </c>
      <c r="C115" s="115" t="s">
        <v>84</v>
      </c>
      <c r="D115" s="115"/>
      <c r="E115" s="115"/>
      <c r="F115" s="37" t="s">
        <v>59</v>
      </c>
      <c r="G115" s="37" t="s">
        <v>831</v>
      </c>
      <c r="H115" s="37" t="s">
        <v>34</v>
      </c>
      <c r="I115" s="37" t="s">
        <v>1367</v>
      </c>
      <c r="J115" s="38" t="s">
        <v>34</v>
      </c>
      <c r="K115" s="37" t="s">
        <v>34</v>
      </c>
      <c r="L115" s="38" t="s">
        <v>34</v>
      </c>
      <c r="M115" s="39" t="s">
        <v>34</v>
      </c>
      <c r="N115" s="40" t="s">
        <v>34</v>
      </c>
      <c r="T115" s="2" t="s">
        <v>84</v>
      </c>
    </row>
    <row r="116" spans="1:22" s="1" customFormat="1" x14ac:dyDescent="0.2">
      <c r="A116" s="35"/>
      <c r="B116" s="36" t="s">
        <v>34</v>
      </c>
      <c r="C116" s="115" t="s">
        <v>58</v>
      </c>
      <c r="D116" s="115"/>
      <c r="E116" s="115"/>
      <c r="F116" s="37" t="s">
        <v>59</v>
      </c>
      <c r="G116" s="37" t="s">
        <v>833</v>
      </c>
      <c r="H116" s="37" t="s">
        <v>34</v>
      </c>
      <c r="I116" s="37" t="s">
        <v>1368</v>
      </c>
      <c r="J116" s="38" t="s">
        <v>34</v>
      </c>
      <c r="K116" s="37" t="s">
        <v>34</v>
      </c>
      <c r="L116" s="38" t="s">
        <v>34</v>
      </c>
      <c r="M116" s="39" t="s">
        <v>34</v>
      </c>
      <c r="N116" s="40" t="s">
        <v>34</v>
      </c>
      <c r="T116" s="2" t="s">
        <v>58</v>
      </c>
    </row>
    <row r="117" spans="1:22" s="1" customFormat="1" x14ac:dyDescent="0.2">
      <c r="A117" s="35"/>
      <c r="B117" s="36" t="s">
        <v>34</v>
      </c>
      <c r="C117" s="118" t="s">
        <v>62</v>
      </c>
      <c r="D117" s="118"/>
      <c r="E117" s="118"/>
      <c r="F117" s="30" t="s">
        <v>34</v>
      </c>
      <c r="G117" s="30" t="s">
        <v>34</v>
      </c>
      <c r="H117" s="30" t="s">
        <v>34</v>
      </c>
      <c r="I117" s="30" t="s">
        <v>34</v>
      </c>
      <c r="J117" s="31">
        <v>1431.41</v>
      </c>
      <c r="K117" s="30" t="s">
        <v>34</v>
      </c>
      <c r="L117" s="31">
        <v>84882.61</v>
      </c>
      <c r="M117" s="32" t="s">
        <v>34</v>
      </c>
      <c r="N117" s="33" t="s">
        <v>34</v>
      </c>
      <c r="U117" s="2" t="s">
        <v>62</v>
      </c>
    </row>
    <row r="118" spans="1:22" s="1" customFormat="1" x14ac:dyDescent="0.2">
      <c r="A118" s="35"/>
      <c r="B118" s="36" t="s">
        <v>34</v>
      </c>
      <c r="C118" s="115" t="s">
        <v>63</v>
      </c>
      <c r="D118" s="115"/>
      <c r="E118" s="115"/>
      <c r="F118" s="37" t="s">
        <v>34</v>
      </c>
      <c r="G118" s="37" t="s">
        <v>34</v>
      </c>
      <c r="H118" s="37" t="s">
        <v>34</v>
      </c>
      <c r="I118" s="37" t="s">
        <v>34</v>
      </c>
      <c r="J118" s="38" t="s">
        <v>34</v>
      </c>
      <c r="K118" s="37" t="s">
        <v>34</v>
      </c>
      <c r="L118" s="38">
        <v>6501.06</v>
      </c>
      <c r="M118" s="39" t="s">
        <v>34</v>
      </c>
      <c r="N118" s="40">
        <v>93680</v>
      </c>
      <c r="T118" s="2" t="s">
        <v>63</v>
      </c>
    </row>
    <row r="119" spans="1:22" s="1" customFormat="1" ht="22.5" x14ac:dyDescent="0.2">
      <c r="A119" s="35"/>
      <c r="B119" s="36" t="s">
        <v>835</v>
      </c>
      <c r="C119" s="115" t="s">
        <v>836</v>
      </c>
      <c r="D119" s="115"/>
      <c r="E119" s="115"/>
      <c r="F119" s="37" t="s">
        <v>66</v>
      </c>
      <c r="G119" s="37" t="s">
        <v>837</v>
      </c>
      <c r="H119" s="37" t="s">
        <v>34</v>
      </c>
      <c r="I119" s="37" t="s">
        <v>837</v>
      </c>
      <c r="J119" s="38" t="s">
        <v>34</v>
      </c>
      <c r="K119" s="37" t="s">
        <v>34</v>
      </c>
      <c r="L119" s="38">
        <v>8451.3799999999992</v>
      </c>
      <c r="M119" s="39" t="s">
        <v>34</v>
      </c>
      <c r="N119" s="40">
        <v>121784</v>
      </c>
      <c r="T119" s="2" t="s">
        <v>836</v>
      </c>
    </row>
    <row r="120" spans="1:22" s="1" customFormat="1" ht="22.5" x14ac:dyDescent="0.2">
      <c r="A120" s="35"/>
      <c r="B120" s="36" t="s">
        <v>838</v>
      </c>
      <c r="C120" s="115" t="s">
        <v>839</v>
      </c>
      <c r="D120" s="115"/>
      <c r="E120" s="115"/>
      <c r="F120" s="37" t="s">
        <v>66</v>
      </c>
      <c r="G120" s="37" t="s">
        <v>840</v>
      </c>
      <c r="H120" s="37" t="s">
        <v>34</v>
      </c>
      <c r="I120" s="37" t="s">
        <v>840</v>
      </c>
      <c r="J120" s="38" t="s">
        <v>34</v>
      </c>
      <c r="K120" s="37" t="s">
        <v>34</v>
      </c>
      <c r="L120" s="38">
        <v>5785.94</v>
      </c>
      <c r="M120" s="39" t="s">
        <v>34</v>
      </c>
      <c r="N120" s="40">
        <v>83375</v>
      </c>
      <c r="T120" s="2" t="s">
        <v>839</v>
      </c>
    </row>
    <row r="121" spans="1:22" s="1" customFormat="1" x14ac:dyDescent="0.2">
      <c r="A121" s="41"/>
      <c r="B121" s="42"/>
      <c r="C121" s="116" t="s">
        <v>71</v>
      </c>
      <c r="D121" s="116"/>
      <c r="E121" s="116"/>
      <c r="F121" s="43" t="s">
        <v>34</v>
      </c>
      <c r="G121" s="43" t="s">
        <v>34</v>
      </c>
      <c r="H121" s="43" t="s">
        <v>34</v>
      </c>
      <c r="I121" s="43" t="s">
        <v>34</v>
      </c>
      <c r="J121" s="44" t="s">
        <v>34</v>
      </c>
      <c r="K121" s="43" t="s">
        <v>34</v>
      </c>
      <c r="L121" s="44">
        <v>99119.93</v>
      </c>
      <c r="M121" s="32" t="s">
        <v>34</v>
      </c>
      <c r="N121" s="45">
        <v>635509</v>
      </c>
      <c r="V121" s="2" t="s">
        <v>71</v>
      </c>
    </row>
    <row r="122" spans="1:22" s="1" customFormat="1" ht="22.5" x14ac:dyDescent="0.2">
      <c r="A122" s="28" t="s">
        <v>156</v>
      </c>
      <c r="B122" s="29" t="s">
        <v>741</v>
      </c>
      <c r="C122" s="118" t="s">
        <v>841</v>
      </c>
      <c r="D122" s="118"/>
      <c r="E122" s="118"/>
      <c r="F122" s="30" t="s">
        <v>98</v>
      </c>
      <c r="G122" s="30" t="s">
        <v>34</v>
      </c>
      <c r="H122" s="30" t="s">
        <v>34</v>
      </c>
      <c r="I122" s="30" t="s">
        <v>1369</v>
      </c>
      <c r="J122" s="31" t="s">
        <v>34</v>
      </c>
      <c r="K122" s="30" t="s">
        <v>34</v>
      </c>
      <c r="L122" s="31" t="s">
        <v>34</v>
      </c>
      <c r="M122" s="32" t="s">
        <v>34</v>
      </c>
      <c r="N122" s="33" t="s">
        <v>34</v>
      </c>
      <c r="Q122" s="2" t="s">
        <v>841</v>
      </c>
    </row>
    <row r="123" spans="1:22" s="1" customFormat="1" x14ac:dyDescent="0.2">
      <c r="A123" s="34"/>
      <c r="B123" s="8"/>
      <c r="C123" s="115" t="s">
        <v>1370</v>
      </c>
      <c r="D123" s="115"/>
      <c r="E123" s="115"/>
      <c r="F123" s="115"/>
      <c r="G123" s="115"/>
      <c r="H123" s="115"/>
      <c r="I123" s="115"/>
      <c r="J123" s="115"/>
      <c r="K123" s="115"/>
      <c r="L123" s="115"/>
      <c r="M123" s="115"/>
      <c r="N123" s="117"/>
      <c r="R123" s="2" t="s">
        <v>1370</v>
      </c>
    </row>
    <row r="124" spans="1:22" s="1" customFormat="1" x14ac:dyDescent="0.2">
      <c r="A124" s="35"/>
      <c r="B124" s="36" t="s">
        <v>48</v>
      </c>
      <c r="C124" s="115" t="s">
        <v>81</v>
      </c>
      <c r="D124" s="115"/>
      <c r="E124" s="115"/>
      <c r="F124" s="37" t="s">
        <v>34</v>
      </c>
      <c r="G124" s="37" t="s">
        <v>34</v>
      </c>
      <c r="H124" s="37" t="s">
        <v>34</v>
      </c>
      <c r="I124" s="37" t="s">
        <v>34</v>
      </c>
      <c r="J124" s="38">
        <v>921.46</v>
      </c>
      <c r="K124" s="37" t="s">
        <v>34</v>
      </c>
      <c r="L124" s="38">
        <v>1704.7</v>
      </c>
      <c r="M124" s="39">
        <v>14.41</v>
      </c>
      <c r="N124" s="40">
        <v>24565</v>
      </c>
      <c r="S124" s="2" t="s">
        <v>81</v>
      </c>
    </row>
    <row r="125" spans="1:22" s="1" customFormat="1" x14ac:dyDescent="0.2">
      <c r="A125" s="35"/>
      <c r="B125" s="36" t="s">
        <v>34</v>
      </c>
      <c r="C125" s="115" t="s">
        <v>84</v>
      </c>
      <c r="D125" s="115"/>
      <c r="E125" s="115"/>
      <c r="F125" s="37" t="s">
        <v>59</v>
      </c>
      <c r="G125" s="37" t="s">
        <v>743</v>
      </c>
      <c r="H125" s="37" t="s">
        <v>34</v>
      </c>
      <c r="I125" s="37" t="s">
        <v>1371</v>
      </c>
      <c r="J125" s="38" t="s">
        <v>34</v>
      </c>
      <c r="K125" s="37" t="s">
        <v>34</v>
      </c>
      <c r="L125" s="38" t="s">
        <v>34</v>
      </c>
      <c r="M125" s="39" t="s">
        <v>34</v>
      </c>
      <c r="N125" s="40" t="s">
        <v>34</v>
      </c>
      <c r="T125" s="2" t="s">
        <v>84</v>
      </c>
    </row>
    <row r="126" spans="1:22" s="1" customFormat="1" x14ac:dyDescent="0.2">
      <c r="A126" s="35"/>
      <c r="B126" s="36" t="s">
        <v>34</v>
      </c>
      <c r="C126" s="118" t="s">
        <v>62</v>
      </c>
      <c r="D126" s="118"/>
      <c r="E126" s="118"/>
      <c r="F126" s="30" t="s">
        <v>34</v>
      </c>
      <c r="G126" s="30" t="s">
        <v>34</v>
      </c>
      <c r="H126" s="30" t="s">
        <v>34</v>
      </c>
      <c r="I126" s="30" t="s">
        <v>34</v>
      </c>
      <c r="J126" s="31">
        <v>921.46</v>
      </c>
      <c r="K126" s="30" t="s">
        <v>34</v>
      </c>
      <c r="L126" s="31">
        <v>1704.7</v>
      </c>
      <c r="M126" s="32" t="s">
        <v>34</v>
      </c>
      <c r="N126" s="33" t="s">
        <v>34</v>
      </c>
      <c r="U126" s="2" t="s">
        <v>62</v>
      </c>
    </row>
    <row r="127" spans="1:22" s="1" customFormat="1" x14ac:dyDescent="0.2">
      <c r="A127" s="35"/>
      <c r="B127" s="36" t="s">
        <v>34</v>
      </c>
      <c r="C127" s="115" t="s">
        <v>63</v>
      </c>
      <c r="D127" s="115"/>
      <c r="E127" s="115"/>
      <c r="F127" s="37" t="s">
        <v>34</v>
      </c>
      <c r="G127" s="37" t="s">
        <v>34</v>
      </c>
      <c r="H127" s="37" t="s">
        <v>34</v>
      </c>
      <c r="I127" s="37" t="s">
        <v>34</v>
      </c>
      <c r="J127" s="38" t="s">
        <v>34</v>
      </c>
      <c r="K127" s="37" t="s">
        <v>34</v>
      </c>
      <c r="L127" s="38">
        <v>1704.7</v>
      </c>
      <c r="M127" s="39" t="s">
        <v>34</v>
      </c>
      <c r="N127" s="40">
        <v>24565</v>
      </c>
      <c r="T127" s="2" t="s">
        <v>63</v>
      </c>
    </row>
    <row r="128" spans="1:22" s="1" customFormat="1" ht="22.5" x14ac:dyDescent="0.2">
      <c r="A128" s="35"/>
      <c r="B128" s="36" t="s">
        <v>106</v>
      </c>
      <c r="C128" s="115" t="s">
        <v>107</v>
      </c>
      <c r="D128" s="115"/>
      <c r="E128" s="115"/>
      <c r="F128" s="37" t="s">
        <v>66</v>
      </c>
      <c r="G128" s="37" t="s">
        <v>108</v>
      </c>
      <c r="H128" s="37" t="s">
        <v>34</v>
      </c>
      <c r="I128" s="37" t="s">
        <v>108</v>
      </c>
      <c r="J128" s="38" t="s">
        <v>34</v>
      </c>
      <c r="K128" s="37" t="s">
        <v>34</v>
      </c>
      <c r="L128" s="38">
        <v>1363.76</v>
      </c>
      <c r="M128" s="39" t="s">
        <v>34</v>
      </c>
      <c r="N128" s="40">
        <v>19652</v>
      </c>
      <c r="T128" s="2" t="s">
        <v>107</v>
      </c>
    </row>
    <row r="129" spans="1:22" s="1" customFormat="1" ht="22.5" x14ac:dyDescent="0.2">
      <c r="A129" s="35"/>
      <c r="B129" s="36" t="s">
        <v>109</v>
      </c>
      <c r="C129" s="115" t="s">
        <v>110</v>
      </c>
      <c r="D129" s="115"/>
      <c r="E129" s="115"/>
      <c r="F129" s="37" t="s">
        <v>66</v>
      </c>
      <c r="G129" s="37" t="s">
        <v>111</v>
      </c>
      <c r="H129" s="37" t="s">
        <v>34</v>
      </c>
      <c r="I129" s="37" t="s">
        <v>111</v>
      </c>
      <c r="J129" s="38" t="s">
        <v>34</v>
      </c>
      <c r="K129" s="37" t="s">
        <v>34</v>
      </c>
      <c r="L129" s="38">
        <v>767.12</v>
      </c>
      <c r="M129" s="39" t="s">
        <v>34</v>
      </c>
      <c r="N129" s="40">
        <v>11054</v>
      </c>
      <c r="T129" s="2" t="s">
        <v>110</v>
      </c>
    </row>
    <row r="130" spans="1:22" s="1" customFormat="1" x14ac:dyDescent="0.2">
      <c r="A130" s="41"/>
      <c r="B130" s="42"/>
      <c r="C130" s="116" t="s">
        <v>71</v>
      </c>
      <c r="D130" s="116"/>
      <c r="E130" s="116"/>
      <c r="F130" s="43" t="s">
        <v>34</v>
      </c>
      <c r="G130" s="43" t="s">
        <v>34</v>
      </c>
      <c r="H130" s="43" t="s">
        <v>34</v>
      </c>
      <c r="I130" s="43" t="s">
        <v>34</v>
      </c>
      <c r="J130" s="44" t="s">
        <v>34</v>
      </c>
      <c r="K130" s="43" t="s">
        <v>34</v>
      </c>
      <c r="L130" s="44">
        <v>3835.58</v>
      </c>
      <c r="M130" s="32" t="s">
        <v>34</v>
      </c>
      <c r="N130" s="45">
        <v>55271</v>
      </c>
      <c r="V130" s="2" t="s">
        <v>71</v>
      </c>
    </row>
    <row r="131" spans="1:22" s="1" customFormat="1" ht="22.5" x14ac:dyDescent="0.2">
      <c r="A131" s="28" t="s">
        <v>165</v>
      </c>
      <c r="B131" s="29" t="s">
        <v>425</v>
      </c>
      <c r="C131" s="118" t="s">
        <v>426</v>
      </c>
      <c r="D131" s="118"/>
      <c r="E131" s="118"/>
      <c r="F131" s="30" t="s">
        <v>153</v>
      </c>
      <c r="G131" s="30" t="s">
        <v>34</v>
      </c>
      <c r="H131" s="30" t="s">
        <v>34</v>
      </c>
      <c r="I131" s="30" t="s">
        <v>1372</v>
      </c>
      <c r="J131" s="31">
        <v>117</v>
      </c>
      <c r="K131" s="30" t="s">
        <v>34</v>
      </c>
      <c r="L131" s="31">
        <v>23809.5</v>
      </c>
      <c r="M131" s="32">
        <v>4.22</v>
      </c>
      <c r="N131" s="33">
        <v>100476</v>
      </c>
      <c r="Q131" s="2" t="s">
        <v>426</v>
      </c>
    </row>
    <row r="132" spans="1:22" s="1" customFormat="1" x14ac:dyDescent="0.2">
      <c r="A132" s="34"/>
      <c r="B132" s="8"/>
      <c r="C132" s="115" t="s">
        <v>1373</v>
      </c>
      <c r="D132" s="115"/>
      <c r="E132" s="115"/>
      <c r="F132" s="115"/>
      <c r="G132" s="115"/>
      <c r="H132" s="115"/>
      <c r="I132" s="115"/>
      <c r="J132" s="115"/>
      <c r="K132" s="115"/>
      <c r="L132" s="115"/>
      <c r="M132" s="115"/>
      <c r="N132" s="117"/>
      <c r="R132" s="2" t="s">
        <v>1373</v>
      </c>
    </row>
    <row r="133" spans="1:22" s="1" customFormat="1" ht="45" x14ac:dyDescent="0.2">
      <c r="A133" s="28" t="s">
        <v>170</v>
      </c>
      <c r="B133" s="29" t="s">
        <v>847</v>
      </c>
      <c r="C133" s="118" t="s">
        <v>848</v>
      </c>
      <c r="D133" s="118"/>
      <c r="E133" s="118"/>
      <c r="F133" s="30" t="s">
        <v>51</v>
      </c>
      <c r="G133" s="30" t="s">
        <v>34</v>
      </c>
      <c r="H133" s="30" t="s">
        <v>34</v>
      </c>
      <c r="I133" s="30" t="s">
        <v>1374</v>
      </c>
      <c r="J133" s="31" t="s">
        <v>34</v>
      </c>
      <c r="K133" s="30" t="s">
        <v>34</v>
      </c>
      <c r="L133" s="31" t="s">
        <v>34</v>
      </c>
      <c r="M133" s="32" t="s">
        <v>34</v>
      </c>
      <c r="N133" s="33" t="s">
        <v>34</v>
      </c>
      <c r="Q133" s="2" t="s">
        <v>848</v>
      </c>
    </row>
    <row r="134" spans="1:22" s="1" customFormat="1" x14ac:dyDescent="0.2">
      <c r="A134" s="34"/>
      <c r="B134" s="8"/>
      <c r="C134" s="115" t="s">
        <v>1375</v>
      </c>
      <c r="D134" s="115"/>
      <c r="E134" s="115"/>
      <c r="F134" s="115"/>
      <c r="G134" s="115"/>
      <c r="H134" s="115"/>
      <c r="I134" s="115"/>
      <c r="J134" s="115"/>
      <c r="K134" s="115"/>
      <c r="L134" s="115"/>
      <c r="M134" s="115"/>
      <c r="N134" s="117"/>
      <c r="R134" s="2" t="s">
        <v>1375</v>
      </c>
    </row>
    <row r="135" spans="1:22" s="1" customFormat="1" x14ac:dyDescent="0.2">
      <c r="A135" s="35"/>
      <c r="B135" s="36" t="s">
        <v>54</v>
      </c>
      <c r="C135" s="115" t="s">
        <v>55</v>
      </c>
      <c r="D135" s="115"/>
      <c r="E135" s="115"/>
      <c r="F135" s="37" t="s">
        <v>34</v>
      </c>
      <c r="G135" s="37" t="s">
        <v>34</v>
      </c>
      <c r="H135" s="37" t="s">
        <v>34</v>
      </c>
      <c r="I135" s="37" t="s">
        <v>34</v>
      </c>
      <c r="J135" s="38">
        <v>739.81</v>
      </c>
      <c r="K135" s="37" t="s">
        <v>34</v>
      </c>
      <c r="L135" s="38">
        <v>2243.84</v>
      </c>
      <c r="M135" s="39">
        <v>7.88</v>
      </c>
      <c r="N135" s="40">
        <v>17681</v>
      </c>
      <c r="S135" s="2" t="s">
        <v>55</v>
      </c>
    </row>
    <row r="136" spans="1:22" s="1" customFormat="1" x14ac:dyDescent="0.2">
      <c r="A136" s="35"/>
      <c r="B136" s="36" t="s">
        <v>56</v>
      </c>
      <c r="C136" s="115" t="s">
        <v>57</v>
      </c>
      <c r="D136" s="115"/>
      <c r="E136" s="115"/>
      <c r="F136" s="37" t="s">
        <v>34</v>
      </c>
      <c r="G136" s="37" t="s">
        <v>34</v>
      </c>
      <c r="H136" s="37" t="s">
        <v>34</v>
      </c>
      <c r="I136" s="37" t="s">
        <v>34</v>
      </c>
      <c r="J136" s="38">
        <v>145.25</v>
      </c>
      <c r="K136" s="37" t="s">
        <v>34</v>
      </c>
      <c r="L136" s="38">
        <v>440.54</v>
      </c>
      <c r="M136" s="39">
        <v>14.41</v>
      </c>
      <c r="N136" s="40">
        <v>6348</v>
      </c>
      <c r="S136" s="2" t="s">
        <v>57</v>
      </c>
    </row>
    <row r="137" spans="1:22" s="1" customFormat="1" x14ac:dyDescent="0.2">
      <c r="A137" s="35"/>
      <c r="B137" s="36" t="s">
        <v>34</v>
      </c>
      <c r="C137" s="115" t="s">
        <v>58</v>
      </c>
      <c r="D137" s="115"/>
      <c r="E137" s="115"/>
      <c r="F137" s="37" t="s">
        <v>59</v>
      </c>
      <c r="G137" s="37" t="s">
        <v>851</v>
      </c>
      <c r="H137" s="37" t="s">
        <v>34</v>
      </c>
      <c r="I137" s="37" t="s">
        <v>1376</v>
      </c>
      <c r="J137" s="38" t="s">
        <v>34</v>
      </c>
      <c r="K137" s="37" t="s">
        <v>34</v>
      </c>
      <c r="L137" s="38" t="s">
        <v>34</v>
      </c>
      <c r="M137" s="39" t="s">
        <v>34</v>
      </c>
      <c r="N137" s="40" t="s">
        <v>34</v>
      </c>
      <c r="T137" s="2" t="s">
        <v>58</v>
      </c>
    </row>
    <row r="138" spans="1:22" s="1" customFormat="1" x14ac:dyDescent="0.2">
      <c r="A138" s="35"/>
      <c r="B138" s="36" t="s">
        <v>34</v>
      </c>
      <c r="C138" s="118" t="s">
        <v>62</v>
      </c>
      <c r="D138" s="118"/>
      <c r="E138" s="118"/>
      <c r="F138" s="30" t="s">
        <v>34</v>
      </c>
      <c r="G138" s="30" t="s">
        <v>34</v>
      </c>
      <c r="H138" s="30" t="s">
        <v>34</v>
      </c>
      <c r="I138" s="30" t="s">
        <v>34</v>
      </c>
      <c r="J138" s="31">
        <v>739.81</v>
      </c>
      <c r="K138" s="30" t="s">
        <v>34</v>
      </c>
      <c r="L138" s="31">
        <v>2243.84</v>
      </c>
      <c r="M138" s="32" t="s">
        <v>34</v>
      </c>
      <c r="N138" s="33" t="s">
        <v>34</v>
      </c>
      <c r="U138" s="2" t="s">
        <v>62</v>
      </c>
    </row>
    <row r="139" spans="1:22" s="1" customFormat="1" x14ac:dyDescent="0.2">
      <c r="A139" s="35"/>
      <c r="B139" s="36" t="s">
        <v>34</v>
      </c>
      <c r="C139" s="115" t="s">
        <v>63</v>
      </c>
      <c r="D139" s="115"/>
      <c r="E139" s="115"/>
      <c r="F139" s="37" t="s">
        <v>34</v>
      </c>
      <c r="G139" s="37" t="s">
        <v>34</v>
      </c>
      <c r="H139" s="37" t="s">
        <v>34</v>
      </c>
      <c r="I139" s="37" t="s">
        <v>34</v>
      </c>
      <c r="J139" s="38" t="s">
        <v>34</v>
      </c>
      <c r="K139" s="37" t="s">
        <v>34</v>
      </c>
      <c r="L139" s="38">
        <v>440.54</v>
      </c>
      <c r="M139" s="39" t="s">
        <v>34</v>
      </c>
      <c r="N139" s="40">
        <v>6348</v>
      </c>
      <c r="T139" s="2" t="s">
        <v>63</v>
      </c>
    </row>
    <row r="140" spans="1:22" s="1" customFormat="1" ht="33.75" x14ac:dyDescent="0.2">
      <c r="A140" s="35"/>
      <c r="B140" s="36" t="s">
        <v>64</v>
      </c>
      <c r="C140" s="115" t="s">
        <v>65</v>
      </c>
      <c r="D140" s="115"/>
      <c r="E140" s="115"/>
      <c r="F140" s="37" t="s">
        <v>66</v>
      </c>
      <c r="G140" s="37" t="s">
        <v>67</v>
      </c>
      <c r="H140" s="37" t="s">
        <v>34</v>
      </c>
      <c r="I140" s="37" t="s">
        <v>67</v>
      </c>
      <c r="J140" s="38" t="s">
        <v>34</v>
      </c>
      <c r="K140" s="37" t="s">
        <v>34</v>
      </c>
      <c r="L140" s="38">
        <v>418.51</v>
      </c>
      <c r="M140" s="39" t="s">
        <v>34</v>
      </c>
      <c r="N140" s="40">
        <v>6031</v>
      </c>
      <c r="T140" s="2" t="s">
        <v>65</v>
      </c>
    </row>
    <row r="141" spans="1:22" s="1" customFormat="1" ht="22.5" x14ac:dyDescent="0.2">
      <c r="A141" s="35"/>
      <c r="B141" s="36" t="s">
        <v>68</v>
      </c>
      <c r="C141" s="115" t="s">
        <v>69</v>
      </c>
      <c r="D141" s="115"/>
      <c r="E141" s="115"/>
      <c r="F141" s="37" t="s">
        <v>66</v>
      </c>
      <c r="G141" s="37" t="s">
        <v>70</v>
      </c>
      <c r="H141" s="37" t="s">
        <v>34</v>
      </c>
      <c r="I141" s="37" t="s">
        <v>70</v>
      </c>
      <c r="J141" s="38" t="s">
        <v>34</v>
      </c>
      <c r="K141" s="37" t="s">
        <v>34</v>
      </c>
      <c r="L141" s="38">
        <v>220.27</v>
      </c>
      <c r="M141" s="39" t="s">
        <v>34</v>
      </c>
      <c r="N141" s="40">
        <v>3174</v>
      </c>
      <c r="T141" s="2" t="s">
        <v>69</v>
      </c>
    </row>
    <row r="142" spans="1:22" s="1" customFormat="1" x14ac:dyDescent="0.2">
      <c r="A142" s="41"/>
      <c r="B142" s="42"/>
      <c r="C142" s="116" t="s">
        <v>71</v>
      </c>
      <c r="D142" s="116"/>
      <c r="E142" s="116"/>
      <c r="F142" s="43" t="s">
        <v>34</v>
      </c>
      <c r="G142" s="43" t="s">
        <v>34</v>
      </c>
      <c r="H142" s="43" t="s">
        <v>34</v>
      </c>
      <c r="I142" s="43" t="s">
        <v>34</v>
      </c>
      <c r="J142" s="44" t="s">
        <v>34</v>
      </c>
      <c r="K142" s="43" t="s">
        <v>34</v>
      </c>
      <c r="L142" s="44">
        <v>2882.62</v>
      </c>
      <c r="M142" s="32" t="s">
        <v>34</v>
      </c>
      <c r="N142" s="45">
        <v>26886</v>
      </c>
      <c r="V142" s="2" t="s">
        <v>71</v>
      </c>
    </row>
    <row r="143" spans="1:22" s="1" customFormat="1" ht="45" x14ac:dyDescent="0.2">
      <c r="A143" s="28" t="s">
        <v>176</v>
      </c>
      <c r="B143" s="29" t="s">
        <v>853</v>
      </c>
      <c r="C143" s="118" t="s">
        <v>854</v>
      </c>
      <c r="D143" s="118"/>
      <c r="E143" s="118"/>
      <c r="F143" s="30" t="s">
        <v>855</v>
      </c>
      <c r="G143" s="30" t="s">
        <v>34</v>
      </c>
      <c r="H143" s="30" t="s">
        <v>34</v>
      </c>
      <c r="I143" s="30" t="s">
        <v>1377</v>
      </c>
      <c r="J143" s="31" t="s">
        <v>34</v>
      </c>
      <c r="K143" s="30" t="s">
        <v>34</v>
      </c>
      <c r="L143" s="31" t="s">
        <v>34</v>
      </c>
      <c r="M143" s="32" t="s">
        <v>34</v>
      </c>
      <c r="N143" s="33" t="s">
        <v>34</v>
      </c>
      <c r="Q143" s="2" t="s">
        <v>854</v>
      </c>
    </row>
    <row r="144" spans="1:22" s="1" customFormat="1" x14ac:dyDescent="0.2">
      <c r="A144" s="34"/>
      <c r="B144" s="8"/>
      <c r="C144" s="115" t="s">
        <v>1378</v>
      </c>
      <c r="D144" s="115"/>
      <c r="E144" s="115"/>
      <c r="F144" s="115"/>
      <c r="G144" s="115"/>
      <c r="H144" s="115"/>
      <c r="I144" s="115"/>
      <c r="J144" s="115"/>
      <c r="K144" s="115"/>
      <c r="L144" s="115"/>
      <c r="M144" s="115"/>
      <c r="N144" s="117"/>
      <c r="R144" s="2" t="s">
        <v>1378</v>
      </c>
    </row>
    <row r="145" spans="1:22" s="1" customFormat="1" x14ac:dyDescent="0.2">
      <c r="A145" s="35"/>
      <c r="B145" s="36" t="s">
        <v>48</v>
      </c>
      <c r="C145" s="115" t="s">
        <v>81</v>
      </c>
      <c r="D145" s="115"/>
      <c r="E145" s="115"/>
      <c r="F145" s="37" t="s">
        <v>34</v>
      </c>
      <c r="G145" s="37" t="s">
        <v>34</v>
      </c>
      <c r="H145" s="37" t="s">
        <v>34</v>
      </c>
      <c r="I145" s="37" t="s">
        <v>34</v>
      </c>
      <c r="J145" s="38">
        <v>161.27000000000001</v>
      </c>
      <c r="K145" s="37" t="s">
        <v>34</v>
      </c>
      <c r="L145" s="38">
        <v>5189.67</v>
      </c>
      <c r="M145" s="39">
        <v>14.41</v>
      </c>
      <c r="N145" s="40">
        <v>74783</v>
      </c>
      <c r="S145" s="2" t="s">
        <v>81</v>
      </c>
    </row>
    <row r="146" spans="1:22" s="1" customFormat="1" x14ac:dyDescent="0.2">
      <c r="A146" s="35"/>
      <c r="B146" s="36" t="s">
        <v>54</v>
      </c>
      <c r="C146" s="115" t="s">
        <v>55</v>
      </c>
      <c r="D146" s="115"/>
      <c r="E146" s="115"/>
      <c r="F146" s="37" t="s">
        <v>34</v>
      </c>
      <c r="G146" s="37" t="s">
        <v>34</v>
      </c>
      <c r="H146" s="37" t="s">
        <v>34</v>
      </c>
      <c r="I146" s="37" t="s">
        <v>34</v>
      </c>
      <c r="J146" s="38">
        <v>238.66</v>
      </c>
      <c r="K146" s="37" t="s">
        <v>34</v>
      </c>
      <c r="L146" s="38">
        <v>7680.08</v>
      </c>
      <c r="M146" s="39">
        <v>7.88</v>
      </c>
      <c r="N146" s="40">
        <v>60519</v>
      </c>
      <c r="S146" s="2" t="s">
        <v>55</v>
      </c>
    </row>
    <row r="147" spans="1:22" s="1" customFormat="1" x14ac:dyDescent="0.2">
      <c r="A147" s="35"/>
      <c r="B147" s="36" t="s">
        <v>56</v>
      </c>
      <c r="C147" s="115" t="s">
        <v>57</v>
      </c>
      <c r="D147" s="115"/>
      <c r="E147" s="115"/>
      <c r="F147" s="37" t="s">
        <v>34</v>
      </c>
      <c r="G147" s="37" t="s">
        <v>34</v>
      </c>
      <c r="H147" s="37" t="s">
        <v>34</v>
      </c>
      <c r="I147" s="37" t="s">
        <v>34</v>
      </c>
      <c r="J147" s="38">
        <v>44.14</v>
      </c>
      <c r="K147" s="37" t="s">
        <v>34</v>
      </c>
      <c r="L147" s="38">
        <v>1420.43</v>
      </c>
      <c r="M147" s="39">
        <v>14.41</v>
      </c>
      <c r="N147" s="40">
        <v>20468</v>
      </c>
      <c r="S147" s="2" t="s">
        <v>57</v>
      </c>
    </row>
    <row r="148" spans="1:22" s="1" customFormat="1" x14ac:dyDescent="0.2">
      <c r="A148" s="35"/>
      <c r="B148" s="36" t="s">
        <v>34</v>
      </c>
      <c r="C148" s="115" t="s">
        <v>84</v>
      </c>
      <c r="D148" s="115"/>
      <c r="E148" s="115"/>
      <c r="F148" s="37" t="s">
        <v>59</v>
      </c>
      <c r="G148" s="37" t="s">
        <v>470</v>
      </c>
      <c r="H148" s="37" t="s">
        <v>34</v>
      </c>
      <c r="I148" s="37" t="s">
        <v>1379</v>
      </c>
      <c r="J148" s="38" t="s">
        <v>34</v>
      </c>
      <c r="K148" s="37" t="s">
        <v>34</v>
      </c>
      <c r="L148" s="38" t="s">
        <v>34</v>
      </c>
      <c r="M148" s="39" t="s">
        <v>34</v>
      </c>
      <c r="N148" s="40" t="s">
        <v>34</v>
      </c>
      <c r="T148" s="2" t="s">
        <v>84</v>
      </c>
    </row>
    <row r="149" spans="1:22" s="1" customFormat="1" x14ac:dyDescent="0.2">
      <c r="A149" s="35"/>
      <c r="B149" s="36" t="s">
        <v>34</v>
      </c>
      <c r="C149" s="115" t="s">
        <v>58</v>
      </c>
      <c r="D149" s="115"/>
      <c r="E149" s="115"/>
      <c r="F149" s="37" t="s">
        <v>59</v>
      </c>
      <c r="G149" s="37" t="s">
        <v>859</v>
      </c>
      <c r="H149" s="37" t="s">
        <v>34</v>
      </c>
      <c r="I149" s="37" t="s">
        <v>1380</v>
      </c>
      <c r="J149" s="38" t="s">
        <v>34</v>
      </c>
      <c r="K149" s="37" t="s">
        <v>34</v>
      </c>
      <c r="L149" s="38" t="s">
        <v>34</v>
      </c>
      <c r="M149" s="39" t="s">
        <v>34</v>
      </c>
      <c r="N149" s="40" t="s">
        <v>34</v>
      </c>
      <c r="T149" s="2" t="s">
        <v>58</v>
      </c>
    </row>
    <row r="150" spans="1:22" s="1" customFormat="1" x14ac:dyDescent="0.2">
      <c r="A150" s="35"/>
      <c r="B150" s="36" t="s">
        <v>34</v>
      </c>
      <c r="C150" s="118" t="s">
        <v>62</v>
      </c>
      <c r="D150" s="118"/>
      <c r="E150" s="118"/>
      <c r="F150" s="30" t="s">
        <v>34</v>
      </c>
      <c r="G150" s="30" t="s">
        <v>34</v>
      </c>
      <c r="H150" s="30" t="s">
        <v>34</v>
      </c>
      <c r="I150" s="30" t="s">
        <v>34</v>
      </c>
      <c r="J150" s="31">
        <v>399.93</v>
      </c>
      <c r="K150" s="30" t="s">
        <v>34</v>
      </c>
      <c r="L150" s="31">
        <v>12869.75</v>
      </c>
      <c r="M150" s="32" t="s">
        <v>34</v>
      </c>
      <c r="N150" s="33" t="s">
        <v>34</v>
      </c>
      <c r="U150" s="2" t="s">
        <v>62</v>
      </c>
    </row>
    <row r="151" spans="1:22" s="1" customFormat="1" x14ac:dyDescent="0.2">
      <c r="A151" s="35"/>
      <c r="B151" s="36" t="s">
        <v>34</v>
      </c>
      <c r="C151" s="115" t="s">
        <v>63</v>
      </c>
      <c r="D151" s="115"/>
      <c r="E151" s="115"/>
      <c r="F151" s="37" t="s">
        <v>34</v>
      </c>
      <c r="G151" s="37" t="s">
        <v>34</v>
      </c>
      <c r="H151" s="37" t="s">
        <v>34</v>
      </c>
      <c r="I151" s="37" t="s">
        <v>34</v>
      </c>
      <c r="J151" s="38" t="s">
        <v>34</v>
      </c>
      <c r="K151" s="37" t="s">
        <v>34</v>
      </c>
      <c r="L151" s="38">
        <v>6610.1</v>
      </c>
      <c r="M151" s="39" t="s">
        <v>34</v>
      </c>
      <c r="N151" s="40">
        <v>95251</v>
      </c>
      <c r="T151" s="2" t="s">
        <v>63</v>
      </c>
    </row>
    <row r="152" spans="1:22" s="1" customFormat="1" ht="33.75" x14ac:dyDescent="0.2">
      <c r="A152" s="35"/>
      <c r="B152" s="36" t="s">
        <v>64</v>
      </c>
      <c r="C152" s="115" t="s">
        <v>65</v>
      </c>
      <c r="D152" s="115"/>
      <c r="E152" s="115"/>
      <c r="F152" s="37" t="s">
        <v>66</v>
      </c>
      <c r="G152" s="37" t="s">
        <v>67</v>
      </c>
      <c r="H152" s="37" t="s">
        <v>34</v>
      </c>
      <c r="I152" s="37" t="s">
        <v>67</v>
      </c>
      <c r="J152" s="38" t="s">
        <v>34</v>
      </c>
      <c r="K152" s="37" t="s">
        <v>34</v>
      </c>
      <c r="L152" s="38">
        <v>6279.6</v>
      </c>
      <c r="M152" s="39" t="s">
        <v>34</v>
      </c>
      <c r="N152" s="40">
        <v>90488</v>
      </c>
      <c r="T152" s="2" t="s">
        <v>65</v>
      </c>
    </row>
    <row r="153" spans="1:22" s="1" customFormat="1" ht="22.5" x14ac:dyDescent="0.2">
      <c r="A153" s="35"/>
      <c r="B153" s="36" t="s">
        <v>68</v>
      </c>
      <c r="C153" s="115" t="s">
        <v>69</v>
      </c>
      <c r="D153" s="115"/>
      <c r="E153" s="115"/>
      <c r="F153" s="37" t="s">
        <v>66</v>
      </c>
      <c r="G153" s="37" t="s">
        <v>70</v>
      </c>
      <c r="H153" s="37" t="s">
        <v>34</v>
      </c>
      <c r="I153" s="37" t="s">
        <v>70</v>
      </c>
      <c r="J153" s="38" t="s">
        <v>34</v>
      </c>
      <c r="K153" s="37" t="s">
        <v>34</v>
      </c>
      <c r="L153" s="38">
        <v>3305.05</v>
      </c>
      <c r="M153" s="39" t="s">
        <v>34</v>
      </c>
      <c r="N153" s="40">
        <v>47626</v>
      </c>
      <c r="T153" s="2" t="s">
        <v>69</v>
      </c>
    </row>
    <row r="154" spans="1:22" s="1" customFormat="1" x14ac:dyDescent="0.2">
      <c r="A154" s="41"/>
      <c r="B154" s="42"/>
      <c r="C154" s="116" t="s">
        <v>71</v>
      </c>
      <c r="D154" s="116"/>
      <c r="E154" s="116"/>
      <c r="F154" s="43" t="s">
        <v>34</v>
      </c>
      <c r="G154" s="43" t="s">
        <v>34</v>
      </c>
      <c r="H154" s="43" t="s">
        <v>34</v>
      </c>
      <c r="I154" s="43" t="s">
        <v>34</v>
      </c>
      <c r="J154" s="44" t="s">
        <v>34</v>
      </c>
      <c r="K154" s="43" t="s">
        <v>34</v>
      </c>
      <c r="L154" s="44">
        <v>22454.400000000001</v>
      </c>
      <c r="M154" s="32" t="s">
        <v>34</v>
      </c>
      <c r="N154" s="45">
        <v>273416</v>
      </c>
      <c r="V154" s="2" t="s">
        <v>71</v>
      </c>
    </row>
    <row r="155" spans="1:22" s="1" customFormat="1" ht="33.75" x14ac:dyDescent="0.2">
      <c r="A155" s="28" t="s">
        <v>181</v>
      </c>
      <c r="B155" s="29" t="s">
        <v>1381</v>
      </c>
      <c r="C155" s="118" t="s">
        <v>1382</v>
      </c>
      <c r="D155" s="118"/>
      <c r="E155" s="118"/>
      <c r="F155" s="30" t="s">
        <v>74</v>
      </c>
      <c r="G155" s="30" t="s">
        <v>34</v>
      </c>
      <c r="H155" s="30" t="s">
        <v>34</v>
      </c>
      <c r="I155" s="30" t="s">
        <v>1383</v>
      </c>
      <c r="J155" s="31">
        <v>4.9800000000000004</v>
      </c>
      <c r="K155" s="30" t="s">
        <v>34</v>
      </c>
      <c r="L155" s="31">
        <v>7283.95</v>
      </c>
      <c r="M155" s="32">
        <v>7.88</v>
      </c>
      <c r="N155" s="33">
        <v>57398</v>
      </c>
      <c r="Q155" s="2" t="s">
        <v>1382</v>
      </c>
    </row>
    <row r="156" spans="1:22" s="1" customFormat="1" x14ac:dyDescent="0.2">
      <c r="A156" s="34"/>
      <c r="B156" s="8"/>
      <c r="C156" s="115" t="s">
        <v>1384</v>
      </c>
      <c r="D156" s="115"/>
      <c r="E156" s="115"/>
      <c r="F156" s="115"/>
      <c r="G156" s="115"/>
      <c r="H156" s="115"/>
      <c r="I156" s="115"/>
      <c r="J156" s="115"/>
      <c r="K156" s="115"/>
      <c r="L156" s="115"/>
      <c r="M156" s="115"/>
      <c r="N156" s="117"/>
      <c r="R156" s="2" t="s">
        <v>1384</v>
      </c>
    </row>
    <row r="157" spans="1:22" s="1" customFormat="1" ht="45" x14ac:dyDescent="0.2">
      <c r="A157" s="28" t="s">
        <v>184</v>
      </c>
      <c r="B157" s="29" t="s">
        <v>769</v>
      </c>
      <c r="C157" s="118" t="s">
        <v>770</v>
      </c>
      <c r="D157" s="118"/>
      <c r="E157" s="118"/>
      <c r="F157" s="30" t="s">
        <v>74</v>
      </c>
      <c r="G157" s="30" t="s">
        <v>34</v>
      </c>
      <c r="H157" s="30" t="s">
        <v>34</v>
      </c>
      <c r="I157" s="30" t="s">
        <v>1383</v>
      </c>
      <c r="J157" s="31">
        <v>29.89</v>
      </c>
      <c r="K157" s="30" t="s">
        <v>34</v>
      </c>
      <c r="L157" s="31">
        <v>43718.31</v>
      </c>
      <c r="M157" s="32">
        <v>7.88</v>
      </c>
      <c r="N157" s="33">
        <v>344500</v>
      </c>
      <c r="Q157" s="2" t="s">
        <v>770</v>
      </c>
    </row>
    <row r="158" spans="1:22" s="1" customFormat="1" x14ac:dyDescent="0.2">
      <c r="A158" s="34"/>
      <c r="B158" s="8"/>
      <c r="C158" s="115" t="s">
        <v>1384</v>
      </c>
      <c r="D158" s="115"/>
      <c r="E158" s="115"/>
      <c r="F158" s="115"/>
      <c r="G158" s="115"/>
      <c r="H158" s="115"/>
      <c r="I158" s="115"/>
      <c r="J158" s="115"/>
      <c r="K158" s="115"/>
      <c r="L158" s="115"/>
      <c r="M158" s="115"/>
      <c r="N158" s="117"/>
      <c r="R158" s="2" t="s">
        <v>1384</v>
      </c>
    </row>
    <row r="159" spans="1:22" s="1" customFormat="1" ht="22.5" x14ac:dyDescent="0.2">
      <c r="A159" s="28" t="s">
        <v>187</v>
      </c>
      <c r="B159" s="29" t="s">
        <v>77</v>
      </c>
      <c r="C159" s="118" t="s">
        <v>870</v>
      </c>
      <c r="D159" s="118"/>
      <c r="E159" s="118"/>
      <c r="F159" s="30" t="s">
        <v>51</v>
      </c>
      <c r="G159" s="30" t="s">
        <v>34</v>
      </c>
      <c r="H159" s="30" t="s">
        <v>34</v>
      </c>
      <c r="I159" s="30" t="s">
        <v>1385</v>
      </c>
      <c r="J159" s="31" t="s">
        <v>34</v>
      </c>
      <c r="K159" s="30" t="s">
        <v>34</v>
      </c>
      <c r="L159" s="31" t="s">
        <v>34</v>
      </c>
      <c r="M159" s="32" t="s">
        <v>34</v>
      </c>
      <c r="N159" s="33" t="s">
        <v>34</v>
      </c>
      <c r="Q159" s="2" t="s">
        <v>870</v>
      </c>
    </row>
    <row r="160" spans="1:22" s="1" customFormat="1" x14ac:dyDescent="0.2">
      <c r="A160" s="34"/>
      <c r="B160" s="8"/>
      <c r="C160" s="115" t="s">
        <v>1386</v>
      </c>
      <c r="D160" s="115"/>
      <c r="E160" s="115"/>
      <c r="F160" s="115"/>
      <c r="G160" s="115"/>
      <c r="H160" s="115"/>
      <c r="I160" s="115"/>
      <c r="J160" s="115"/>
      <c r="K160" s="115"/>
      <c r="L160" s="115"/>
      <c r="M160" s="115"/>
      <c r="N160" s="117"/>
      <c r="R160" s="2" t="s">
        <v>1386</v>
      </c>
    </row>
    <row r="161" spans="1:22" s="1" customFormat="1" x14ac:dyDescent="0.2">
      <c r="A161" s="35"/>
      <c r="B161" s="36" t="s">
        <v>48</v>
      </c>
      <c r="C161" s="115" t="s">
        <v>81</v>
      </c>
      <c r="D161" s="115"/>
      <c r="E161" s="115"/>
      <c r="F161" s="37" t="s">
        <v>34</v>
      </c>
      <c r="G161" s="37" t="s">
        <v>34</v>
      </c>
      <c r="H161" s="37" t="s">
        <v>34</v>
      </c>
      <c r="I161" s="37" t="s">
        <v>34</v>
      </c>
      <c r="J161" s="38">
        <v>35.99</v>
      </c>
      <c r="K161" s="37" t="s">
        <v>34</v>
      </c>
      <c r="L161" s="38">
        <v>8.7799999999999994</v>
      </c>
      <c r="M161" s="39">
        <v>14.41</v>
      </c>
      <c r="N161" s="40">
        <v>127</v>
      </c>
      <c r="S161" s="2" t="s">
        <v>81</v>
      </c>
    </row>
    <row r="162" spans="1:22" s="1" customFormat="1" x14ac:dyDescent="0.2">
      <c r="A162" s="35"/>
      <c r="B162" s="36" t="s">
        <v>54</v>
      </c>
      <c r="C162" s="115" t="s">
        <v>55</v>
      </c>
      <c r="D162" s="115"/>
      <c r="E162" s="115"/>
      <c r="F162" s="37" t="s">
        <v>34</v>
      </c>
      <c r="G162" s="37" t="s">
        <v>34</v>
      </c>
      <c r="H162" s="37" t="s">
        <v>34</v>
      </c>
      <c r="I162" s="37" t="s">
        <v>34</v>
      </c>
      <c r="J162" s="38">
        <v>357.63</v>
      </c>
      <c r="K162" s="37" t="s">
        <v>34</v>
      </c>
      <c r="L162" s="38">
        <v>87.26</v>
      </c>
      <c r="M162" s="39">
        <v>7.88</v>
      </c>
      <c r="N162" s="40">
        <v>688</v>
      </c>
      <c r="S162" s="2" t="s">
        <v>55</v>
      </c>
    </row>
    <row r="163" spans="1:22" s="1" customFormat="1" x14ac:dyDescent="0.2">
      <c r="A163" s="35"/>
      <c r="B163" s="36" t="s">
        <v>56</v>
      </c>
      <c r="C163" s="115" t="s">
        <v>57</v>
      </c>
      <c r="D163" s="115"/>
      <c r="E163" s="115"/>
      <c r="F163" s="37" t="s">
        <v>34</v>
      </c>
      <c r="G163" s="37" t="s">
        <v>34</v>
      </c>
      <c r="H163" s="37" t="s">
        <v>34</v>
      </c>
      <c r="I163" s="37" t="s">
        <v>34</v>
      </c>
      <c r="J163" s="38">
        <v>64.83</v>
      </c>
      <c r="K163" s="37" t="s">
        <v>34</v>
      </c>
      <c r="L163" s="38">
        <v>15.82</v>
      </c>
      <c r="M163" s="39">
        <v>14.41</v>
      </c>
      <c r="N163" s="40">
        <v>228</v>
      </c>
      <c r="S163" s="2" t="s">
        <v>57</v>
      </c>
    </row>
    <row r="164" spans="1:22" s="1" customFormat="1" x14ac:dyDescent="0.2">
      <c r="A164" s="35"/>
      <c r="B164" s="36" t="s">
        <v>82</v>
      </c>
      <c r="C164" s="115" t="s">
        <v>83</v>
      </c>
      <c r="D164" s="115"/>
      <c r="E164" s="115"/>
      <c r="F164" s="37" t="s">
        <v>34</v>
      </c>
      <c r="G164" s="37" t="s">
        <v>34</v>
      </c>
      <c r="H164" s="37" t="s">
        <v>34</v>
      </c>
      <c r="I164" s="37" t="s">
        <v>34</v>
      </c>
      <c r="J164" s="38">
        <v>4.88</v>
      </c>
      <c r="K164" s="37" t="s">
        <v>34</v>
      </c>
      <c r="L164" s="38">
        <v>1.19</v>
      </c>
      <c r="M164" s="39">
        <v>4.22</v>
      </c>
      <c r="N164" s="40">
        <v>5</v>
      </c>
      <c r="S164" s="2" t="s">
        <v>83</v>
      </c>
    </row>
    <row r="165" spans="1:22" s="1" customFormat="1" x14ac:dyDescent="0.2">
      <c r="A165" s="35"/>
      <c r="B165" s="36" t="s">
        <v>34</v>
      </c>
      <c r="C165" s="115" t="s">
        <v>84</v>
      </c>
      <c r="D165" s="115"/>
      <c r="E165" s="115"/>
      <c r="F165" s="37" t="s">
        <v>59</v>
      </c>
      <c r="G165" s="37" t="s">
        <v>85</v>
      </c>
      <c r="H165" s="37" t="s">
        <v>34</v>
      </c>
      <c r="I165" s="37" t="s">
        <v>1387</v>
      </c>
      <c r="J165" s="38" t="s">
        <v>34</v>
      </c>
      <c r="K165" s="37" t="s">
        <v>34</v>
      </c>
      <c r="L165" s="38" t="s">
        <v>34</v>
      </c>
      <c r="M165" s="39" t="s">
        <v>34</v>
      </c>
      <c r="N165" s="40" t="s">
        <v>34</v>
      </c>
      <c r="T165" s="2" t="s">
        <v>84</v>
      </c>
    </row>
    <row r="166" spans="1:22" s="1" customFormat="1" x14ac:dyDescent="0.2">
      <c r="A166" s="35"/>
      <c r="B166" s="36" t="s">
        <v>34</v>
      </c>
      <c r="C166" s="115" t="s">
        <v>58</v>
      </c>
      <c r="D166" s="115"/>
      <c r="E166" s="115"/>
      <c r="F166" s="37" t="s">
        <v>59</v>
      </c>
      <c r="G166" s="37" t="s">
        <v>87</v>
      </c>
      <c r="H166" s="37" t="s">
        <v>34</v>
      </c>
      <c r="I166" s="37" t="s">
        <v>1388</v>
      </c>
      <c r="J166" s="38" t="s">
        <v>34</v>
      </c>
      <c r="K166" s="37" t="s">
        <v>34</v>
      </c>
      <c r="L166" s="38" t="s">
        <v>34</v>
      </c>
      <c r="M166" s="39" t="s">
        <v>34</v>
      </c>
      <c r="N166" s="40" t="s">
        <v>34</v>
      </c>
      <c r="T166" s="2" t="s">
        <v>58</v>
      </c>
    </row>
    <row r="167" spans="1:22" s="1" customFormat="1" x14ac:dyDescent="0.2">
      <c r="A167" s="35"/>
      <c r="B167" s="36" t="s">
        <v>34</v>
      </c>
      <c r="C167" s="118" t="s">
        <v>62</v>
      </c>
      <c r="D167" s="118"/>
      <c r="E167" s="118"/>
      <c r="F167" s="30" t="s">
        <v>34</v>
      </c>
      <c r="G167" s="30" t="s">
        <v>34</v>
      </c>
      <c r="H167" s="30" t="s">
        <v>34</v>
      </c>
      <c r="I167" s="30" t="s">
        <v>34</v>
      </c>
      <c r="J167" s="31">
        <v>398.5</v>
      </c>
      <c r="K167" s="30" t="s">
        <v>34</v>
      </c>
      <c r="L167" s="31">
        <v>97.23</v>
      </c>
      <c r="M167" s="32" t="s">
        <v>34</v>
      </c>
      <c r="N167" s="33" t="s">
        <v>34</v>
      </c>
      <c r="U167" s="2" t="s">
        <v>62</v>
      </c>
    </row>
    <row r="168" spans="1:22" s="1" customFormat="1" x14ac:dyDescent="0.2">
      <c r="A168" s="35"/>
      <c r="B168" s="36" t="s">
        <v>34</v>
      </c>
      <c r="C168" s="115" t="s">
        <v>63</v>
      </c>
      <c r="D168" s="115"/>
      <c r="E168" s="115"/>
      <c r="F168" s="37" t="s">
        <v>34</v>
      </c>
      <c r="G168" s="37" t="s">
        <v>34</v>
      </c>
      <c r="H168" s="37" t="s">
        <v>34</v>
      </c>
      <c r="I168" s="37" t="s">
        <v>34</v>
      </c>
      <c r="J168" s="38" t="s">
        <v>34</v>
      </c>
      <c r="K168" s="37" t="s">
        <v>34</v>
      </c>
      <c r="L168" s="38">
        <v>24.6</v>
      </c>
      <c r="M168" s="39" t="s">
        <v>34</v>
      </c>
      <c r="N168" s="40">
        <v>355</v>
      </c>
      <c r="T168" s="2" t="s">
        <v>63</v>
      </c>
    </row>
    <row r="169" spans="1:22" s="1" customFormat="1" ht="33.75" x14ac:dyDescent="0.2">
      <c r="A169" s="35"/>
      <c r="B169" s="36" t="s">
        <v>64</v>
      </c>
      <c r="C169" s="115" t="s">
        <v>65</v>
      </c>
      <c r="D169" s="115"/>
      <c r="E169" s="115"/>
      <c r="F169" s="37" t="s">
        <v>66</v>
      </c>
      <c r="G169" s="37" t="s">
        <v>67</v>
      </c>
      <c r="H169" s="37" t="s">
        <v>34</v>
      </c>
      <c r="I169" s="37" t="s">
        <v>67</v>
      </c>
      <c r="J169" s="38" t="s">
        <v>34</v>
      </c>
      <c r="K169" s="37" t="s">
        <v>34</v>
      </c>
      <c r="L169" s="38">
        <v>23.37</v>
      </c>
      <c r="M169" s="39" t="s">
        <v>34</v>
      </c>
      <c r="N169" s="40">
        <v>337</v>
      </c>
      <c r="T169" s="2" t="s">
        <v>65</v>
      </c>
    </row>
    <row r="170" spans="1:22" s="1" customFormat="1" ht="22.5" x14ac:dyDescent="0.2">
      <c r="A170" s="35"/>
      <c r="B170" s="36" t="s">
        <v>68</v>
      </c>
      <c r="C170" s="115" t="s">
        <v>69</v>
      </c>
      <c r="D170" s="115"/>
      <c r="E170" s="115"/>
      <c r="F170" s="37" t="s">
        <v>66</v>
      </c>
      <c r="G170" s="37" t="s">
        <v>70</v>
      </c>
      <c r="H170" s="37" t="s">
        <v>34</v>
      </c>
      <c r="I170" s="37" t="s">
        <v>70</v>
      </c>
      <c r="J170" s="38" t="s">
        <v>34</v>
      </c>
      <c r="K170" s="37" t="s">
        <v>34</v>
      </c>
      <c r="L170" s="38">
        <v>12.3</v>
      </c>
      <c r="M170" s="39" t="s">
        <v>34</v>
      </c>
      <c r="N170" s="40">
        <v>178</v>
      </c>
      <c r="T170" s="2" t="s">
        <v>69</v>
      </c>
    </row>
    <row r="171" spans="1:22" s="1" customFormat="1" x14ac:dyDescent="0.2">
      <c r="A171" s="41"/>
      <c r="B171" s="42"/>
      <c r="C171" s="116" t="s">
        <v>71</v>
      </c>
      <c r="D171" s="116"/>
      <c r="E171" s="116"/>
      <c r="F171" s="43" t="s">
        <v>34</v>
      </c>
      <c r="G171" s="43" t="s">
        <v>34</v>
      </c>
      <c r="H171" s="43" t="s">
        <v>34</v>
      </c>
      <c r="I171" s="43" t="s">
        <v>34</v>
      </c>
      <c r="J171" s="44" t="s">
        <v>34</v>
      </c>
      <c r="K171" s="43" t="s">
        <v>34</v>
      </c>
      <c r="L171" s="44">
        <v>132.9</v>
      </c>
      <c r="M171" s="32" t="s">
        <v>34</v>
      </c>
      <c r="N171" s="45">
        <v>1335</v>
      </c>
      <c r="V171" s="2" t="s">
        <v>71</v>
      </c>
    </row>
    <row r="172" spans="1:22" s="1" customFormat="1" ht="22.5" x14ac:dyDescent="0.2">
      <c r="A172" s="28" t="s">
        <v>190</v>
      </c>
      <c r="B172" s="29" t="s">
        <v>1389</v>
      </c>
      <c r="C172" s="118" t="s">
        <v>1390</v>
      </c>
      <c r="D172" s="118"/>
      <c r="E172" s="118"/>
      <c r="F172" s="30" t="s">
        <v>51</v>
      </c>
      <c r="G172" s="30" t="s">
        <v>34</v>
      </c>
      <c r="H172" s="30" t="s">
        <v>34</v>
      </c>
      <c r="I172" s="30" t="s">
        <v>1391</v>
      </c>
      <c r="J172" s="31" t="s">
        <v>34</v>
      </c>
      <c r="K172" s="30" t="s">
        <v>34</v>
      </c>
      <c r="L172" s="31" t="s">
        <v>34</v>
      </c>
      <c r="M172" s="32" t="s">
        <v>34</v>
      </c>
      <c r="N172" s="33" t="s">
        <v>34</v>
      </c>
      <c r="Q172" s="2" t="s">
        <v>1390</v>
      </c>
    </row>
    <row r="173" spans="1:22" s="1" customFormat="1" x14ac:dyDescent="0.2">
      <c r="A173" s="34"/>
      <c r="B173" s="8"/>
      <c r="C173" s="115" t="s">
        <v>1392</v>
      </c>
      <c r="D173" s="115"/>
      <c r="E173" s="115"/>
      <c r="F173" s="115"/>
      <c r="G173" s="115"/>
      <c r="H173" s="115"/>
      <c r="I173" s="115"/>
      <c r="J173" s="115"/>
      <c r="K173" s="115"/>
      <c r="L173" s="115"/>
      <c r="M173" s="115"/>
      <c r="N173" s="117"/>
      <c r="R173" s="2" t="s">
        <v>1392</v>
      </c>
    </row>
    <row r="174" spans="1:22" s="1" customFormat="1" x14ac:dyDescent="0.2">
      <c r="A174" s="35"/>
      <c r="B174" s="36" t="s">
        <v>48</v>
      </c>
      <c r="C174" s="115" t="s">
        <v>81</v>
      </c>
      <c r="D174" s="115"/>
      <c r="E174" s="115"/>
      <c r="F174" s="37" t="s">
        <v>34</v>
      </c>
      <c r="G174" s="37" t="s">
        <v>34</v>
      </c>
      <c r="H174" s="37" t="s">
        <v>34</v>
      </c>
      <c r="I174" s="37" t="s">
        <v>34</v>
      </c>
      <c r="J174" s="38">
        <v>29.48</v>
      </c>
      <c r="K174" s="37" t="s">
        <v>34</v>
      </c>
      <c r="L174" s="38">
        <v>15.74</v>
      </c>
      <c r="M174" s="39">
        <v>14.41</v>
      </c>
      <c r="N174" s="40">
        <v>227</v>
      </c>
      <c r="S174" s="2" t="s">
        <v>81</v>
      </c>
    </row>
    <row r="175" spans="1:22" s="1" customFormat="1" x14ac:dyDescent="0.2">
      <c r="A175" s="35"/>
      <c r="B175" s="36" t="s">
        <v>54</v>
      </c>
      <c r="C175" s="115" t="s">
        <v>55</v>
      </c>
      <c r="D175" s="115"/>
      <c r="E175" s="115"/>
      <c r="F175" s="37" t="s">
        <v>34</v>
      </c>
      <c r="G175" s="37" t="s">
        <v>34</v>
      </c>
      <c r="H175" s="37" t="s">
        <v>34</v>
      </c>
      <c r="I175" s="37" t="s">
        <v>34</v>
      </c>
      <c r="J175" s="38">
        <v>294.13</v>
      </c>
      <c r="K175" s="37" t="s">
        <v>34</v>
      </c>
      <c r="L175" s="38">
        <v>157.07</v>
      </c>
      <c r="M175" s="39">
        <v>7.88</v>
      </c>
      <c r="N175" s="40">
        <v>1238</v>
      </c>
      <c r="S175" s="2" t="s">
        <v>55</v>
      </c>
    </row>
    <row r="176" spans="1:22" s="1" customFormat="1" x14ac:dyDescent="0.2">
      <c r="A176" s="35"/>
      <c r="B176" s="36" t="s">
        <v>56</v>
      </c>
      <c r="C176" s="115" t="s">
        <v>57</v>
      </c>
      <c r="D176" s="115"/>
      <c r="E176" s="115"/>
      <c r="F176" s="37" t="s">
        <v>34</v>
      </c>
      <c r="G176" s="37" t="s">
        <v>34</v>
      </c>
      <c r="H176" s="37" t="s">
        <v>34</v>
      </c>
      <c r="I176" s="37" t="s">
        <v>34</v>
      </c>
      <c r="J176" s="38">
        <v>53.24</v>
      </c>
      <c r="K176" s="37" t="s">
        <v>34</v>
      </c>
      <c r="L176" s="38">
        <v>28.43</v>
      </c>
      <c r="M176" s="39">
        <v>14.41</v>
      </c>
      <c r="N176" s="40">
        <v>410</v>
      </c>
      <c r="S176" s="2" t="s">
        <v>57</v>
      </c>
    </row>
    <row r="177" spans="1:22" s="1" customFormat="1" x14ac:dyDescent="0.2">
      <c r="A177" s="35"/>
      <c r="B177" s="36" t="s">
        <v>82</v>
      </c>
      <c r="C177" s="115" t="s">
        <v>83</v>
      </c>
      <c r="D177" s="115"/>
      <c r="E177" s="115"/>
      <c r="F177" s="37" t="s">
        <v>34</v>
      </c>
      <c r="G177" s="37" t="s">
        <v>34</v>
      </c>
      <c r="H177" s="37" t="s">
        <v>34</v>
      </c>
      <c r="I177" s="37" t="s">
        <v>34</v>
      </c>
      <c r="J177" s="38">
        <v>2.44</v>
      </c>
      <c r="K177" s="37" t="s">
        <v>34</v>
      </c>
      <c r="L177" s="38">
        <v>1.3</v>
      </c>
      <c r="M177" s="39">
        <v>4.22</v>
      </c>
      <c r="N177" s="40">
        <v>5</v>
      </c>
      <c r="S177" s="2" t="s">
        <v>83</v>
      </c>
    </row>
    <row r="178" spans="1:22" s="1" customFormat="1" x14ac:dyDescent="0.2">
      <c r="A178" s="35"/>
      <c r="B178" s="36" t="s">
        <v>34</v>
      </c>
      <c r="C178" s="115" t="s">
        <v>84</v>
      </c>
      <c r="D178" s="115"/>
      <c r="E178" s="115"/>
      <c r="F178" s="37" t="s">
        <v>59</v>
      </c>
      <c r="G178" s="37" t="s">
        <v>1393</v>
      </c>
      <c r="H178" s="37" t="s">
        <v>34</v>
      </c>
      <c r="I178" s="37" t="s">
        <v>1394</v>
      </c>
      <c r="J178" s="38" t="s">
        <v>34</v>
      </c>
      <c r="K178" s="37" t="s">
        <v>34</v>
      </c>
      <c r="L178" s="38" t="s">
        <v>34</v>
      </c>
      <c r="M178" s="39" t="s">
        <v>34</v>
      </c>
      <c r="N178" s="40" t="s">
        <v>34</v>
      </c>
      <c r="T178" s="2" t="s">
        <v>84</v>
      </c>
    </row>
    <row r="179" spans="1:22" s="1" customFormat="1" x14ac:dyDescent="0.2">
      <c r="A179" s="35"/>
      <c r="B179" s="36" t="s">
        <v>34</v>
      </c>
      <c r="C179" s="115" t="s">
        <v>58</v>
      </c>
      <c r="D179" s="115"/>
      <c r="E179" s="115"/>
      <c r="F179" s="37" t="s">
        <v>59</v>
      </c>
      <c r="G179" s="37" t="s">
        <v>1395</v>
      </c>
      <c r="H179" s="37" t="s">
        <v>34</v>
      </c>
      <c r="I179" s="37" t="s">
        <v>1396</v>
      </c>
      <c r="J179" s="38" t="s">
        <v>34</v>
      </c>
      <c r="K179" s="37" t="s">
        <v>34</v>
      </c>
      <c r="L179" s="38" t="s">
        <v>34</v>
      </c>
      <c r="M179" s="39" t="s">
        <v>34</v>
      </c>
      <c r="N179" s="40" t="s">
        <v>34</v>
      </c>
      <c r="T179" s="2" t="s">
        <v>58</v>
      </c>
    </row>
    <row r="180" spans="1:22" s="1" customFormat="1" x14ac:dyDescent="0.2">
      <c r="A180" s="35"/>
      <c r="B180" s="36" t="s">
        <v>34</v>
      </c>
      <c r="C180" s="118" t="s">
        <v>62</v>
      </c>
      <c r="D180" s="118"/>
      <c r="E180" s="118"/>
      <c r="F180" s="30" t="s">
        <v>34</v>
      </c>
      <c r="G180" s="30" t="s">
        <v>34</v>
      </c>
      <c r="H180" s="30" t="s">
        <v>34</v>
      </c>
      <c r="I180" s="30" t="s">
        <v>34</v>
      </c>
      <c r="J180" s="31">
        <v>326.05</v>
      </c>
      <c r="K180" s="30" t="s">
        <v>34</v>
      </c>
      <c r="L180" s="31">
        <v>174.11</v>
      </c>
      <c r="M180" s="32" t="s">
        <v>34</v>
      </c>
      <c r="N180" s="33" t="s">
        <v>34</v>
      </c>
      <c r="U180" s="2" t="s">
        <v>62</v>
      </c>
    </row>
    <row r="181" spans="1:22" s="1" customFormat="1" x14ac:dyDescent="0.2">
      <c r="A181" s="35"/>
      <c r="B181" s="36" t="s">
        <v>34</v>
      </c>
      <c r="C181" s="115" t="s">
        <v>63</v>
      </c>
      <c r="D181" s="115"/>
      <c r="E181" s="115"/>
      <c r="F181" s="37" t="s">
        <v>34</v>
      </c>
      <c r="G181" s="37" t="s">
        <v>34</v>
      </c>
      <c r="H181" s="37" t="s">
        <v>34</v>
      </c>
      <c r="I181" s="37" t="s">
        <v>34</v>
      </c>
      <c r="J181" s="38" t="s">
        <v>34</v>
      </c>
      <c r="K181" s="37" t="s">
        <v>34</v>
      </c>
      <c r="L181" s="38">
        <v>44.17</v>
      </c>
      <c r="M181" s="39" t="s">
        <v>34</v>
      </c>
      <c r="N181" s="40">
        <v>637</v>
      </c>
      <c r="T181" s="2" t="s">
        <v>63</v>
      </c>
    </row>
    <row r="182" spans="1:22" s="1" customFormat="1" ht="33.75" x14ac:dyDescent="0.2">
      <c r="A182" s="35"/>
      <c r="B182" s="36" t="s">
        <v>64</v>
      </c>
      <c r="C182" s="115" t="s">
        <v>65</v>
      </c>
      <c r="D182" s="115"/>
      <c r="E182" s="115"/>
      <c r="F182" s="37" t="s">
        <v>66</v>
      </c>
      <c r="G182" s="37" t="s">
        <v>67</v>
      </c>
      <c r="H182" s="37" t="s">
        <v>34</v>
      </c>
      <c r="I182" s="37" t="s">
        <v>67</v>
      </c>
      <c r="J182" s="38" t="s">
        <v>34</v>
      </c>
      <c r="K182" s="37" t="s">
        <v>34</v>
      </c>
      <c r="L182" s="38">
        <v>41.96</v>
      </c>
      <c r="M182" s="39" t="s">
        <v>34</v>
      </c>
      <c r="N182" s="40">
        <v>605</v>
      </c>
      <c r="T182" s="2" t="s">
        <v>65</v>
      </c>
    </row>
    <row r="183" spans="1:22" s="1" customFormat="1" ht="22.5" x14ac:dyDescent="0.2">
      <c r="A183" s="35"/>
      <c r="B183" s="36" t="s">
        <v>68</v>
      </c>
      <c r="C183" s="115" t="s">
        <v>69</v>
      </c>
      <c r="D183" s="115"/>
      <c r="E183" s="115"/>
      <c r="F183" s="37" t="s">
        <v>66</v>
      </c>
      <c r="G183" s="37" t="s">
        <v>70</v>
      </c>
      <c r="H183" s="37" t="s">
        <v>34</v>
      </c>
      <c r="I183" s="37" t="s">
        <v>70</v>
      </c>
      <c r="J183" s="38" t="s">
        <v>34</v>
      </c>
      <c r="K183" s="37" t="s">
        <v>34</v>
      </c>
      <c r="L183" s="38">
        <v>22.09</v>
      </c>
      <c r="M183" s="39" t="s">
        <v>34</v>
      </c>
      <c r="N183" s="40">
        <v>319</v>
      </c>
      <c r="T183" s="2" t="s">
        <v>69</v>
      </c>
    </row>
    <row r="184" spans="1:22" s="1" customFormat="1" x14ac:dyDescent="0.2">
      <c r="A184" s="41"/>
      <c r="B184" s="42"/>
      <c r="C184" s="116" t="s">
        <v>71</v>
      </c>
      <c r="D184" s="116"/>
      <c r="E184" s="116"/>
      <c r="F184" s="43" t="s">
        <v>34</v>
      </c>
      <c r="G184" s="43" t="s">
        <v>34</v>
      </c>
      <c r="H184" s="43" t="s">
        <v>34</v>
      </c>
      <c r="I184" s="43" t="s">
        <v>34</v>
      </c>
      <c r="J184" s="44" t="s">
        <v>34</v>
      </c>
      <c r="K184" s="43" t="s">
        <v>34</v>
      </c>
      <c r="L184" s="44">
        <v>238.16</v>
      </c>
      <c r="M184" s="32" t="s">
        <v>34</v>
      </c>
      <c r="N184" s="45">
        <v>2394</v>
      </c>
      <c r="V184" s="2" t="s">
        <v>71</v>
      </c>
    </row>
    <row r="185" spans="1:22" s="1" customFormat="1" ht="33.75" x14ac:dyDescent="0.2">
      <c r="A185" s="28" t="s">
        <v>142</v>
      </c>
      <c r="B185" s="29" t="s">
        <v>1397</v>
      </c>
      <c r="C185" s="118" t="s">
        <v>1398</v>
      </c>
      <c r="D185" s="118"/>
      <c r="E185" s="118"/>
      <c r="F185" s="30" t="s">
        <v>1399</v>
      </c>
      <c r="G185" s="30" t="s">
        <v>34</v>
      </c>
      <c r="H185" s="30" t="s">
        <v>34</v>
      </c>
      <c r="I185" s="30" t="s">
        <v>111</v>
      </c>
      <c r="J185" s="31" t="s">
        <v>34</v>
      </c>
      <c r="K185" s="30" t="s">
        <v>34</v>
      </c>
      <c r="L185" s="31" t="s">
        <v>34</v>
      </c>
      <c r="M185" s="32" t="s">
        <v>34</v>
      </c>
      <c r="N185" s="33" t="s">
        <v>34</v>
      </c>
      <c r="Q185" s="2" t="s">
        <v>1398</v>
      </c>
    </row>
    <row r="186" spans="1:22" s="1" customFormat="1" x14ac:dyDescent="0.2">
      <c r="A186" s="35"/>
      <c r="B186" s="36" t="s">
        <v>48</v>
      </c>
      <c r="C186" s="115" t="s">
        <v>81</v>
      </c>
      <c r="D186" s="115"/>
      <c r="E186" s="115"/>
      <c r="F186" s="37" t="s">
        <v>34</v>
      </c>
      <c r="G186" s="37" t="s">
        <v>34</v>
      </c>
      <c r="H186" s="37" t="s">
        <v>34</v>
      </c>
      <c r="I186" s="37" t="s">
        <v>34</v>
      </c>
      <c r="J186" s="38">
        <v>20.65</v>
      </c>
      <c r="K186" s="37" t="s">
        <v>34</v>
      </c>
      <c r="L186" s="38">
        <v>929.25</v>
      </c>
      <c r="M186" s="39">
        <v>14.41</v>
      </c>
      <c r="N186" s="40">
        <v>13390</v>
      </c>
      <c r="S186" s="2" t="s">
        <v>81</v>
      </c>
    </row>
    <row r="187" spans="1:22" s="1" customFormat="1" x14ac:dyDescent="0.2">
      <c r="A187" s="35"/>
      <c r="B187" s="36" t="s">
        <v>82</v>
      </c>
      <c r="C187" s="115" t="s">
        <v>83</v>
      </c>
      <c r="D187" s="115"/>
      <c r="E187" s="115"/>
      <c r="F187" s="37" t="s">
        <v>34</v>
      </c>
      <c r="G187" s="37" t="s">
        <v>34</v>
      </c>
      <c r="H187" s="37" t="s">
        <v>34</v>
      </c>
      <c r="I187" s="37" t="s">
        <v>34</v>
      </c>
      <c r="J187" s="38">
        <v>15.66</v>
      </c>
      <c r="K187" s="37" t="s">
        <v>34</v>
      </c>
      <c r="L187" s="38">
        <v>704.7</v>
      </c>
      <c r="M187" s="39">
        <v>4.22</v>
      </c>
      <c r="N187" s="40">
        <v>2974</v>
      </c>
      <c r="S187" s="2" t="s">
        <v>83</v>
      </c>
    </row>
    <row r="188" spans="1:22" s="1" customFormat="1" x14ac:dyDescent="0.2">
      <c r="A188" s="35"/>
      <c r="B188" s="36" t="s">
        <v>34</v>
      </c>
      <c r="C188" s="115" t="s">
        <v>84</v>
      </c>
      <c r="D188" s="115"/>
      <c r="E188" s="115"/>
      <c r="F188" s="37" t="s">
        <v>59</v>
      </c>
      <c r="G188" s="37" t="s">
        <v>960</v>
      </c>
      <c r="H188" s="37" t="s">
        <v>34</v>
      </c>
      <c r="I188" s="37" t="s">
        <v>1227</v>
      </c>
      <c r="J188" s="38" t="s">
        <v>34</v>
      </c>
      <c r="K188" s="37" t="s">
        <v>34</v>
      </c>
      <c r="L188" s="38" t="s">
        <v>34</v>
      </c>
      <c r="M188" s="39" t="s">
        <v>34</v>
      </c>
      <c r="N188" s="40" t="s">
        <v>34</v>
      </c>
      <c r="T188" s="2" t="s">
        <v>84</v>
      </c>
    </row>
    <row r="189" spans="1:22" s="1" customFormat="1" x14ac:dyDescent="0.2">
      <c r="A189" s="35"/>
      <c r="B189" s="36" t="s">
        <v>34</v>
      </c>
      <c r="C189" s="118" t="s">
        <v>62</v>
      </c>
      <c r="D189" s="118"/>
      <c r="E189" s="118"/>
      <c r="F189" s="30" t="s">
        <v>34</v>
      </c>
      <c r="G189" s="30" t="s">
        <v>34</v>
      </c>
      <c r="H189" s="30" t="s">
        <v>34</v>
      </c>
      <c r="I189" s="30" t="s">
        <v>34</v>
      </c>
      <c r="J189" s="31">
        <v>36.31</v>
      </c>
      <c r="K189" s="30" t="s">
        <v>34</v>
      </c>
      <c r="L189" s="31">
        <v>1633.95</v>
      </c>
      <c r="M189" s="32" t="s">
        <v>34</v>
      </c>
      <c r="N189" s="33" t="s">
        <v>34</v>
      </c>
      <c r="U189" s="2" t="s">
        <v>62</v>
      </c>
    </row>
    <row r="190" spans="1:22" s="1" customFormat="1" x14ac:dyDescent="0.2">
      <c r="A190" s="35"/>
      <c r="B190" s="36" t="s">
        <v>34</v>
      </c>
      <c r="C190" s="115" t="s">
        <v>63</v>
      </c>
      <c r="D190" s="115"/>
      <c r="E190" s="115"/>
      <c r="F190" s="37" t="s">
        <v>34</v>
      </c>
      <c r="G190" s="37" t="s">
        <v>34</v>
      </c>
      <c r="H190" s="37" t="s">
        <v>34</v>
      </c>
      <c r="I190" s="37" t="s">
        <v>34</v>
      </c>
      <c r="J190" s="38" t="s">
        <v>34</v>
      </c>
      <c r="K190" s="37" t="s">
        <v>34</v>
      </c>
      <c r="L190" s="38">
        <v>929.25</v>
      </c>
      <c r="M190" s="39" t="s">
        <v>34</v>
      </c>
      <c r="N190" s="40">
        <v>13390</v>
      </c>
      <c r="T190" s="2" t="s">
        <v>63</v>
      </c>
    </row>
    <row r="191" spans="1:22" s="1" customFormat="1" ht="45" x14ac:dyDescent="0.2">
      <c r="A191" s="35"/>
      <c r="B191" s="36" t="s">
        <v>1238</v>
      </c>
      <c r="C191" s="115" t="s">
        <v>1239</v>
      </c>
      <c r="D191" s="115"/>
      <c r="E191" s="115"/>
      <c r="F191" s="37" t="s">
        <v>66</v>
      </c>
      <c r="G191" s="37" t="s">
        <v>1240</v>
      </c>
      <c r="H191" s="37" t="s">
        <v>34</v>
      </c>
      <c r="I191" s="37" t="s">
        <v>1240</v>
      </c>
      <c r="J191" s="38" t="s">
        <v>34</v>
      </c>
      <c r="K191" s="37" t="s">
        <v>34</v>
      </c>
      <c r="L191" s="38">
        <v>1189.44</v>
      </c>
      <c r="M191" s="39" t="s">
        <v>34</v>
      </c>
      <c r="N191" s="40">
        <v>17139</v>
      </c>
      <c r="T191" s="2" t="s">
        <v>1239</v>
      </c>
    </row>
    <row r="192" spans="1:22" s="1" customFormat="1" ht="45" x14ac:dyDescent="0.2">
      <c r="A192" s="35"/>
      <c r="B192" s="36" t="s">
        <v>1241</v>
      </c>
      <c r="C192" s="115" t="s">
        <v>1242</v>
      </c>
      <c r="D192" s="115"/>
      <c r="E192" s="115"/>
      <c r="F192" s="37" t="s">
        <v>66</v>
      </c>
      <c r="G192" s="37" t="s">
        <v>1243</v>
      </c>
      <c r="H192" s="37" t="s">
        <v>34</v>
      </c>
      <c r="I192" s="37" t="s">
        <v>1243</v>
      </c>
      <c r="J192" s="38" t="s">
        <v>34</v>
      </c>
      <c r="K192" s="37" t="s">
        <v>34</v>
      </c>
      <c r="L192" s="38">
        <v>771.28</v>
      </c>
      <c r="M192" s="39" t="s">
        <v>34</v>
      </c>
      <c r="N192" s="40">
        <v>11114</v>
      </c>
      <c r="T192" s="2" t="s">
        <v>1242</v>
      </c>
    </row>
    <row r="193" spans="1:24" s="1" customFormat="1" x14ac:dyDescent="0.2">
      <c r="A193" s="41"/>
      <c r="B193" s="42"/>
      <c r="C193" s="116" t="s">
        <v>71</v>
      </c>
      <c r="D193" s="116"/>
      <c r="E193" s="116"/>
      <c r="F193" s="43" t="s">
        <v>34</v>
      </c>
      <c r="G193" s="43" t="s">
        <v>34</v>
      </c>
      <c r="H193" s="43" t="s">
        <v>34</v>
      </c>
      <c r="I193" s="43" t="s">
        <v>34</v>
      </c>
      <c r="J193" s="44" t="s">
        <v>34</v>
      </c>
      <c r="K193" s="43" t="s">
        <v>34</v>
      </c>
      <c r="L193" s="44">
        <v>3594.67</v>
      </c>
      <c r="M193" s="32" t="s">
        <v>34</v>
      </c>
      <c r="N193" s="45">
        <v>44617</v>
      </c>
      <c r="V193" s="2" t="s">
        <v>71</v>
      </c>
    </row>
    <row r="194" spans="1:24" s="1" customFormat="1" ht="1.5" customHeight="1" x14ac:dyDescent="0.2">
      <c r="A194" s="47"/>
      <c r="B194" s="42"/>
      <c r="C194" s="42"/>
      <c r="D194" s="42"/>
      <c r="E194" s="42"/>
      <c r="F194" s="47"/>
      <c r="G194" s="47"/>
      <c r="H194" s="47"/>
      <c r="I194" s="47"/>
      <c r="J194" s="48"/>
      <c r="K194" s="47"/>
      <c r="L194" s="48"/>
      <c r="M194" s="37"/>
      <c r="N194" s="48"/>
    </row>
    <row r="195" spans="1:24" s="1" customFormat="1" x14ac:dyDescent="0.2">
      <c r="A195" s="119" t="s">
        <v>1400</v>
      </c>
      <c r="B195" s="120"/>
      <c r="C195" s="120"/>
      <c r="D195" s="120"/>
      <c r="E195" s="120"/>
      <c r="F195" s="120"/>
      <c r="G195" s="120"/>
      <c r="H195" s="120"/>
      <c r="I195" s="120"/>
      <c r="J195" s="120"/>
      <c r="K195" s="120"/>
      <c r="L195" s="120"/>
      <c r="M195" s="120"/>
      <c r="N195" s="121"/>
      <c r="P195" s="2" t="s">
        <v>1400</v>
      </c>
    </row>
    <row r="196" spans="1:24" s="1" customFormat="1" x14ac:dyDescent="0.2">
      <c r="A196" s="132" t="s">
        <v>1401</v>
      </c>
      <c r="B196" s="133"/>
      <c r="C196" s="133"/>
      <c r="D196" s="133"/>
      <c r="E196" s="133"/>
      <c r="F196" s="133"/>
      <c r="G196" s="133"/>
      <c r="H196" s="133"/>
      <c r="I196" s="133"/>
      <c r="J196" s="133"/>
      <c r="K196" s="133"/>
      <c r="L196" s="133"/>
      <c r="M196" s="133"/>
      <c r="N196" s="134"/>
      <c r="X196" s="2" t="s">
        <v>1401</v>
      </c>
    </row>
    <row r="197" spans="1:24" s="1" customFormat="1" ht="33.75" x14ac:dyDescent="0.2">
      <c r="A197" s="28" t="s">
        <v>207</v>
      </c>
      <c r="B197" s="29" t="s">
        <v>1402</v>
      </c>
      <c r="C197" s="118" t="s">
        <v>1403</v>
      </c>
      <c r="D197" s="118"/>
      <c r="E197" s="118"/>
      <c r="F197" s="30" t="s">
        <v>1009</v>
      </c>
      <c r="G197" s="30" t="s">
        <v>34</v>
      </c>
      <c r="H197" s="30" t="s">
        <v>34</v>
      </c>
      <c r="I197" s="30" t="s">
        <v>982</v>
      </c>
      <c r="J197" s="31" t="s">
        <v>34</v>
      </c>
      <c r="K197" s="30" t="s">
        <v>34</v>
      </c>
      <c r="L197" s="31" t="s">
        <v>34</v>
      </c>
      <c r="M197" s="32" t="s">
        <v>34</v>
      </c>
      <c r="N197" s="33" t="s">
        <v>34</v>
      </c>
      <c r="Q197" s="2" t="s">
        <v>1403</v>
      </c>
    </row>
    <row r="198" spans="1:24" s="1" customFormat="1" x14ac:dyDescent="0.2">
      <c r="A198" s="34"/>
      <c r="B198" s="8"/>
      <c r="C198" s="115" t="s">
        <v>983</v>
      </c>
      <c r="D198" s="115"/>
      <c r="E198" s="115"/>
      <c r="F198" s="115"/>
      <c r="G198" s="115"/>
      <c r="H198" s="115"/>
      <c r="I198" s="115"/>
      <c r="J198" s="115"/>
      <c r="K198" s="115"/>
      <c r="L198" s="115"/>
      <c r="M198" s="115"/>
      <c r="N198" s="117"/>
      <c r="R198" s="2" t="s">
        <v>983</v>
      </c>
    </row>
    <row r="199" spans="1:24" s="1" customFormat="1" x14ac:dyDescent="0.2">
      <c r="A199" s="35"/>
      <c r="B199" s="36" t="s">
        <v>48</v>
      </c>
      <c r="C199" s="115" t="s">
        <v>81</v>
      </c>
      <c r="D199" s="115"/>
      <c r="E199" s="115"/>
      <c r="F199" s="37" t="s">
        <v>34</v>
      </c>
      <c r="G199" s="37" t="s">
        <v>34</v>
      </c>
      <c r="H199" s="37" t="s">
        <v>34</v>
      </c>
      <c r="I199" s="37" t="s">
        <v>34</v>
      </c>
      <c r="J199" s="38">
        <v>100.18</v>
      </c>
      <c r="K199" s="37" t="s">
        <v>34</v>
      </c>
      <c r="L199" s="38">
        <v>5.01</v>
      </c>
      <c r="M199" s="39">
        <v>14.41</v>
      </c>
      <c r="N199" s="40">
        <v>72</v>
      </c>
      <c r="S199" s="2" t="s">
        <v>81</v>
      </c>
    </row>
    <row r="200" spans="1:24" s="1" customFormat="1" x14ac:dyDescent="0.2">
      <c r="A200" s="35"/>
      <c r="B200" s="36" t="s">
        <v>54</v>
      </c>
      <c r="C200" s="115" t="s">
        <v>55</v>
      </c>
      <c r="D200" s="115"/>
      <c r="E200" s="115"/>
      <c r="F200" s="37" t="s">
        <v>34</v>
      </c>
      <c r="G200" s="37" t="s">
        <v>34</v>
      </c>
      <c r="H200" s="37" t="s">
        <v>34</v>
      </c>
      <c r="I200" s="37" t="s">
        <v>34</v>
      </c>
      <c r="J200" s="38">
        <v>1514.8</v>
      </c>
      <c r="K200" s="37" t="s">
        <v>34</v>
      </c>
      <c r="L200" s="38">
        <v>75.739999999999995</v>
      </c>
      <c r="M200" s="39">
        <v>7.88</v>
      </c>
      <c r="N200" s="40">
        <v>597</v>
      </c>
      <c r="S200" s="2" t="s">
        <v>55</v>
      </c>
    </row>
    <row r="201" spans="1:24" s="1" customFormat="1" x14ac:dyDescent="0.2">
      <c r="A201" s="35"/>
      <c r="B201" s="36" t="s">
        <v>56</v>
      </c>
      <c r="C201" s="115" t="s">
        <v>57</v>
      </c>
      <c r="D201" s="115"/>
      <c r="E201" s="115"/>
      <c r="F201" s="37" t="s">
        <v>34</v>
      </c>
      <c r="G201" s="37" t="s">
        <v>34</v>
      </c>
      <c r="H201" s="37" t="s">
        <v>34</v>
      </c>
      <c r="I201" s="37" t="s">
        <v>34</v>
      </c>
      <c r="J201" s="38">
        <v>154.78</v>
      </c>
      <c r="K201" s="37" t="s">
        <v>34</v>
      </c>
      <c r="L201" s="38">
        <v>7.74</v>
      </c>
      <c r="M201" s="39">
        <v>14.41</v>
      </c>
      <c r="N201" s="40">
        <v>112</v>
      </c>
      <c r="S201" s="2" t="s">
        <v>57</v>
      </c>
    </row>
    <row r="202" spans="1:24" s="1" customFormat="1" x14ac:dyDescent="0.2">
      <c r="A202" s="35"/>
      <c r="B202" s="36" t="s">
        <v>34</v>
      </c>
      <c r="C202" s="115" t="s">
        <v>84</v>
      </c>
      <c r="D202" s="115"/>
      <c r="E202" s="115"/>
      <c r="F202" s="37" t="s">
        <v>59</v>
      </c>
      <c r="G202" s="37" t="s">
        <v>1404</v>
      </c>
      <c r="H202" s="37" t="s">
        <v>34</v>
      </c>
      <c r="I202" s="37" t="s">
        <v>1405</v>
      </c>
      <c r="J202" s="38" t="s">
        <v>34</v>
      </c>
      <c r="K202" s="37" t="s">
        <v>34</v>
      </c>
      <c r="L202" s="38" t="s">
        <v>34</v>
      </c>
      <c r="M202" s="39" t="s">
        <v>34</v>
      </c>
      <c r="N202" s="40" t="s">
        <v>34</v>
      </c>
      <c r="T202" s="2" t="s">
        <v>84</v>
      </c>
    </row>
    <row r="203" spans="1:24" s="1" customFormat="1" x14ac:dyDescent="0.2">
      <c r="A203" s="35"/>
      <c r="B203" s="36" t="s">
        <v>34</v>
      </c>
      <c r="C203" s="115" t="s">
        <v>58</v>
      </c>
      <c r="D203" s="115"/>
      <c r="E203" s="115"/>
      <c r="F203" s="37" t="s">
        <v>59</v>
      </c>
      <c r="G203" s="37" t="s">
        <v>1406</v>
      </c>
      <c r="H203" s="37" t="s">
        <v>34</v>
      </c>
      <c r="I203" s="37" t="s">
        <v>1407</v>
      </c>
      <c r="J203" s="38" t="s">
        <v>34</v>
      </c>
      <c r="K203" s="37" t="s">
        <v>34</v>
      </c>
      <c r="L203" s="38" t="s">
        <v>34</v>
      </c>
      <c r="M203" s="39" t="s">
        <v>34</v>
      </c>
      <c r="N203" s="40" t="s">
        <v>34</v>
      </c>
      <c r="T203" s="2" t="s">
        <v>58</v>
      </c>
    </row>
    <row r="204" spans="1:24" s="1" customFormat="1" x14ac:dyDescent="0.2">
      <c r="A204" s="35"/>
      <c r="B204" s="36" t="s">
        <v>34</v>
      </c>
      <c r="C204" s="118" t="s">
        <v>62</v>
      </c>
      <c r="D204" s="118"/>
      <c r="E204" s="118"/>
      <c r="F204" s="30" t="s">
        <v>34</v>
      </c>
      <c r="G204" s="30" t="s">
        <v>34</v>
      </c>
      <c r="H204" s="30" t="s">
        <v>34</v>
      </c>
      <c r="I204" s="30" t="s">
        <v>34</v>
      </c>
      <c r="J204" s="31">
        <v>1614.98</v>
      </c>
      <c r="K204" s="30" t="s">
        <v>34</v>
      </c>
      <c r="L204" s="31">
        <v>80.75</v>
      </c>
      <c r="M204" s="32" t="s">
        <v>34</v>
      </c>
      <c r="N204" s="33" t="s">
        <v>34</v>
      </c>
      <c r="U204" s="2" t="s">
        <v>62</v>
      </c>
    </row>
    <row r="205" spans="1:24" s="1" customFormat="1" x14ac:dyDescent="0.2">
      <c r="A205" s="35"/>
      <c r="B205" s="36" t="s">
        <v>34</v>
      </c>
      <c r="C205" s="115" t="s">
        <v>63</v>
      </c>
      <c r="D205" s="115"/>
      <c r="E205" s="115"/>
      <c r="F205" s="37" t="s">
        <v>34</v>
      </c>
      <c r="G205" s="37" t="s">
        <v>34</v>
      </c>
      <c r="H205" s="37" t="s">
        <v>34</v>
      </c>
      <c r="I205" s="37" t="s">
        <v>34</v>
      </c>
      <c r="J205" s="38" t="s">
        <v>34</v>
      </c>
      <c r="K205" s="37" t="s">
        <v>34</v>
      </c>
      <c r="L205" s="38">
        <v>12.75</v>
      </c>
      <c r="M205" s="39" t="s">
        <v>34</v>
      </c>
      <c r="N205" s="40">
        <v>184</v>
      </c>
      <c r="T205" s="2" t="s">
        <v>63</v>
      </c>
    </row>
    <row r="206" spans="1:24" s="1" customFormat="1" ht="33.75" x14ac:dyDescent="0.2">
      <c r="A206" s="35"/>
      <c r="B206" s="36" t="s">
        <v>696</v>
      </c>
      <c r="C206" s="115" t="s">
        <v>697</v>
      </c>
      <c r="D206" s="115"/>
      <c r="E206" s="115"/>
      <c r="F206" s="37" t="s">
        <v>66</v>
      </c>
      <c r="G206" s="37" t="s">
        <v>108</v>
      </c>
      <c r="H206" s="37" t="s">
        <v>34</v>
      </c>
      <c r="I206" s="37" t="s">
        <v>108</v>
      </c>
      <c r="J206" s="38" t="s">
        <v>34</v>
      </c>
      <c r="K206" s="37" t="s">
        <v>34</v>
      </c>
      <c r="L206" s="38">
        <v>10.199999999999999</v>
      </c>
      <c r="M206" s="39" t="s">
        <v>34</v>
      </c>
      <c r="N206" s="40">
        <v>147</v>
      </c>
      <c r="T206" s="2" t="s">
        <v>697</v>
      </c>
    </row>
    <row r="207" spans="1:24" s="1" customFormat="1" ht="33.75" x14ac:dyDescent="0.2">
      <c r="A207" s="35"/>
      <c r="B207" s="36" t="s">
        <v>698</v>
      </c>
      <c r="C207" s="115" t="s">
        <v>699</v>
      </c>
      <c r="D207" s="115"/>
      <c r="E207" s="115"/>
      <c r="F207" s="37" t="s">
        <v>66</v>
      </c>
      <c r="G207" s="37" t="s">
        <v>111</v>
      </c>
      <c r="H207" s="37" t="s">
        <v>34</v>
      </c>
      <c r="I207" s="37" t="s">
        <v>111</v>
      </c>
      <c r="J207" s="38" t="s">
        <v>34</v>
      </c>
      <c r="K207" s="37" t="s">
        <v>34</v>
      </c>
      <c r="L207" s="38">
        <v>5.74</v>
      </c>
      <c r="M207" s="39" t="s">
        <v>34</v>
      </c>
      <c r="N207" s="40">
        <v>83</v>
      </c>
      <c r="T207" s="2" t="s">
        <v>699</v>
      </c>
    </row>
    <row r="208" spans="1:24" s="1" customFormat="1" x14ac:dyDescent="0.2">
      <c r="A208" s="41"/>
      <c r="B208" s="42"/>
      <c r="C208" s="116" t="s">
        <v>71</v>
      </c>
      <c r="D208" s="116"/>
      <c r="E208" s="116"/>
      <c r="F208" s="43" t="s">
        <v>34</v>
      </c>
      <c r="G208" s="43" t="s">
        <v>34</v>
      </c>
      <c r="H208" s="43" t="s">
        <v>34</v>
      </c>
      <c r="I208" s="43" t="s">
        <v>34</v>
      </c>
      <c r="J208" s="44" t="s">
        <v>34</v>
      </c>
      <c r="K208" s="43" t="s">
        <v>34</v>
      </c>
      <c r="L208" s="44">
        <v>96.69</v>
      </c>
      <c r="M208" s="32" t="s">
        <v>34</v>
      </c>
      <c r="N208" s="45">
        <v>899</v>
      </c>
      <c r="V208" s="2" t="s">
        <v>71</v>
      </c>
    </row>
    <row r="209" spans="1:22" s="1" customFormat="1" ht="78.75" x14ac:dyDescent="0.2">
      <c r="A209" s="28" t="s">
        <v>215</v>
      </c>
      <c r="B209" s="29" t="s">
        <v>237</v>
      </c>
      <c r="C209" s="118" t="s">
        <v>1014</v>
      </c>
      <c r="D209" s="118"/>
      <c r="E209" s="118"/>
      <c r="F209" s="30" t="s">
        <v>137</v>
      </c>
      <c r="G209" s="30" t="s">
        <v>34</v>
      </c>
      <c r="H209" s="30" t="s">
        <v>34</v>
      </c>
      <c r="I209" s="30" t="s">
        <v>1015</v>
      </c>
      <c r="J209" s="31" t="s">
        <v>34</v>
      </c>
      <c r="K209" s="30" t="s">
        <v>34</v>
      </c>
      <c r="L209" s="31" t="s">
        <v>34</v>
      </c>
      <c r="M209" s="32" t="s">
        <v>34</v>
      </c>
      <c r="N209" s="33" t="s">
        <v>34</v>
      </c>
      <c r="Q209" s="2" t="s">
        <v>1014</v>
      </c>
    </row>
    <row r="210" spans="1:22" s="1" customFormat="1" x14ac:dyDescent="0.2">
      <c r="A210" s="34"/>
      <c r="B210" s="8"/>
      <c r="C210" s="115" t="s">
        <v>1016</v>
      </c>
      <c r="D210" s="115"/>
      <c r="E210" s="115"/>
      <c r="F210" s="115"/>
      <c r="G210" s="115"/>
      <c r="H210" s="115"/>
      <c r="I210" s="115"/>
      <c r="J210" s="115"/>
      <c r="K210" s="115"/>
      <c r="L210" s="115"/>
      <c r="M210" s="115"/>
      <c r="N210" s="117"/>
      <c r="R210" s="2" t="s">
        <v>1016</v>
      </c>
    </row>
    <row r="211" spans="1:22" s="1" customFormat="1" x14ac:dyDescent="0.2">
      <c r="A211" s="35"/>
      <c r="B211" s="36" t="s">
        <v>48</v>
      </c>
      <c r="C211" s="115" t="s">
        <v>81</v>
      </c>
      <c r="D211" s="115"/>
      <c r="E211" s="115"/>
      <c r="F211" s="37" t="s">
        <v>34</v>
      </c>
      <c r="G211" s="37" t="s">
        <v>34</v>
      </c>
      <c r="H211" s="37" t="s">
        <v>34</v>
      </c>
      <c r="I211" s="37" t="s">
        <v>34</v>
      </c>
      <c r="J211" s="38">
        <v>6449.24</v>
      </c>
      <c r="K211" s="37" t="s">
        <v>34</v>
      </c>
      <c r="L211" s="38">
        <v>16.12</v>
      </c>
      <c r="M211" s="39">
        <v>14.41</v>
      </c>
      <c r="N211" s="40">
        <v>232</v>
      </c>
      <c r="S211" s="2" t="s">
        <v>81</v>
      </c>
    </row>
    <row r="212" spans="1:22" s="1" customFormat="1" x14ac:dyDescent="0.2">
      <c r="A212" s="35"/>
      <c r="B212" s="36" t="s">
        <v>54</v>
      </c>
      <c r="C212" s="115" t="s">
        <v>55</v>
      </c>
      <c r="D212" s="115"/>
      <c r="E212" s="115"/>
      <c r="F212" s="37" t="s">
        <v>34</v>
      </c>
      <c r="G212" s="37" t="s">
        <v>34</v>
      </c>
      <c r="H212" s="37" t="s">
        <v>34</v>
      </c>
      <c r="I212" s="37" t="s">
        <v>34</v>
      </c>
      <c r="J212" s="38">
        <v>1934.99</v>
      </c>
      <c r="K212" s="37" t="s">
        <v>34</v>
      </c>
      <c r="L212" s="38">
        <v>4.84</v>
      </c>
      <c r="M212" s="39">
        <v>7.88</v>
      </c>
      <c r="N212" s="40">
        <v>38</v>
      </c>
      <c r="S212" s="2" t="s">
        <v>55</v>
      </c>
    </row>
    <row r="213" spans="1:22" s="1" customFormat="1" x14ac:dyDescent="0.2">
      <c r="A213" s="35"/>
      <c r="B213" s="36" t="s">
        <v>56</v>
      </c>
      <c r="C213" s="115" t="s">
        <v>57</v>
      </c>
      <c r="D213" s="115"/>
      <c r="E213" s="115"/>
      <c r="F213" s="37" t="s">
        <v>34</v>
      </c>
      <c r="G213" s="37" t="s">
        <v>34</v>
      </c>
      <c r="H213" s="37" t="s">
        <v>34</v>
      </c>
      <c r="I213" s="37" t="s">
        <v>34</v>
      </c>
      <c r="J213" s="38">
        <v>302.95</v>
      </c>
      <c r="K213" s="37" t="s">
        <v>34</v>
      </c>
      <c r="L213" s="38">
        <v>0.76</v>
      </c>
      <c r="M213" s="39">
        <v>14.41</v>
      </c>
      <c r="N213" s="40">
        <v>11</v>
      </c>
      <c r="S213" s="2" t="s">
        <v>57</v>
      </c>
    </row>
    <row r="214" spans="1:22" s="1" customFormat="1" x14ac:dyDescent="0.2">
      <c r="A214" s="35"/>
      <c r="B214" s="36" t="s">
        <v>82</v>
      </c>
      <c r="C214" s="115" t="s">
        <v>83</v>
      </c>
      <c r="D214" s="115"/>
      <c r="E214" s="115"/>
      <c r="F214" s="37" t="s">
        <v>34</v>
      </c>
      <c r="G214" s="37" t="s">
        <v>34</v>
      </c>
      <c r="H214" s="37" t="s">
        <v>34</v>
      </c>
      <c r="I214" s="37" t="s">
        <v>34</v>
      </c>
      <c r="J214" s="38">
        <v>6374.53</v>
      </c>
      <c r="K214" s="37" t="s">
        <v>34</v>
      </c>
      <c r="L214" s="38">
        <v>15.94</v>
      </c>
      <c r="M214" s="39">
        <v>4.22</v>
      </c>
      <c r="N214" s="40">
        <v>67</v>
      </c>
      <c r="S214" s="2" t="s">
        <v>83</v>
      </c>
    </row>
    <row r="215" spans="1:22" s="1" customFormat="1" x14ac:dyDescent="0.2">
      <c r="A215" s="35"/>
      <c r="B215" s="36" t="s">
        <v>34</v>
      </c>
      <c r="C215" s="115" t="s">
        <v>84</v>
      </c>
      <c r="D215" s="115"/>
      <c r="E215" s="115"/>
      <c r="F215" s="37" t="s">
        <v>59</v>
      </c>
      <c r="G215" s="37" t="s">
        <v>241</v>
      </c>
      <c r="H215" s="37" t="s">
        <v>34</v>
      </c>
      <c r="I215" s="37" t="s">
        <v>1017</v>
      </c>
      <c r="J215" s="38" t="s">
        <v>34</v>
      </c>
      <c r="K215" s="37" t="s">
        <v>34</v>
      </c>
      <c r="L215" s="38" t="s">
        <v>34</v>
      </c>
      <c r="M215" s="39" t="s">
        <v>34</v>
      </c>
      <c r="N215" s="40" t="s">
        <v>34</v>
      </c>
      <c r="T215" s="2" t="s">
        <v>84</v>
      </c>
    </row>
    <row r="216" spans="1:22" s="1" customFormat="1" x14ac:dyDescent="0.2">
      <c r="A216" s="35"/>
      <c r="B216" s="36" t="s">
        <v>34</v>
      </c>
      <c r="C216" s="115" t="s">
        <v>58</v>
      </c>
      <c r="D216" s="115"/>
      <c r="E216" s="115"/>
      <c r="F216" s="37" t="s">
        <v>59</v>
      </c>
      <c r="G216" s="37" t="s">
        <v>243</v>
      </c>
      <c r="H216" s="37" t="s">
        <v>34</v>
      </c>
      <c r="I216" s="37" t="s">
        <v>1018</v>
      </c>
      <c r="J216" s="38" t="s">
        <v>34</v>
      </c>
      <c r="K216" s="37" t="s">
        <v>34</v>
      </c>
      <c r="L216" s="38" t="s">
        <v>34</v>
      </c>
      <c r="M216" s="39" t="s">
        <v>34</v>
      </c>
      <c r="N216" s="40" t="s">
        <v>34</v>
      </c>
      <c r="T216" s="2" t="s">
        <v>58</v>
      </c>
    </row>
    <row r="217" spans="1:22" s="1" customFormat="1" x14ac:dyDescent="0.2">
      <c r="A217" s="35"/>
      <c r="B217" s="36" t="s">
        <v>34</v>
      </c>
      <c r="C217" s="118" t="s">
        <v>62</v>
      </c>
      <c r="D217" s="118"/>
      <c r="E217" s="118"/>
      <c r="F217" s="30" t="s">
        <v>34</v>
      </c>
      <c r="G217" s="30" t="s">
        <v>34</v>
      </c>
      <c r="H217" s="30" t="s">
        <v>34</v>
      </c>
      <c r="I217" s="30" t="s">
        <v>34</v>
      </c>
      <c r="J217" s="31">
        <v>14758.76</v>
      </c>
      <c r="K217" s="30" t="s">
        <v>34</v>
      </c>
      <c r="L217" s="31">
        <v>36.9</v>
      </c>
      <c r="M217" s="32" t="s">
        <v>34</v>
      </c>
      <c r="N217" s="33" t="s">
        <v>34</v>
      </c>
      <c r="U217" s="2" t="s">
        <v>62</v>
      </c>
    </row>
    <row r="218" spans="1:22" s="1" customFormat="1" x14ac:dyDescent="0.2">
      <c r="A218" s="35"/>
      <c r="B218" s="36" t="s">
        <v>34</v>
      </c>
      <c r="C218" s="115" t="s">
        <v>63</v>
      </c>
      <c r="D218" s="115"/>
      <c r="E218" s="115"/>
      <c r="F218" s="37" t="s">
        <v>34</v>
      </c>
      <c r="G218" s="37" t="s">
        <v>34</v>
      </c>
      <c r="H218" s="37" t="s">
        <v>34</v>
      </c>
      <c r="I218" s="37" t="s">
        <v>34</v>
      </c>
      <c r="J218" s="38" t="s">
        <v>34</v>
      </c>
      <c r="K218" s="37" t="s">
        <v>34</v>
      </c>
      <c r="L218" s="38">
        <v>16.88</v>
      </c>
      <c r="M218" s="39" t="s">
        <v>34</v>
      </c>
      <c r="N218" s="40">
        <v>243</v>
      </c>
      <c r="T218" s="2" t="s">
        <v>63</v>
      </c>
    </row>
    <row r="219" spans="1:22" s="1" customFormat="1" ht="33.75" x14ac:dyDescent="0.2">
      <c r="A219" s="35"/>
      <c r="B219" s="36" t="s">
        <v>144</v>
      </c>
      <c r="C219" s="115" t="s">
        <v>145</v>
      </c>
      <c r="D219" s="115"/>
      <c r="E219" s="115"/>
      <c r="F219" s="37" t="s">
        <v>66</v>
      </c>
      <c r="G219" s="37" t="s">
        <v>146</v>
      </c>
      <c r="H219" s="37" t="s">
        <v>34</v>
      </c>
      <c r="I219" s="37" t="s">
        <v>146</v>
      </c>
      <c r="J219" s="38" t="s">
        <v>34</v>
      </c>
      <c r="K219" s="37" t="s">
        <v>34</v>
      </c>
      <c r="L219" s="38">
        <v>17.72</v>
      </c>
      <c r="M219" s="39" t="s">
        <v>34</v>
      </c>
      <c r="N219" s="40">
        <v>255</v>
      </c>
      <c r="T219" s="2" t="s">
        <v>145</v>
      </c>
    </row>
    <row r="220" spans="1:22" s="1" customFormat="1" ht="33.75" x14ac:dyDescent="0.2">
      <c r="A220" s="35"/>
      <c r="B220" s="36" t="s">
        <v>147</v>
      </c>
      <c r="C220" s="115" t="s">
        <v>148</v>
      </c>
      <c r="D220" s="115"/>
      <c r="E220" s="115"/>
      <c r="F220" s="37" t="s">
        <v>66</v>
      </c>
      <c r="G220" s="37" t="s">
        <v>149</v>
      </c>
      <c r="H220" s="37" t="s">
        <v>34</v>
      </c>
      <c r="I220" s="37" t="s">
        <v>149</v>
      </c>
      <c r="J220" s="38" t="s">
        <v>34</v>
      </c>
      <c r="K220" s="37" t="s">
        <v>34</v>
      </c>
      <c r="L220" s="38">
        <v>10.97</v>
      </c>
      <c r="M220" s="39" t="s">
        <v>34</v>
      </c>
      <c r="N220" s="40">
        <v>158</v>
      </c>
      <c r="T220" s="2" t="s">
        <v>148</v>
      </c>
    </row>
    <row r="221" spans="1:22" s="1" customFormat="1" x14ac:dyDescent="0.2">
      <c r="A221" s="41"/>
      <c r="B221" s="42"/>
      <c r="C221" s="116" t="s">
        <v>71</v>
      </c>
      <c r="D221" s="116"/>
      <c r="E221" s="116"/>
      <c r="F221" s="43" t="s">
        <v>34</v>
      </c>
      <c r="G221" s="43" t="s">
        <v>34</v>
      </c>
      <c r="H221" s="43" t="s">
        <v>34</v>
      </c>
      <c r="I221" s="43" t="s">
        <v>34</v>
      </c>
      <c r="J221" s="44" t="s">
        <v>34</v>
      </c>
      <c r="K221" s="43" t="s">
        <v>34</v>
      </c>
      <c r="L221" s="44">
        <v>65.59</v>
      </c>
      <c r="M221" s="32" t="s">
        <v>34</v>
      </c>
      <c r="N221" s="45">
        <v>750</v>
      </c>
      <c r="V221" s="2" t="s">
        <v>71</v>
      </c>
    </row>
    <row r="222" spans="1:22" s="1" customFormat="1" x14ac:dyDescent="0.2">
      <c r="A222" s="28" t="s">
        <v>219</v>
      </c>
      <c r="B222" s="29" t="s">
        <v>1019</v>
      </c>
      <c r="C222" s="118" t="s">
        <v>1020</v>
      </c>
      <c r="D222" s="118"/>
      <c r="E222" s="118"/>
      <c r="F222" s="30" t="s">
        <v>153</v>
      </c>
      <c r="G222" s="30" t="s">
        <v>34</v>
      </c>
      <c r="H222" s="30" t="s">
        <v>34</v>
      </c>
      <c r="I222" s="30" t="s">
        <v>1021</v>
      </c>
      <c r="J222" s="31">
        <v>568</v>
      </c>
      <c r="K222" s="30" t="s">
        <v>34</v>
      </c>
      <c r="L222" s="31">
        <v>144.84</v>
      </c>
      <c r="M222" s="32">
        <v>4.22</v>
      </c>
      <c r="N222" s="33">
        <v>611</v>
      </c>
      <c r="Q222" s="2" t="s">
        <v>1020</v>
      </c>
    </row>
    <row r="223" spans="1:22" s="1" customFormat="1" ht="22.5" x14ac:dyDescent="0.2">
      <c r="A223" s="28" t="s">
        <v>236</v>
      </c>
      <c r="B223" s="29" t="s">
        <v>1022</v>
      </c>
      <c r="C223" s="118" t="s">
        <v>1114</v>
      </c>
      <c r="D223" s="118"/>
      <c r="E223" s="118"/>
      <c r="F223" s="30" t="s">
        <v>1024</v>
      </c>
      <c r="G223" s="30" t="s">
        <v>34</v>
      </c>
      <c r="H223" s="30" t="s">
        <v>34</v>
      </c>
      <c r="I223" s="30" t="s">
        <v>982</v>
      </c>
      <c r="J223" s="31" t="s">
        <v>34</v>
      </c>
      <c r="K223" s="30" t="s">
        <v>34</v>
      </c>
      <c r="L223" s="31" t="s">
        <v>34</v>
      </c>
      <c r="M223" s="32" t="s">
        <v>34</v>
      </c>
      <c r="N223" s="33" t="s">
        <v>34</v>
      </c>
      <c r="Q223" s="2" t="s">
        <v>1114</v>
      </c>
    </row>
    <row r="224" spans="1:22" s="1" customFormat="1" x14ac:dyDescent="0.2">
      <c r="A224" s="34"/>
      <c r="B224" s="8"/>
      <c r="C224" s="115" t="s">
        <v>983</v>
      </c>
      <c r="D224" s="115"/>
      <c r="E224" s="115"/>
      <c r="F224" s="115"/>
      <c r="G224" s="115"/>
      <c r="H224" s="115"/>
      <c r="I224" s="115"/>
      <c r="J224" s="115"/>
      <c r="K224" s="115"/>
      <c r="L224" s="115"/>
      <c r="M224" s="115"/>
      <c r="N224" s="117"/>
      <c r="R224" s="2" t="s">
        <v>983</v>
      </c>
    </row>
    <row r="225" spans="1:22" s="1" customFormat="1" x14ac:dyDescent="0.2">
      <c r="A225" s="35"/>
      <c r="B225" s="36" t="s">
        <v>48</v>
      </c>
      <c r="C225" s="115" t="s">
        <v>81</v>
      </c>
      <c r="D225" s="115"/>
      <c r="E225" s="115"/>
      <c r="F225" s="37" t="s">
        <v>34</v>
      </c>
      <c r="G225" s="37" t="s">
        <v>34</v>
      </c>
      <c r="H225" s="37" t="s">
        <v>34</v>
      </c>
      <c r="I225" s="37" t="s">
        <v>34</v>
      </c>
      <c r="J225" s="38">
        <v>384.2</v>
      </c>
      <c r="K225" s="37" t="s">
        <v>34</v>
      </c>
      <c r="L225" s="38">
        <v>19.21</v>
      </c>
      <c r="M225" s="39">
        <v>14.41</v>
      </c>
      <c r="N225" s="40">
        <v>277</v>
      </c>
      <c r="S225" s="2" t="s">
        <v>81</v>
      </c>
    </row>
    <row r="226" spans="1:22" s="1" customFormat="1" x14ac:dyDescent="0.2">
      <c r="A226" s="35"/>
      <c r="B226" s="36" t="s">
        <v>54</v>
      </c>
      <c r="C226" s="115" t="s">
        <v>55</v>
      </c>
      <c r="D226" s="115"/>
      <c r="E226" s="115"/>
      <c r="F226" s="37" t="s">
        <v>34</v>
      </c>
      <c r="G226" s="37" t="s">
        <v>34</v>
      </c>
      <c r="H226" s="37" t="s">
        <v>34</v>
      </c>
      <c r="I226" s="37" t="s">
        <v>34</v>
      </c>
      <c r="J226" s="38">
        <v>3216.64</v>
      </c>
      <c r="K226" s="37" t="s">
        <v>34</v>
      </c>
      <c r="L226" s="38">
        <v>4.18</v>
      </c>
      <c r="M226" s="39">
        <v>7.88</v>
      </c>
      <c r="N226" s="40">
        <v>33</v>
      </c>
      <c r="S226" s="2" t="s">
        <v>55</v>
      </c>
    </row>
    <row r="227" spans="1:22" s="1" customFormat="1" x14ac:dyDescent="0.2">
      <c r="A227" s="35"/>
      <c r="B227" s="36" t="s">
        <v>56</v>
      </c>
      <c r="C227" s="115" t="s">
        <v>57</v>
      </c>
      <c r="D227" s="115"/>
      <c r="E227" s="115"/>
      <c r="F227" s="37" t="s">
        <v>34</v>
      </c>
      <c r="G227" s="37" t="s">
        <v>34</v>
      </c>
      <c r="H227" s="37" t="s">
        <v>34</v>
      </c>
      <c r="I227" s="37" t="s">
        <v>34</v>
      </c>
      <c r="J227" s="38">
        <v>328.52</v>
      </c>
      <c r="K227" s="37" t="s">
        <v>34</v>
      </c>
      <c r="L227" s="38">
        <v>-0.01</v>
      </c>
      <c r="M227" s="39">
        <v>14.41</v>
      </c>
      <c r="N227" s="40" t="s">
        <v>34</v>
      </c>
      <c r="S227" s="2" t="s">
        <v>57</v>
      </c>
    </row>
    <row r="228" spans="1:22" s="1" customFormat="1" x14ac:dyDescent="0.2">
      <c r="A228" s="35"/>
      <c r="B228" s="36" t="s">
        <v>82</v>
      </c>
      <c r="C228" s="115" t="s">
        <v>83</v>
      </c>
      <c r="D228" s="115"/>
      <c r="E228" s="115"/>
      <c r="F228" s="37" t="s">
        <v>34</v>
      </c>
      <c r="G228" s="37" t="s">
        <v>34</v>
      </c>
      <c r="H228" s="37" t="s">
        <v>34</v>
      </c>
      <c r="I228" s="37" t="s">
        <v>34</v>
      </c>
      <c r="J228" s="38">
        <v>250.99</v>
      </c>
      <c r="K228" s="37" t="s">
        <v>34</v>
      </c>
      <c r="L228" s="38">
        <v>0</v>
      </c>
      <c r="M228" s="39">
        <v>4.22</v>
      </c>
      <c r="N228" s="40" t="s">
        <v>34</v>
      </c>
      <c r="S228" s="2" t="s">
        <v>83</v>
      </c>
    </row>
    <row r="229" spans="1:22" s="1" customFormat="1" x14ac:dyDescent="0.2">
      <c r="A229" s="35"/>
      <c r="B229" s="36" t="s">
        <v>34</v>
      </c>
      <c r="C229" s="115" t="s">
        <v>84</v>
      </c>
      <c r="D229" s="115"/>
      <c r="E229" s="115"/>
      <c r="F229" s="37" t="s">
        <v>59</v>
      </c>
      <c r="G229" s="37" t="s">
        <v>1025</v>
      </c>
      <c r="H229" s="37" t="s">
        <v>34</v>
      </c>
      <c r="I229" s="37" t="s">
        <v>1026</v>
      </c>
      <c r="J229" s="38" t="s">
        <v>34</v>
      </c>
      <c r="K229" s="37" t="s">
        <v>34</v>
      </c>
      <c r="L229" s="38" t="s">
        <v>34</v>
      </c>
      <c r="M229" s="39" t="s">
        <v>34</v>
      </c>
      <c r="N229" s="40" t="s">
        <v>34</v>
      </c>
      <c r="T229" s="2" t="s">
        <v>84</v>
      </c>
    </row>
    <row r="230" spans="1:22" s="1" customFormat="1" x14ac:dyDescent="0.2">
      <c r="A230" s="35"/>
      <c r="B230" s="36" t="s">
        <v>34</v>
      </c>
      <c r="C230" s="115" t="s">
        <v>58</v>
      </c>
      <c r="D230" s="115"/>
      <c r="E230" s="115"/>
      <c r="F230" s="37" t="s">
        <v>59</v>
      </c>
      <c r="G230" s="37" t="s">
        <v>1027</v>
      </c>
      <c r="H230" s="37" t="s">
        <v>34</v>
      </c>
      <c r="I230" s="37" t="s">
        <v>1028</v>
      </c>
      <c r="J230" s="38" t="s">
        <v>34</v>
      </c>
      <c r="K230" s="37" t="s">
        <v>34</v>
      </c>
      <c r="L230" s="38" t="s">
        <v>34</v>
      </c>
      <c r="M230" s="39" t="s">
        <v>34</v>
      </c>
      <c r="N230" s="40" t="s">
        <v>34</v>
      </c>
      <c r="T230" s="2" t="s">
        <v>58</v>
      </c>
    </row>
    <row r="231" spans="1:22" s="1" customFormat="1" x14ac:dyDescent="0.2">
      <c r="A231" s="35"/>
      <c r="B231" s="36" t="s">
        <v>34</v>
      </c>
      <c r="C231" s="118" t="s">
        <v>62</v>
      </c>
      <c r="D231" s="118"/>
      <c r="E231" s="118"/>
      <c r="F231" s="30" t="s">
        <v>34</v>
      </c>
      <c r="G231" s="30" t="s">
        <v>34</v>
      </c>
      <c r="H231" s="30" t="s">
        <v>34</v>
      </c>
      <c r="I231" s="30" t="s">
        <v>34</v>
      </c>
      <c r="J231" s="31">
        <v>467.79</v>
      </c>
      <c r="K231" s="30" t="s">
        <v>34</v>
      </c>
      <c r="L231" s="31">
        <v>23.39</v>
      </c>
      <c r="M231" s="32" t="s">
        <v>34</v>
      </c>
      <c r="N231" s="33" t="s">
        <v>34</v>
      </c>
      <c r="U231" s="2" t="s">
        <v>62</v>
      </c>
    </row>
    <row r="232" spans="1:22" s="1" customFormat="1" x14ac:dyDescent="0.2">
      <c r="A232" s="35"/>
      <c r="B232" s="36" t="s">
        <v>34</v>
      </c>
      <c r="C232" s="115" t="s">
        <v>63</v>
      </c>
      <c r="D232" s="115"/>
      <c r="E232" s="115"/>
      <c r="F232" s="37" t="s">
        <v>34</v>
      </c>
      <c r="G232" s="37" t="s">
        <v>34</v>
      </c>
      <c r="H232" s="37" t="s">
        <v>34</v>
      </c>
      <c r="I232" s="37" t="s">
        <v>34</v>
      </c>
      <c r="J232" s="38" t="s">
        <v>34</v>
      </c>
      <c r="K232" s="37" t="s">
        <v>34</v>
      </c>
      <c r="L232" s="38">
        <v>19.2</v>
      </c>
      <c r="M232" s="39" t="s">
        <v>34</v>
      </c>
      <c r="N232" s="40">
        <v>277</v>
      </c>
      <c r="T232" s="2" t="s">
        <v>63</v>
      </c>
    </row>
    <row r="233" spans="1:22" s="1" customFormat="1" ht="22.5" x14ac:dyDescent="0.2">
      <c r="A233" s="35"/>
      <c r="B233" s="36" t="s">
        <v>1029</v>
      </c>
      <c r="C233" s="115" t="s">
        <v>1030</v>
      </c>
      <c r="D233" s="115"/>
      <c r="E233" s="115"/>
      <c r="F233" s="37" t="s">
        <v>66</v>
      </c>
      <c r="G233" s="37" t="s">
        <v>641</v>
      </c>
      <c r="H233" s="37" t="s">
        <v>34</v>
      </c>
      <c r="I233" s="37" t="s">
        <v>641</v>
      </c>
      <c r="J233" s="38" t="s">
        <v>34</v>
      </c>
      <c r="K233" s="37" t="s">
        <v>34</v>
      </c>
      <c r="L233" s="38">
        <v>17.28</v>
      </c>
      <c r="M233" s="39" t="s">
        <v>34</v>
      </c>
      <c r="N233" s="40">
        <v>249</v>
      </c>
      <c r="T233" s="2" t="s">
        <v>1030</v>
      </c>
    </row>
    <row r="234" spans="1:22" s="1" customFormat="1" ht="22.5" x14ac:dyDescent="0.2">
      <c r="A234" s="35"/>
      <c r="B234" s="36" t="s">
        <v>1031</v>
      </c>
      <c r="C234" s="115" t="s">
        <v>1032</v>
      </c>
      <c r="D234" s="115"/>
      <c r="E234" s="115"/>
      <c r="F234" s="37" t="s">
        <v>66</v>
      </c>
      <c r="G234" s="37" t="s">
        <v>234</v>
      </c>
      <c r="H234" s="37" t="s">
        <v>34</v>
      </c>
      <c r="I234" s="37" t="s">
        <v>234</v>
      </c>
      <c r="J234" s="38" t="s">
        <v>34</v>
      </c>
      <c r="K234" s="37" t="s">
        <v>34</v>
      </c>
      <c r="L234" s="38">
        <v>16.32</v>
      </c>
      <c r="M234" s="39" t="s">
        <v>34</v>
      </c>
      <c r="N234" s="40">
        <v>235</v>
      </c>
      <c r="T234" s="2" t="s">
        <v>1032</v>
      </c>
    </row>
    <row r="235" spans="1:22" s="1" customFormat="1" x14ac:dyDescent="0.2">
      <c r="A235" s="41"/>
      <c r="B235" s="42"/>
      <c r="C235" s="116" t="s">
        <v>71</v>
      </c>
      <c r="D235" s="116"/>
      <c r="E235" s="116"/>
      <c r="F235" s="43" t="s">
        <v>34</v>
      </c>
      <c r="G235" s="43" t="s">
        <v>34</v>
      </c>
      <c r="H235" s="43" t="s">
        <v>34</v>
      </c>
      <c r="I235" s="43" t="s">
        <v>34</v>
      </c>
      <c r="J235" s="44" t="s">
        <v>34</v>
      </c>
      <c r="K235" s="43" t="s">
        <v>34</v>
      </c>
      <c r="L235" s="44">
        <v>56.99</v>
      </c>
      <c r="M235" s="32" t="s">
        <v>34</v>
      </c>
      <c r="N235" s="45">
        <v>794</v>
      </c>
      <c r="V235" s="2" t="s">
        <v>71</v>
      </c>
    </row>
    <row r="236" spans="1:22" s="1" customFormat="1" x14ac:dyDescent="0.2">
      <c r="A236" s="28" t="s">
        <v>245</v>
      </c>
      <c r="B236" s="29" t="s">
        <v>1033</v>
      </c>
      <c r="C236" s="118" t="s">
        <v>1034</v>
      </c>
      <c r="D236" s="118"/>
      <c r="E236" s="118"/>
      <c r="F236" s="30" t="s">
        <v>173</v>
      </c>
      <c r="G236" s="30" t="s">
        <v>34</v>
      </c>
      <c r="H236" s="30" t="s">
        <v>34</v>
      </c>
      <c r="I236" s="30" t="s">
        <v>1408</v>
      </c>
      <c r="J236" s="31">
        <v>12870</v>
      </c>
      <c r="K236" s="30" t="s">
        <v>34</v>
      </c>
      <c r="L236" s="31">
        <v>684.04</v>
      </c>
      <c r="M236" s="32">
        <v>4.22</v>
      </c>
      <c r="N236" s="33">
        <v>2887</v>
      </c>
      <c r="Q236" s="2" t="s">
        <v>1034</v>
      </c>
    </row>
    <row r="237" spans="1:22" s="1" customFormat="1" x14ac:dyDescent="0.2">
      <c r="A237" s="34"/>
      <c r="B237" s="8"/>
      <c r="C237" s="115" t="s">
        <v>1409</v>
      </c>
      <c r="D237" s="115"/>
      <c r="E237" s="115"/>
      <c r="F237" s="115"/>
      <c r="G237" s="115"/>
      <c r="H237" s="115"/>
      <c r="I237" s="115"/>
      <c r="J237" s="115"/>
      <c r="K237" s="115"/>
      <c r="L237" s="115"/>
      <c r="M237" s="115"/>
      <c r="N237" s="117"/>
      <c r="R237" s="2" t="s">
        <v>1409</v>
      </c>
    </row>
    <row r="238" spans="1:22" s="1" customFormat="1" ht="33.75" x14ac:dyDescent="0.2">
      <c r="A238" s="28" t="s">
        <v>247</v>
      </c>
      <c r="B238" s="29" t="s">
        <v>1036</v>
      </c>
      <c r="C238" s="118" t="s">
        <v>1037</v>
      </c>
      <c r="D238" s="118"/>
      <c r="E238" s="118"/>
      <c r="F238" s="30" t="s">
        <v>274</v>
      </c>
      <c r="G238" s="30" t="s">
        <v>34</v>
      </c>
      <c r="H238" s="30" t="s">
        <v>34</v>
      </c>
      <c r="I238" s="30" t="s">
        <v>1038</v>
      </c>
      <c r="J238" s="31" t="s">
        <v>34</v>
      </c>
      <c r="K238" s="30" t="s">
        <v>34</v>
      </c>
      <c r="L238" s="31" t="s">
        <v>34</v>
      </c>
      <c r="M238" s="32" t="s">
        <v>34</v>
      </c>
      <c r="N238" s="33" t="s">
        <v>34</v>
      </c>
      <c r="Q238" s="2" t="s">
        <v>1037</v>
      </c>
    </row>
    <row r="239" spans="1:22" s="1" customFormat="1" x14ac:dyDescent="0.2">
      <c r="A239" s="34"/>
      <c r="B239" s="8"/>
      <c r="C239" s="115" t="s">
        <v>1039</v>
      </c>
      <c r="D239" s="115"/>
      <c r="E239" s="115"/>
      <c r="F239" s="115"/>
      <c r="G239" s="115"/>
      <c r="H239" s="115"/>
      <c r="I239" s="115"/>
      <c r="J239" s="115"/>
      <c r="K239" s="115"/>
      <c r="L239" s="115"/>
      <c r="M239" s="115"/>
      <c r="N239" s="117"/>
      <c r="R239" s="2" t="s">
        <v>1039</v>
      </c>
    </row>
    <row r="240" spans="1:22" s="1" customFormat="1" x14ac:dyDescent="0.2">
      <c r="A240" s="35"/>
      <c r="B240" s="36" t="s">
        <v>48</v>
      </c>
      <c r="C240" s="115" t="s">
        <v>81</v>
      </c>
      <c r="D240" s="115"/>
      <c r="E240" s="115"/>
      <c r="F240" s="37" t="s">
        <v>34</v>
      </c>
      <c r="G240" s="37" t="s">
        <v>34</v>
      </c>
      <c r="H240" s="37" t="s">
        <v>34</v>
      </c>
      <c r="I240" s="37" t="s">
        <v>34</v>
      </c>
      <c r="J240" s="38">
        <v>2306.66</v>
      </c>
      <c r="K240" s="37" t="s">
        <v>34</v>
      </c>
      <c r="L240" s="38">
        <v>14.19</v>
      </c>
      <c r="M240" s="39">
        <v>14.41</v>
      </c>
      <c r="N240" s="40">
        <v>204</v>
      </c>
      <c r="S240" s="2" t="s">
        <v>81</v>
      </c>
    </row>
    <row r="241" spans="1:22" s="1" customFormat="1" x14ac:dyDescent="0.2">
      <c r="A241" s="35"/>
      <c r="B241" s="36" t="s">
        <v>54</v>
      </c>
      <c r="C241" s="115" t="s">
        <v>55</v>
      </c>
      <c r="D241" s="115"/>
      <c r="E241" s="115"/>
      <c r="F241" s="37" t="s">
        <v>34</v>
      </c>
      <c r="G241" s="37" t="s">
        <v>34</v>
      </c>
      <c r="H241" s="37" t="s">
        <v>34</v>
      </c>
      <c r="I241" s="37" t="s">
        <v>34</v>
      </c>
      <c r="J241" s="38">
        <v>3049.56</v>
      </c>
      <c r="K241" s="37" t="s">
        <v>34</v>
      </c>
      <c r="L241" s="38">
        <v>18.75</v>
      </c>
      <c r="M241" s="39">
        <v>7.88</v>
      </c>
      <c r="N241" s="40">
        <v>148</v>
      </c>
      <c r="S241" s="2" t="s">
        <v>55</v>
      </c>
    </row>
    <row r="242" spans="1:22" s="1" customFormat="1" x14ac:dyDescent="0.2">
      <c r="A242" s="35"/>
      <c r="B242" s="36" t="s">
        <v>56</v>
      </c>
      <c r="C242" s="115" t="s">
        <v>57</v>
      </c>
      <c r="D242" s="115"/>
      <c r="E242" s="115"/>
      <c r="F242" s="37" t="s">
        <v>34</v>
      </c>
      <c r="G242" s="37" t="s">
        <v>34</v>
      </c>
      <c r="H242" s="37" t="s">
        <v>34</v>
      </c>
      <c r="I242" s="37" t="s">
        <v>34</v>
      </c>
      <c r="J242" s="38">
        <v>44.66</v>
      </c>
      <c r="K242" s="37" t="s">
        <v>34</v>
      </c>
      <c r="L242" s="38">
        <v>0.27</v>
      </c>
      <c r="M242" s="39">
        <v>14.41</v>
      </c>
      <c r="N242" s="40">
        <v>4</v>
      </c>
      <c r="S242" s="2" t="s">
        <v>57</v>
      </c>
    </row>
    <row r="243" spans="1:22" s="1" customFormat="1" x14ac:dyDescent="0.2">
      <c r="A243" s="35"/>
      <c r="B243" s="36" t="s">
        <v>82</v>
      </c>
      <c r="C243" s="115" t="s">
        <v>83</v>
      </c>
      <c r="D243" s="115"/>
      <c r="E243" s="115"/>
      <c r="F243" s="37" t="s">
        <v>34</v>
      </c>
      <c r="G243" s="37" t="s">
        <v>34</v>
      </c>
      <c r="H243" s="37" t="s">
        <v>34</v>
      </c>
      <c r="I243" s="37" t="s">
        <v>34</v>
      </c>
      <c r="J243" s="38">
        <v>6947.31</v>
      </c>
      <c r="K243" s="37" t="s">
        <v>34</v>
      </c>
      <c r="L243" s="38">
        <v>38.15</v>
      </c>
      <c r="M243" s="39">
        <v>4.22</v>
      </c>
      <c r="N243" s="40">
        <v>161</v>
      </c>
      <c r="S243" s="2" t="s">
        <v>83</v>
      </c>
    </row>
    <row r="244" spans="1:22" s="1" customFormat="1" x14ac:dyDescent="0.2">
      <c r="A244" s="35"/>
      <c r="B244" s="36" t="s">
        <v>34</v>
      </c>
      <c r="C244" s="115" t="s">
        <v>84</v>
      </c>
      <c r="D244" s="115"/>
      <c r="E244" s="115"/>
      <c r="F244" s="37" t="s">
        <v>59</v>
      </c>
      <c r="G244" s="37" t="s">
        <v>1040</v>
      </c>
      <c r="H244" s="37" t="s">
        <v>34</v>
      </c>
      <c r="I244" s="37" t="s">
        <v>1041</v>
      </c>
      <c r="J244" s="38" t="s">
        <v>34</v>
      </c>
      <c r="K244" s="37" t="s">
        <v>34</v>
      </c>
      <c r="L244" s="38" t="s">
        <v>34</v>
      </c>
      <c r="M244" s="39" t="s">
        <v>34</v>
      </c>
      <c r="N244" s="40" t="s">
        <v>34</v>
      </c>
      <c r="T244" s="2" t="s">
        <v>84</v>
      </c>
    </row>
    <row r="245" spans="1:22" s="1" customFormat="1" x14ac:dyDescent="0.2">
      <c r="A245" s="35"/>
      <c r="B245" s="36" t="s">
        <v>34</v>
      </c>
      <c r="C245" s="115" t="s">
        <v>58</v>
      </c>
      <c r="D245" s="115"/>
      <c r="E245" s="115"/>
      <c r="F245" s="37" t="s">
        <v>59</v>
      </c>
      <c r="G245" s="37" t="s">
        <v>1042</v>
      </c>
      <c r="H245" s="37" t="s">
        <v>34</v>
      </c>
      <c r="I245" s="37" t="s">
        <v>1043</v>
      </c>
      <c r="J245" s="38" t="s">
        <v>34</v>
      </c>
      <c r="K245" s="37" t="s">
        <v>34</v>
      </c>
      <c r="L245" s="38" t="s">
        <v>34</v>
      </c>
      <c r="M245" s="39" t="s">
        <v>34</v>
      </c>
      <c r="N245" s="40" t="s">
        <v>34</v>
      </c>
      <c r="T245" s="2" t="s">
        <v>58</v>
      </c>
    </row>
    <row r="246" spans="1:22" s="1" customFormat="1" x14ac:dyDescent="0.2">
      <c r="A246" s="35"/>
      <c r="B246" s="36" t="s">
        <v>34</v>
      </c>
      <c r="C246" s="118" t="s">
        <v>62</v>
      </c>
      <c r="D246" s="118"/>
      <c r="E246" s="118"/>
      <c r="F246" s="30" t="s">
        <v>34</v>
      </c>
      <c r="G246" s="30" t="s">
        <v>34</v>
      </c>
      <c r="H246" s="30" t="s">
        <v>34</v>
      </c>
      <c r="I246" s="30" t="s">
        <v>34</v>
      </c>
      <c r="J246" s="31">
        <v>11558.73</v>
      </c>
      <c r="K246" s="30" t="s">
        <v>34</v>
      </c>
      <c r="L246" s="31">
        <v>71.09</v>
      </c>
      <c r="M246" s="32" t="s">
        <v>34</v>
      </c>
      <c r="N246" s="33" t="s">
        <v>34</v>
      </c>
      <c r="U246" s="2" t="s">
        <v>62</v>
      </c>
    </row>
    <row r="247" spans="1:22" s="1" customFormat="1" x14ac:dyDescent="0.2">
      <c r="A247" s="35"/>
      <c r="B247" s="36" t="s">
        <v>34</v>
      </c>
      <c r="C247" s="115" t="s">
        <v>63</v>
      </c>
      <c r="D247" s="115"/>
      <c r="E247" s="115"/>
      <c r="F247" s="37" t="s">
        <v>34</v>
      </c>
      <c r="G247" s="37" t="s">
        <v>34</v>
      </c>
      <c r="H247" s="37" t="s">
        <v>34</v>
      </c>
      <c r="I247" s="37" t="s">
        <v>34</v>
      </c>
      <c r="J247" s="38" t="s">
        <v>34</v>
      </c>
      <c r="K247" s="37" t="s">
        <v>34</v>
      </c>
      <c r="L247" s="38">
        <v>14.46</v>
      </c>
      <c r="M247" s="39" t="s">
        <v>34</v>
      </c>
      <c r="N247" s="40">
        <v>208</v>
      </c>
      <c r="T247" s="2" t="s">
        <v>63</v>
      </c>
    </row>
    <row r="248" spans="1:22" s="1" customFormat="1" ht="56.25" x14ac:dyDescent="0.2">
      <c r="A248" s="35"/>
      <c r="B248" s="36" t="s">
        <v>1044</v>
      </c>
      <c r="C248" s="115" t="s">
        <v>1045</v>
      </c>
      <c r="D248" s="115"/>
      <c r="E248" s="115"/>
      <c r="F248" s="37" t="s">
        <v>66</v>
      </c>
      <c r="G248" s="37" t="s">
        <v>1046</v>
      </c>
      <c r="H248" s="37" t="s">
        <v>34</v>
      </c>
      <c r="I248" s="37" t="s">
        <v>1046</v>
      </c>
      <c r="J248" s="38" t="s">
        <v>34</v>
      </c>
      <c r="K248" s="37" t="s">
        <v>34</v>
      </c>
      <c r="L248" s="38">
        <v>9.5399999999999991</v>
      </c>
      <c r="M248" s="39" t="s">
        <v>34</v>
      </c>
      <c r="N248" s="40">
        <v>137</v>
      </c>
      <c r="T248" s="2" t="s">
        <v>1045</v>
      </c>
    </row>
    <row r="249" spans="1:22" s="1" customFormat="1" ht="56.25" x14ac:dyDescent="0.2">
      <c r="A249" s="35"/>
      <c r="B249" s="36" t="s">
        <v>34</v>
      </c>
      <c r="C249" s="115" t="s">
        <v>1047</v>
      </c>
      <c r="D249" s="115"/>
      <c r="E249" s="115"/>
      <c r="F249" s="37" t="s">
        <v>66</v>
      </c>
      <c r="G249" s="37" t="s">
        <v>754</v>
      </c>
      <c r="H249" s="37" t="s">
        <v>34</v>
      </c>
      <c r="I249" s="37" t="s">
        <v>754</v>
      </c>
      <c r="J249" s="38" t="s">
        <v>34</v>
      </c>
      <c r="K249" s="37" t="s">
        <v>34</v>
      </c>
      <c r="L249" s="38" t="s">
        <v>34</v>
      </c>
      <c r="M249" s="39" t="s">
        <v>34</v>
      </c>
      <c r="N249" s="40" t="s">
        <v>34</v>
      </c>
      <c r="T249" s="2" t="s">
        <v>1047</v>
      </c>
    </row>
    <row r="250" spans="1:22" s="1" customFormat="1" x14ac:dyDescent="0.2">
      <c r="A250" s="41"/>
      <c r="B250" s="42"/>
      <c r="C250" s="116" t="s">
        <v>71</v>
      </c>
      <c r="D250" s="116"/>
      <c r="E250" s="116"/>
      <c r="F250" s="43" t="s">
        <v>34</v>
      </c>
      <c r="G250" s="43" t="s">
        <v>34</v>
      </c>
      <c r="H250" s="43" t="s">
        <v>34</v>
      </c>
      <c r="I250" s="43" t="s">
        <v>34</v>
      </c>
      <c r="J250" s="44" t="s">
        <v>34</v>
      </c>
      <c r="K250" s="43" t="s">
        <v>34</v>
      </c>
      <c r="L250" s="44">
        <v>80.63</v>
      </c>
      <c r="M250" s="32" t="s">
        <v>34</v>
      </c>
      <c r="N250" s="45">
        <v>650</v>
      </c>
      <c r="V250" s="2" t="s">
        <v>71</v>
      </c>
    </row>
    <row r="251" spans="1:22" s="1" customFormat="1" ht="33.75" x14ac:dyDescent="0.2">
      <c r="A251" s="28" t="s">
        <v>258</v>
      </c>
      <c r="B251" s="29" t="s">
        <v>1036</v>
      </c>
      <c r="C251" s="118" t="s">
        <v>1048</v>
      </c>
      <c r="D251" s="118"/>
      <c r="E251" s="118"/>
      <c r="F251" s="30" t="s">
        <v>274</v>
      </c>
      <c r="G251" s="30" t="s">
        <v>34</v>
      </c>
      <c r="H251" s="30" t="s">
        <v>34</v>
      </c>
      <c r="I251" s="30" t="s">
        <v>891</v>
      </c>
      <c r="J251" s="31" t="s">
        <v>34</v>
      </c>
      <c r="K251" s="30" t="s">
        <v>34</v>
      </c>
      <c r="L251" s="31" t="s">
        <v>34</v>
      </c>
      <c r="M251" s="32" t="s">
        <v>34</v>
      </c>
      <c r="N251" s="33" t="s">
        <v>34</v>
      </c>
      <c r="Q251" s="2" t="s">
        <v>1048</v>
      </c>
    </row>
    <row r="252" spans="1:22" s="1" customFormat="1" x14ac:dyDescent="0.2">
      <c r="A252" s="34"/>
      <c r="B252" s="8"/>
      <c r="C252" s="115" t="s">
        <v>1049</v>
      </c>
      <c r="D252" s="115"/>
      <c r="E252" s="115"/>
      <c r="F252" s="115"/>
      <c r="G252" s="115"/>
      <c r="H252" s="115"/>
      <c r="I252" s="115"/>
      <c r="J252" s="115"/>
      <c r="K252" s="115"/>
      <c r="L252" s="115"/>
      <c r="M252" s="115"/>
      <c r="N252" s="117"/>
      <c r="R252" s="2" t="s">
        <v>1049</v>
      </c>
    </row>
    <row r="253" spans="1:22" s="1" customFormat="1" x14ac:dyDescent="0.2">
      <c r="A253" s="35"/>
      <c r="B253" s="36" t="s">
        <v>48</v>
      </c>
      <c r="C253" s="115" t="s">
        <v>81</v>
      </c>
      <c r="D253" s="115"/>
      <c r="E253" s="115"/>
      <c r="F253" s="37" t="s">
        <v>34</v>
      </c>
      <c r="G253" s="37" t="s">
        <v>34</v>
      </c>
      <c r="H253" s="37" t="s">
        <v>34</v>
      </c>
      <c r="I253" s="37" t="s">
        <v>34</v>
      </c>
      <c r="J253" s="38">
        <v>2306.66</v>
      </c>
      <c r="K253" s="37" t="s">
        <v>34</v>
      </c>
      <c r="L253" s="38">
        <v>4.1500000000000004</v>
      </c>
      <c r="M253" s="39">
        <v>14.41</v>
      </c>
      <c r="N253" s="40">
        <v>60</v>
      </c>
      <c r="S253" s="2" t="s">
        <v>81</v>
      </c>
    </row>
    <row r="254" spans="1:22" s="1" customFormat="1" x14ac:dyDescent="0.2">
      <c r="A254" s="35"/>
      <c r="B254" s="36" t="s">
        <v>54</v>
      </c>
      <c r="C254" s="115" t="s">
        <v>55</v>
      </c>
      <c r="D254" s="115"/>
      <c r="E254" s="115"/>
      <c r="F254" s="37" t="s">
        <v>34</v>
      </c>
      <c r="G254" s="37" t="s">
        <v>34</v>
      </c>
      <c r="H254" s="37" t="s">
        <v>34</v>
      </c>
      <c r="I254" s="37" t="s">
        <v>34</v>
      </c>
      <c r="J254" s="38">
        <v>3049.56</v>
      </c>
      <c r="K254" s="37" t="s">
        <v>34</v>
      </c>
      <c r="L254" s="38">
        <v>5.49</v>
      </c>
      <c r="M254" s="39">
        <v>7.88</v>
      </c>
      <c r="N254" s="40">
        <v>43</v>
      </c>
      <c r="S254" s="2" t="s">
        <v>55</v>
      </c>
    </row>
    <row r="255" spans="1:22" s="1" customFormat="1" x14ac:dyDescent="0.2">
      <c r="A255" s="35"/>
      <c r="B255" s="36" t="s">
        <v>56</v>
      </c>
      <c r="C255" s="115" t="s">
        <v>57</v>
      </c>
      <c r="D255" s="115"/>
      <c r="E255" s="115"/>
      <c r="F255" s="37" t="s">
        <v>34</v>
      </c>
      <c r="G255" s="37" t="s">
        <v>34</v>
      </c>
      <c r="H255" s="37" t="s">
        <v>34</v>
      </c>
      <c r="I255" s="37" t="s">
        <v>34</v>
      </c>
      <c r="J255" s="38">
        <v>44.66</v>
      </c>
      <c r="K255" s="37" t="s">
        <v>34</v>
      </c>
      <c r="L255" s="38">
        <v>0.08</v>
      </c>
      <c r="M255" s="39">
        <v>14.41</v>
      </c>
      <c r="N255" s="40">
        <v>1</v>
      </c>
      <c r="S255" s="2" t="s">
        <v>57</v>
      </c>
    </row>
    <row r="256" spans="1:22" s="1" customFormat="1" x14ac:dyDescent="0.2">
      <c r="A256" s="35"/>
      <c r="B256" s="36" t="s">
        <v>82</v>
      </c>
      <c r="C256" s="115" t="s">
        <v>83</v>
      </c>
      <c r="D256" s="115"/>
      <c r="E256" s="115"/>
      <c r="F256" s="37" t="s">
        <v>34</v>
      </c>
      <c r="G256" s="37" t="s">
        <v>34</v>
      </c>
      <c r="H256" s="37" t="s">
        <v>34</v>
      </c>
      <c r="I256" s="37" t="s">
        <v>34</v>
      </c>
      <c r="J256" s="38">
        <v>6947.31</v>
      </c>
      <c r="K256" s="37" t="s">
        <v>34</v>
      </c>
      <c r="L256" s="38">
        <v>11.16</v>
      </c>
      <c r="M256" s="39">
        <v>4.22</v>
      </c>
      <c r="N256" s="40">
        <v>47</v>
      </c>
      <c r="S256" s="2" t="s">
        <v>83</v>
      </c>
    </row>
    <row r="257" spans="1:22" s="1" customFormat="1" x14ac:dyDescent="0.2">
      <c r="A257" s="35"/>
      <c r="B257" s="36" t="s">
        <v>34</v>
      </c>
      <c r="C257" s="115" t="s">
        <v>84</v>
      </c>
      <c r="D257" s="115"/>
      <c r="E257" s="115"/>
      <c r="F257" s="37" t="s">
        <v>59</v>
      </c>
      <c r="G257" s="37" t="s">
        <v>1040</v>
      </c>
      <c r="H257" s="37" t="s">
        <v>34</v>
      </c>
      <c r="I257" s="37" t="s">
        <v>1050</v>
      </c>
      <c r="J257" s="38" t="s">
        <v>34</v>
      </c>
      <c r="K257" s="37" t="s">
        <v>34</v>
      </c>
      <c r="L257" s="38" t="s">
        <v>34</v>
      </c>
      <c r="M257" s="39" t="s">
        <v>34</v>
      </c>
      <c r="N257" s="40" t="s">
        <v>34</v>
      </c>
      <c r="T257" s="2" t="s">
        <v>84</v>
      </c>
    </row>
    <row r="258" spans="1:22" s="1" customFormat="1" x14ac:dyDescent="0.2">
      <c r="A258" s="35"/>
      <c r="B258" s="36" t="s">
        <v>34</v>
      </c>
      <c r="C258" s="115" t="s">
        <v>58</v>
      </c>
      <c r="D258" s="115"/>
      <c r="E258" s="115"/>
      <c r="F258" s="37" t="s">
        <v>59</v>
      </c>
      <c r="G258" s="37" t="s">
        <v>1042</v>
      </c>
      <c r="H258" s="37" t="s">
        <v>34</v>
      </c>
      <c r="I258" s="37" t="s">
        <v>1051</v>
      </c>
      <c r="J258" s="38" t="s">
        <v>34</v>
      </c>
      <c r="K258" s="37" t="s">
        <v>34</v>
      </c>
      <c r="L258" s="38" t="s">
        <v>34</v>
      </c>
      <c r="M258" s="39" t="s">
        <v>34</v>
      </c>
      <c r="N258" s="40" t="s">
        <v>34</v>
      </c>
      <c r="T258" s="2" t="s">
        <v>58</v>
      </c>
    </row>
    <row r="259" spans="1:22" s="1" customFormat="1" x14ac:dyDescent="0.2">
      <c r="A259" s="35"/>
      <c r="B259" s="36" t="s">
        <v>34</v>
      </c>
      <c r="C259" s="118" t="s">
        <v>62</v>
      </c>
      <c r="D259" s="118"/>
      <c r="E259" s="118"/>
      <c r="F259" s="30" t="s">
        <v>34</v>
      </c>
      <c r="G259" s="30" t="s">
        <v>34</v>
      </c>
      <c r="H259" s="30" t="s">
        <v>34</v>
      </c>
      <c r="I259" s="30" t="s">
        <v>34</v>
      </c>
      <c r="J259" s="31">
        <v>11558.73</v>
      </c>
      <c r="K259" s="30" t="s">
        <v>34</v>
      </c>
      <c r="L259" s="31">
        <v>20.8</v>
      </c>
      <c r="M259" s="32" t="s">
        <v>34</v>
      </c>
      <c r="N259" s="33" t="s">
        <v>34</v>
      </c>
      <c r="U259" s="2" t="s">
        <v>62</v>
      </c>
    </row>
    <row r="260" spans="1:22" s="1" customFormat="1" x14ac:dyDescent="0.2">
      <c r="A260" s="35"/>
      <c r="B260" s="36" t="s">
        <v>34</v>
      </c>
      <c r="C260" s="115" t="s">
        <v>63</v>
      </c>
      <c r="D260" s="115"/>
      <c r="E260" s="115"/>
      <c r="F260" s="37" t="s">
        <v>34</v>
      </c>
      <c r="G260" s="37" t="s">
        <v>34</v>
      </c>
      <c r="H260" s="37" t="s">
        <v>34</v>
      </c>
      <c r="I260" s="37" t="s">
        <v>34</v>
      </c>
      <c r="J260" s="38" t="s">
        <v>34</v>
      </c>
      <c r="K260" s="37" t="s">
        <v>34</v>
      </c>
      <c r="L260" s="38">
        <v>4.2300000000000004</v>
      </c>
      <c r="M260" s="39" t="s">
        <v>34</v>
      </c>
      <c r="N260" s="40">
        <v>61</v>
      </c>
      <c r="T260" s="2" t="s">
        <v>63</v>
      </c>
    </row>
    <row r="261" spans="1:22" s="1" customFormat="1" ht="56.25" x14ac:dyDescent="0.2">
      <c r="A261" s="35"/>
      <c r="B261" s="36" t="s">
        <v>1044</v>
      </c>
      <c r="C261" s="115" t="s">
        <v>1045</v>
      </c>
      <c r="D261" s="115"/>
      <c r="E261" s="115"/>
      <c r="F261" s="37" t="s">
        <v>66</v>
      </c>
      <c r="G261" s="37" t="s">
        <v>1046</v>
      </c>
      <c r="H261" s="37" t="s">
        <v>34</v>
      </c>
      <c r="I261" s="37" t="s">
        <v>1046</v>
      </c>
      <c r="J261" s="38" t="s">
        <v>34</v>
      </c>
      <c r="K261" s="37" t="s">
        <v>34</v>
      </c>
      <c r="L261" s="38">
        <v>2.79</v>
      </c>
      <c r="M261" s="39" t="s">
        <v>34</v>
      </c>
      <c r="N261" s="40">
        <v>40</v>
      </c>
      <c r="T261" s="2" t="s">
        <v>1045</v>
      </c>
    </row>
    <row r="262" spans="1:22" s="1" customFormat="1" ht="56.25" x14ac:dyDescent="0.2">
      <c r="A262" s="35"/>
      <c r="B262" s="36" t="s">
        <v>34</v>
      </c>
      <c r="C262" s="115" t="s">
        <v>1047</v>
      </c>
      <c r="D262" s="115"/>
      <c r="E262" s="115"/>
      <c r="F262" s="37" t="s">
        <v>66</v>
      </c>
      <c r="G262" s="37" t="s">
        <v>754</v>
      </c>
      <c r="H262" s="37" t="s">
        <v>34</v>
      </c>
      <c r="I262" s="37" t="s">
        <v>754</v>
      </c>
      <c r="J262" s="38" t="s">
        <v>34</v>
      </c>
      <c r="K262" s="37" t="s">
        <v>34</v>
      </c>
      <c r="L262" s="38" t="s">
        <v>34</v>
      </c>
      <c r="M262" s="39" t="s">
        <v>34</v>
      </c>
      <c r="N262" s="40" t="s">
        <v>34</v>
      </c>
      <c r="T262" s="2" t="s">
        <v>1047</v>
      </c>
    </row>
    <row r="263" spans="1:22" s="1" customFormat="1" x14ac:dyDescent="0.2">
      <c r="A263" s="41"/>
      <c r="B263" s="42"/>
      <c r="C263" s="116" t="s">
        <v>71</v>
      </c>
      <c r="D263" s="116"/>
      <c r="E263" s="116"/>
      <c r="F263" s="43" t="s">
        <v>34</v>
      </c>
      <c r="G263" s="43" t="s">
        <v>34</v>
      </c>
      <c r="H263" s="43" t="s">
        <v>34</v>
      </c>
      <c r="I263" s="43" t="s">
        <v>34</v>
      </c>
      <c r="J263" s="44" t="s">
        <v>34</v>
      </c>
      <c r="K263" s="43" t="s">
        <v>34</v>
      </c>
      <c r="L263" s="44">
        <v>23.59</v>
      </c>
      <c r="M263" s="32" t="s">
        <v>34</v>
      </c>
      <c r="N263" s="45">
        <v>190</v>
      </c>
      <c r="V263" s="2" t="s">
        <v>71</v>
      </c>
    </row>
    <row r="264" spans="1:22" s="1" customFormat="1" ht="45" x14ac:dyDescent="0.2">
      <c r="A264" s="28" t="s">
        <v>262</v>
      </c>
      <c r="B264" s="29" t="s">
        <v>1052</v>
      </c>
      <c r="C264" s="118" t="s">
        <v>1053</v>
      </c>
      <c r="D264" s="118"/>
      <c r="E264" s="118"/>
      <c r="F264" s="30" t="s">
        <v>1054</v>
      </c>
      <c r="G264" s="30" t="s">
        <v>34</v>
      </c>
      <c r="H264" s="30" t="s">
        <v>34</v>
      </c>
      <c r="I264" s="30" t="s">
        <v>1055</v>
      </c>
      <c r="J264" s="31" t="s">
        <v>34</v>
      </c>
      <c r="K264" s="30" t="s">
        <v>34</v>
      </c>
      <c r="L264" s="31" t="s">
        <v>34</v>
      </c>
      <c r="M264" s="32" t="s">
        <v>34</v>
      </c>
      <c r="N264" s="33" t="s">
        <v>34</v>
      </c>
      <c r="Q264" s="2" t="s">
        <v>1053</v>
      </c>
    </row>
    <row r="265" spans="1:22" s="1" customFormat="1" x14ac:dyDescent="0.2">
      <c r="A265" s="34"/>
      <c r="B265" s="8"/>
      <c r="C265" s="115" t="s">
        <v>1056</v>
      </c>
      <c r="D265" s="115"/>
      <c r="E265" s="115"/>
      <c r="F265" s="115"/>
      <c r="G265" s="115"/>
      <c r="H265" s="115"/>
      <c r="I265" s="115"/>
      <c r="J265" s="115"/>
      <c r="K265" s="115"/>
      <c r="L265" s="115"/>
      <c r="M265" s="115"/>
      <c r="N265" s="117"/>
      <c r="R265" s="2" t="s">
        <v>1056</v>
      </c>
    </row>
    <row r="266" spans="1:22" s="1" customFormat="1" x14ac:dyDescent="0.2">
      <c r="A266" s="35"/>
      <c r="B266" s="36" t="s">
        <v>48</v>
      </c>
      <c r="C266" s="115" t="s">
        <v>81</v>
      </c>
      <c r="D266" s="115"/>
      <c r="E266" s="115"/>
      <c r="F266" s="37" t="s">
        <v>34</v>
      </c>
      <c r="G266" s="37" t="s">
        <v>34</v>
      </c>
      <c r="H266" s="37" t="s">
        <v>34</v>
      </c>
      <c r="I266" s="37" t="s">
        <v>34</v>
      </c>
      <c r="J266" s="38">
        <v>983.25</v>
      </c>
      <c r="K266" s="37" t="s">
        <v>34</v>
      </c>
      <c r="L266" s="38">
        <v>7.82</v>
      </c>
      <c r="M266" s="39">
        <v>14.41</v>
      </c>
      <c r="N266" s="40">
        <v>113</v>
      </c>
      <c r="S266" s="2" t="s">
        <v>81</v>
      </c>
    </row>
    <row r="267" spans="1:22" s="1" customFormat="1" x14ac:dyDescent="0.2">
      <c r="A267" s="35"/>
      <c r="B267" s="36" t="s">
        <v>54</v>
      </c>
      <c r="C267" s="115" t="s">
        <v>55</v>
      </c>
      <c r="D267" s="115"/>
      <c r="E267" s="115"/>
      <c r="F267" s="37" t="s">
        <v>34</v>
      </c>
      <c r="G267" s="37" t="s">
        <v>34</v>
      </c>
      <c r="H267" s="37" t="s">
        <v>34</v>
      </c>
      <c r="I267" s="37" t="s">
        <v>34</v>
      </c>
      <c r="J267" s="38">
        <v>186.09</v>
      </c>
      <c r="K267" s="37" t="s">
        <v>34</v>
      </c>
      <c r="L267" s="38">
        <v>1.48</v>
      </c>
      <c r="M267" s="39">
        <v>7.88</v>
      </c>
      <c r="N267" s="40">
        <v>12</v>
      </c>
      <c r="S267" s="2" t="s">
        <v>55</v>
      </c>
    </row>
    <row r="268" spans="1:22" s="1" customFormat="1" x14ac:dyDescent="0.2">
      <c r="A268" s="35"/>
      <c r="B268" s="36" t="s">
        <v>82</v>
      </c>
      <c r="C268" s="115" t="s">
        <v>83</v>
      </c>
      <c r="D268" s="115"/>
      <c r="E268" s="115"/>
      <c r="F268" s="37" t="s">
        <v>34</v>
      </c>
      <c r="G268" s="37" t="s">
        <v>34</v>
      </c>
      <c r="H268" s="37" t="s">
        <v>34</v>
      </c>
      <c r="I268" s="37" t="s">
        <v>34</v>
      </c>
      <c r="J268" s="38">
        <v>93.78</v>
      </c>
      <c r="K268" s="37" t="s">
        <v>34</v>
      </c>
      <c r="L268" s="38">
        <v>0.75</v>
      </c>
      <c r="M268" s="39">
        <v>4.22</v>
      </c>
      <c r="N268" s="40">
        <v>3</v>
      </c>
      <c r="S268" s="2" t="s">
        <v>83</v>
      </c>
    </row>
    <row r="269" spans="1:22" s="1" customFormat="1" x14ac:dyDescent="0.2">
      <c r="A269" s="35"/>
      <c r="B269" s="36" t="s">
        <v>34</v>
      </c>
      <c r="C269" s="115" t="s">
        <v>84</v>
      </c>
      <c r="D269" s="115"/>
      <c r="E269" s="115"/>
      <c r="F269" s="37" t="s">
        <v>59</v>
      </c>
      <c r="G269" s="37" t="s">
        <v>1057</v>
      </c>
      <c r="H269" s="37" t="s">
        <v>34</v>
      </c>
      <c r="I269" s="37" t="s">
        <v>1058</v>
      </c>
      <c r="J269" s="38" t="s">
        <v>34</v>
      </c>
      <c r="K269" s="37" t="s">
        <v>34</v>
      </c>
      <c r="L269" s="38" t="s">
        <v>34</v>
      </c>
      <c r="M269" s="39" t="s">
        <v>34</v>
      </c>
      <c r="N269" s="40" t="s">
        <v>34</v>
      </c>
      <c r="T269" s="2" t="s">
        <v>84</v>
      </c>
    </row>
    <row r="270" spans="1:22" s="1" customFormat="1" x14ac:dyDescent="0.2">
      <c r="A270" s="35"/>
      <c r="B270" s="36" t="s">
        <v>34</v>
      </c>
      <c r="C270" s="118" t="s">
        <v>62</v>
      </c>
      <c r="D270" s="118"/>
      <c r="E270" s="118"/>
      <c r="F270" s="30" t="s">
        <v>34</v>
      </c>
      <c r="G270" s="30" t="s">
        <v>34</v>
      </c>
      <c r="H270" s="30" t="s">
        <v>34</v>
      </c>
      <c r="I270" s="30" t="s">
        <v>34</v>
      </c>
      <c r="J270" s="31">
        <v>1263.1199999999999</v>
      </c>
      <c r="K270" s="30" t="s">
        <v>34</v>
      </c>
      <c r="L270" s="31">
        <v>10.050000000000001</v>
      </c>
      <c r="M270" s="32" t="s">
        <v>34</v>
      </c>
      <c r="N270" s="33" t="s">
        <v>34</v>
      </c>
      <c r="U270" s="2" t="s">
        <v>62</v>
      </c>
    </row>
    <row r="271" spans="1:22" s="1" customFormat="1" x14ac:dyDescent="0.2">
      <c r="A271" s="35"/>
      <c r="B271" s="36" t="s">
        <v>34</v>
      </c>
      <c r="C271" s="115" t="s">
        <v>63</v>
      </c>
      <c r="D271" s="115"/>
      <c r="E271" s="115"/>
      <c r="F271" s="37" t="s">
        <v>34</v>
      </c>
      <c r="G271" s="37" t="s">
        <v>34</v>
      </c>
      <c r="H271" s="37" t="s">
        <v>34</v>
      </c>
      <c r="I271" s="37" t="s">
        <v>34</v>
      </c>
      <c r="J271" s="38" t="s">
        <v>34</v>
      </c>
      <c r="K271" s="37" t="s">
        <v>34</v>
      </c>
      <c r="L271" s="38">
        <v>7.82</v>
      </c>
      <c r="M271" s="39" t="s">
        <v>34</v>
      </c>
      <c r="N271" s="40">
        <v>113</v>
      </c>
      <c r="T271" s="2" t="s">
        <v>63</v>
      </c>
    </row>
    <row r="272" spans="1:22" s="1" customFormat="1" ht="56.25" x14ac:dyDescent="0.2">
      <c r="A272" s="35"/>
      <c r="B272" s="36" t="s">
        <v>1059</v>
      </c>
      <c r="C272" s="115" t="s">
        <v>1060</v>
      </c>
      <c r="D272" s="115"/>
      <c r="E272" s="115"/>
      <c r="F272" s="37" t="s">
        <v>66</v>
      </c>
      <c r="G272" s="37" t="s">
        <v>1061</v>
      </c>
      <c r="H272" s="37" t="s">
        <v>34</v>
      </c>
      <c r="I272" s="37" t="s">
        <v>1061</v>
      </c>
      <c r="J272" s="38" t="s">
        <v>34</v>
      </c>
      <c r="K272" s="37" t="s">
        <v>34</v>
      </c>
      <c r="L272" s="38">
        <v>8.6</v>
      </c>
      <c r="M272" s="39" t="s">
        <v>34</v>
      </c>
      <c r="N272" s="40">
        <v>124</v>
      </c>
      <c r="T272" s="2" t="s">
        <v>1060</v>
      </c>
    </row>
    <row r="273" spans="1:22" s="1" customFormat="1" ht="56.25" x14ac:dyDescent="0.2">
      <c r="A273" s="35"/>
      <c r="B273" s="36" t="s">
        <v>1062</v>
      </c>
      <c r="C273" s="115" t="s">
        <v>1063</v>
      </c>
      <c r="D273" s="115"/>
      <c r="E273" s="115"/>
      <c r="F273" s="37" t="s">
        <v>66</v>
      </c>
      <c r="G273" s="37" t="s">
        <v>935</v>
      </c>
      <c r="H273" s="37" t="s">
        <v>34</v>
      </c>
      <c r="I273" s="37" t="s">
        <v>935</v>
      </c>
      <c r="J273" s="38" t="s">
        <v>34</v>
      </c>
      <c r="K273" s="37" t="s">
        <v>34</v>
      </c>
      <c r="L273" s="38">
        <v>5.47</v>
      </c>
      <c r="M273" s="39" t="s">
        <v>34</v>
      </c>
      <c r="N273" s="40">
        <v>79</v>
      </c>
      <c r="T273" s="2" t="s">
        <v>1063</v>
      </c>
    </row>
    <row r="274" spans="1:22" s="1" customFormat="1" x14ac:dyDescent="0.2">
      <c r="A274" s="41"/>
      <c r="B274" s="42"/>
      <c r="C274" s="116" t="s">
        <v>71</v>
      </c>
      <c r="D274" s="116"/>
      <c r="E274" s="116"/>
      <c r="F274" s="43" t="s">
        <v>34</v>
      </c>
      <c r="G274" s="43" t="s">
        <v>34</v>
      </c>
      <c r="H274" s="43" t="s">
        <v>34</v>
      </c>
      <c r="I274" s="43" t="s">
        <v>34</v>
      </c>
      <c r="J274" s="44" t="s">
        <v>34</v>
      </c>
      <c r="K274" s="43" t="s">
        <v>34</v>
      </c>
      <c r="L274" s="44">
        <v>24.12</v>
      </c>
      <c r="M274" s="32" t="s">
        <v>34</v>
      </c>
      <c r="N274" s="45">
        <v>331</v>
      </c>
      <c r="V274" s="2" t="s">
        <v>71</v>
      </c>
    </row>
    <row r="275" spans="1:22" s="1" customFormat="1" ht="33.75" x14ac:dyDescent="0.2">
      <c r="A275" s="28" t="s">
        <v>267</v>
      </c>
      <c r="B275" s="29" t="s">
        <v>1065</v>
      </c>
      <c r="C275" s="118" t="s">
        <v>1066</v>
      </c>
      <c r="D275" s="118"/>
      <c r="E275" s="118"/>
      <c r="F275" s="30" t="s">
        <v>274</v>
      </c>
      <c r="G275" s="30" t="s">
        <v>34</v>
      </c>
      <c r="H275" s="30" t="s">
        <v>34</v>
      </c>
      <c r="I275" s="30" t="s">
        <v>1410</v>
      </c>
      <c r="J275" s="31" t="s">
        <v>34</v>
      </c>
      <c r="K275" s="30" t="s">
        <v>34</v>
      </c>
      <c r="L275" s="31" t="s">
        <v>34</v>
      </c>
      <c r="M275" s="32" t="s">
        <v>34</v>
      </c>
      <c r="N275" s="33" t="s">
        <v>34</v>
      </c>
      <c r="Q275" s="2" t="s">
        <v>1066</v>
      </c>
    </row>
    <row r="276" spans="1:22" s="1" customFormat="1" x14ac:dyDescent="0.2">
      <c r="A276" s="34"/>
      <c r="B276" s="8"/>
      <c r="C276" s="115" t="s">
        <v>1411</v>
      </c>
      <c r="D276" s="115"/>
      <c r="E276" s="115"/>
      <c r="F276" s="115"/>
      <c r="G276" s="115"/>
      <c r="H276" s="115"/>
      <c r="I276" s="115"/>
      <c r="J276" s="115"/>
      <c r="K276" s="115"/>
      <c r="L276" s="115"/>
      <c r="M276" s="115"/>
      <c r="N276" s="117"/>
      <c r="R276" s="2" t="s">
        <v>1411</v>
      </c>
    </row>
    <row r="277" spans="1:22" s="1" customFormat="1" x14ac:dyDescent="0.2">
      <c r="A277" s="35"/>
      <c r="B277" s="36" t="s">
        <v>48</v>
      </c>
      <c r="C277" s="115" t="s">
        <v>81</v>
      </c>
      <c r="D277" s="115"/>
      <c r="E277" s="115"/>
      <c r="F277" s="37" t="s">
        <v>34</v>
      </c>
      <c r="G277" s="37" t="s">
        <v>34</v>
      </c>
      <c r="H277" s="37" t="s">
        <v>34</v>
      </c>
      <c r="I277" s="37" t="s">
        <v>34</v>
      </c>
      <c r="J277" s="38">
        <v>1056.05</v>
      </c>
      <c r="K277" s="37" t="s">
        <v>34</v>
      </c>
      <c r="L277" s="38">
        <v>207.9</v>
      </c>
      <c r="M277" s="39">
        <v>14.41</v>
      </c>
      <c r="N277" s="40">
        <v>2996</v>
      </c>
      <c r="S277" s="2" t="s">
        <v>81</v>
      </c>
    </row>
    <row r="278" spans="1:22" s="1" customFormat="1" x14ac:dyDescent="0.2">
      <c r="A278" s="35"/>
      <c r="B278" s="36" t="s">
        <v>54</v>
      </c>
      <c r="C278" s="115" t="s">
        <v>55</v>
      </c>
      <c r="D278" s="115"/>
      <c r="E278" s="115"/>
      <c r="F278" s="37" t="s">
        <v>34</v>
      </c>
      <c r="G278" s="37" t="s">
        <v>34</v>
      </c>
      <c r="H278" s="37" t="s">
        <v>34</v>
      </c>
      <c r="I278" s="37" t="s">
        <v>34</v>
      </c>
      <c r="J278" s="38">
        <v>75.959999999999994</v>
      </c>
      <c r="K278" s="37" t="s">
        <v>34</v>
      </c>
      <c r="L278" s="38">
        <v>14.95</v>
      </c>
      <c r="M278" s="39">
        <v>7.88</v>
      </c>
      <c r="N278" s="40">
        <v>118</v>
      </c>
      <c r="S278" s="2" t="s">
        <v>55</v>
      </c>
    </row>
    <row r="279" spans="1:22" s="1" customFormat="1" x14ac:dyDescent="0.2">
      <c r="A279" s="35"/>
      <c r="B279" s="36" t="s">
        <v>56</v>
      </c>
      <c r="C279" s="115" t="s">
        <v>57</v>
      </c>
      <c r="D279" s="115"/>
      <c r="E279" s="115"/>
      <c r="F279" s="37" t="s">
        <v>34</v>
      </c>
      <c r="G279" s="37" t="s">
        <v>34</v>
      </c>
      <c r="H279" s="37" t="s">
        <v>34</v>
      </c>
      <c r="I279" s="37" t="s">
        <v>34</v>
      </c>
      <c r="J279" s="38">
        <v>1.96</v>
      </c>
      <c r="K279" s="37" t="s">
        <v>34</v>
      </c>
      <c r="L279" s="38">
        <v>0.39</v>
      </c>
      <c r="M279" s="39">
        <v>14.41</v>
      </c>
      <c r="N279" s="40">
        <v>6</v>
      </c>
      <c r="S279" s="2" t="s">
        <v>57</v>
      </c>
    </row>
    <row r="280" spans="1:22" s="1" customFormat="1" x14ac:dyDescent="0.2">
      <c r="A280" s="35"/>
      <c r="B280" s="36" t="s">
        <v>82</v>
      </c>
      <c r="C280" s="115" t="s">
        <v>83</v>
      </c>
      <c r="D280" s="115"/>
      <c r="E280" s="115"/>
      <c r="F280" s="37" t="s">
        <v>34</v>
      </c>
      <c r="G280" s="37" t="s">
        <v>34</v>
      </c>
      <c r="H280" s="37" t="s">
        <v>34</v>
      </c>
      <c r="I280" s="37" t="s">
        <v>34</v>
      </c>
      <c r="J280" s="38">
        <v>308.3</v>
      </c>
      <c r="K280" s="37" t="s">
        <v>34</v>
      </c>
      <c r="L280" s="38">
        <v>60.7</v>
      </c>
      <c r="M280" s="39">
        <v>4.22</v>
      </c>
      <c r="N280" s="40">
        <v>256</v>
      </c>
      <c r="S280" s="2" t="s">
        <v>83</v>
      </c>
    </row>
    <row r="281" spans="1:22" s="1" customFormat="1" ht="22.5" x14ac:dyDescent="0.2">
      <c r="A281" s="35"/>
      <c r="B281" s="36" t="s">
        <v>34</v>
      </c>
      <c r="C281" s="115" t="s">
        <v>84</v>
      </c>
      <c r="D281" s="115"/>
      <c r="E281" s="115"/>
      <c r="F281" s="37" t="s">
        <v>59</v>
      </c>
      <c r="G281" s="37" t="s">
        <v>1069</v>
      </c>
      <c r="H281" s="37" t="s">
        <v>34</v>
      </c>
      <c r="I281" s="37" t="s">
        <v>1412</v>
      </c>
      <c r="J281" s="38" t="s">
        <v>34</v>
      </c>
      <c r="K281" s="37" t="s">
        <v>34</v>
      </c>
      <c r="L281" s="38" t="s">
        <v>34</v>
      </c>
      <c r="M281" s="39" t="s">
        <v>34</v>
      </c>
      <c r="N281" s="40" t="s">
        <v>34</v>
      </c>
      <c r="T281" s="2" t="s">
        <v>84</v>
      </c>
    </row>
    <row r="282" spans="1:22" s="1" customFormat="1" x14ac:dyDescent="0.2">
      <c r="A282" s="35"/>
      <c r="B282" s="36" t="s">
        <v>34</v>
      </c>
      <c r="C282" s="115" t="s">
        <v>58</v>
      </c>
      <c r="D282" s="115"/>
      <c r="E282" s="115"/>
      <c r="F282" s="37" t="s">
        <v>59</v>
      </c>
      <c r="G282" s="37" t="s">
        <v>1071</v>
      </c>
      <c r="H282" s="37" t="s">
        <v>34</v>
      </c>
      <c r="I282" s="37" t="s">
        <v>1413</v>
      </c>
      <c r="J282" s="38" t="s">
        <v>34</v>
      </c>
      <c r="K282" s="37" t="s">
        <v>34</v>
      </c>
      <c r="L282" s="38" t="s">
        <v>34</v>
      </c>
      <c r="M282" s="39" t="s">
        <v>34</v>
      </c>
      <c r="N282" s="40" t="s">
        <v>34</v>
      </c>
      <c r="T282" s="2" t="s">
        <v>58</v>
      </c>
    </row>
    <row r="283" spans="1:22" s="1" customFormat="1" x14ac:dyDescent="0.2">
      <c r="A283" s="35"/>
      <c r="B283" s="36" t="s">
        <v>34</v>
      </c>
      <c r="C283" s="118" t="s">
        <v>62</v>
      </c>
      <c r="D283" s="118"/>
      <c r="E283" s="118"/>
      <c r="F283" s="30" t="s">
        <v>34</v>
      </c>
      <c r="G283" s="30" t="s">
        <v>34</v>
      </c>
      <c r="H283" s="30" t="s">
        <v>34</v>
      </c>
      <c r="I283" s="30" t="s">
        <v>34</v>
      </c>
      <c r="J283" s="31">
        <v>1440.31</v>
      </c>
      <c r="K283" s="30" t="s">
        <v>34</v>
      </c>
      <c r="L283" s="31">
        <v>283.55</v>
      </c>
      <c r="M283" s="32" t="s">
        <v>34</v>
      </c>
      <c r="N283" s="33" t="s">
        <v>34</v>
      </c>
      <c r="U283" s="2" t="s">
        <v>62</v>
      </c>
    </row>
    <row r="284" spans="1:22" s="1" customFormat="1" x14ac:dyDescent="0.2">
      <c r="A284" s="35"/>
      <c r="B284" s="36" t="s">
        <v>34</v>
      </c>
      <c r="C284" s="115" t="s">
        <v>63</v>
      </c>
      <c r="D284" s="115"/>
      <c r="E284" s="115"/>
      <c r="F284" s="37" t="s">
        <v>34</v>
      </c>
      <c r="G284" s="37" t="s">
        <v>34</v>
      </c>
      <c r="H284" s="37" t="s">
        <v>34</v>
      </c>
      <c r="I284" s="37" t="s">
        <v>34</v>
      </c>
      <c r="J284" s="38" t="s">
        <v>34</v>
      </c>
      <c r="K284" s="37" t="s">
        <v>34</v>
      </c>
      <c r="L284" s="38">
        <v>208.29</v>
      </c>
      <c r="M284" s="39" t="s">
        <v>34</v>
      </c>
      <c r="N284" s="40">
        <v>3002</v>
      </c>
      <c r="T284" s="2" t="s">
        <v>63</v>
      </c>
    </row>
    <row r="285" spans="1:22" s="1" customFormat="1" ht="22.5" x14ac:dyDescent="0.2">
      <c r="A285" s="35"/>
      <c r="B285" s="36" t="s">
        <v>1029</v>
      </c>
      <c r="C285" s="115" t="s">
        <v>1030</v>
      </c>
      <c r="D285" s="115"/>
      <c r="E285" s="115"/>
      <c r="F285" s="37" t="s">
        <v>66</v>
      </c>
      <c r="G285" s="37" t="s">
        <v>641</v>
      </c>
      <c r="H285" s="37" t="s">
        <v>34</v>
      </c>
      <c r="I285" s="37" t="s">
        <v>641</v>
      </c>
      <c r="J285" s="38" t="s">
        <v>34</v>
      </c>
      <c r="K285" s="37" t="s">
        <v>34</v>
      </c>
      <c r="L285" s="38">
        <v>187.46</v>
      </c>
      <c r="M285" s="39" t="s">
        <v>34</v>
      </c>
      <c r="N285" s="40">
        <v>2702</v>
      </c>
      <c r="T285" s="2" t="s">
        <v>1030</v>
      </c>
    </row>
    <row r="286" spans="1:22" s="1" customFormat="1" ht="22.5" x14ac:dyDescent="0.2">
      <c r="A286" s="35"/>
      <c r="B286" s="36" t="s">
        <v>1031</v>
      </c>
      <c r="C286" s="115" t="s">
        <v>1032</v>
      </c>
      <c r="D286" s="115"/>
      <c r="E286" s="115"/>
      <c r="F286" s="37" t="s">
        <v>66</v>
      </c>
      <c r="G286" s="37" t="s">
        <v>234</v>
      </c>
      <c r="H286" s="37" t="s">
        <v>34</v>
      </c>
      <c r="I286" s="37" t="s">
        <v>234</v>
      </c>
      <c r="J286" s="38" t="s">
        <v>34</v>
      </c>
      <c r="K286" s="37" t="s">
        <v>34</v>
      </c>
      <c r="L286" s="38">
        <v>177.05</v>
      </c>
      <c r="M286" s="39" t="s">
        <v>34</v>
      </c>
      <c r="N286" s="40">
        <v>2552</v>
      </c>
      <c r="T286" s="2" t="s">
        <v>1032</v>
      </c>
    </row>
    <row r="287" spans="1:22" s="1" customFormat="1" x14ac:dyDescent="0.2">
      <c r="A287" s="41"/>
      <c r="B287" s="42"/>
      <c r="C287" s="116" t="s">
        <v>71</v>
      </c>
      <c r="D287" s="116"/>
      <c r="E287" s="116"/>
      <c r="F287" s="43" t="s">
        <v>34</v>
      </c>
      <c r="G287" s="43" t="s">
        <v>34</v>
      </c>
      <c r="H287" s="43" t="s">
        <v>34</v>
      </c>
      <c r="I287" s="43" t="s">
        <v>34</v>
      </c>
      <c r="J287" s="44" t="s">
        <v>34</v>
      </c>
      <c r="K287" s="43" t="s">
        <v>34</v>
      </c>
      <c r="L287" s="44">
        <v>648.05999999999995</v>
      </c>
      <c r="M287" s="32" t="s">
        <v>34</v>
      </c>
      <c r="N287" s="45">
        <v>8624</v>
      </c>
      <c r="V287" s="2" t="s">
        <v>71</v>
      </c>
    </row>
    <row r="288" spans="1:22" s="1" customFormat="1" ht="45" x14ac:dyDescent="0.2">
      <c r="A288" s="28" t="s">
        <v>271</v>
      </c>
      <c r="B288" s="29" t="s">
        <v>282</v>
      </c>
      <c r="C288" s="118" t="s">
        <v>1074</v>
      </c>
      <c r="D288" s="118"/>
      <c r="E288" s="118"/>
      <c r="F288" s="30" t="s">
        <v>173</v>
      </c>
      <c r="G288" s="30" t="s">
        <v>34</v>
      </c>
      <c r="H288" s="30" t="s">
        <v>34</v>
      </c>
      <c r="I288" s="30" t="s">
        <v>1410</v>
      </c>
      <c r="J288" s="31">
        <v>13810</v>
      </c>
      <c r="K288" s="30" t="s">
        <v>34</v>
      </c>
      <c r="L288" s="31">
        <v>2718.77</v>
      </c>
      <c r="M288" s="32">
        <v>4.22</v>
      </c>
      <c r="N288" s="33">
        <v>11473</v>
      </c>
      <c r="Q288" s="2" t="s">
        <v>1074</v>
      </c>
    </row>
    <row r="289" spans="1:23" s="1" customFormat="1" x14ac:dyDescent="0.2">
      <c r="A289" s="34"/>
      <c r="B289" s="8"/>
      <c r="C289" s="115" t="s">
        <v>1411</v>
      </c>
      <c r="D289" s="115"/>
      <c r="E289" s="115"/>
      <c r="F289" s="115"/>
      <c r="G289" s="115"/>
      <c r="H289" s="115"/>
      <c r="I289" s="115"/>
      <c r="J289" s="115"/>
      <c r="K289" s="115"/>
      <c r="L289" s="115"/>
      <c r="M289" s="115"/>
      <c r="N289" s="117"/>
      <c r="R289" s="2" t="s">
        <v>1411</v>
      </c>
    </row>
    <row r="290" spans="1:23" s="1" customFormat="1" ht="33.75" x14ac:dyDescent="0.2">
      <c r="A290" s="28" t="s">
        <v>281</v>
      </c>
      <c r="B290" s="29" t="s">
        <v>1076</v>
      </c>
      <c r="C290" s="118" t="s">
        <v>1077</v>
      </c>
      <c r="D290" s="118"/>
      <c r="E290" s="118"/>
      <c r="F290" s="30" t="s">
        <v>173</v>
      </c>
      <c r="G290" s="30" t="s">
        <v>34</v>
      </c>
      <c r="H290" s="30" t="s">
        <v>34</v>
      </c>
      <c r="I290" s="30" t="s">
        <v>1410</v>
      </c>
      <c r="J290" s="31">
        <v>2170</v>
      </c>
      <c r="K290" s="30" t="s">
        <v>34</v>
      </c>
      <c r="L290" s="31">
        <v>427.21</v>
      </c>
      <c r="M290" s="32">
        <v>4.22</v>
      </c>
      <c r="N290" s="33">
        <v>1803</v>
      </c>
      <c r="Q290" s="2" t="s">
        <v>1077</v>
      </c>
    </row>
    <row r="291" spans="1:23" s="1" customFormat="1" ht="56.25" x14ac:dyDescent="0.2">
      <c r="A291" s="28" t="s">
        <v>286</v>
      </c>
      <c r="B291" s="29" t="s">
        <v>919</v>
      </c>
      <c r="C291" s="118" t="s">
        <v>1079</v>
      </c>
      <c r="D291" s="118"/>
      <c r="E291" s="118"/>
      <c r="F291" s="30" t="s">
        <v>921</v>
      </c>
      <c r="G291" s="30" t="s">
        <v>34</v>
      </c>
      <c r="H291" s="30" t="s">
        <v>34</v>
      </c>
      <c r="I291" s="30" t="s">
        <v>1414</v>
      </c>
      <c r="J291" s="31" t="s">
        <v>34</v>
      </c>
      <c r="K291" s="30" t="s">
        <v>34</v>
      </c>
      <c r="L291" s="31" t="s">
        <v>34</v>
      </c>
      <c r="M291" s="32" t="s">
        <v>34</v>
      </c>
      <c r="N291" s="33" t="s">
        <v>34</v>
      </c>
      <c r="Q291" s="2" t="s">
        <v>1079</v>
      </c>
    </row>
    <row r="292" spans="1:23" s="1" customFormat="1" x14ac:dyDescent="0.2">
      <c r="A292" s="34"/>
      <c r="B292" s="8"/>
      <c r="C292" s="115" t="s">
        <v>1415</v>
      </c>
      <c r="D292" s="115"/>
      <c r="E292" s="115"/>
      <c r="F292" s="115"/>
      <c r="G292" s="115"/>
      <c r="H292" s="115"/>
      <c r="I292" s="115"/>
      <c r="J292" s="115"/>
      <c r="K292" s="115"/>
      <c r="L292" s="115"/>
      <c r="M292" s="115"/>
      <c r="N292" s="117"/>
      <c r="R292" s="2" t="s">
        <v>1415</v>
      </c>
    </row>
    <row r="293" spans="1:23" s="1" customFormat="1" x14ac:dyDescent="0.2">
      <c r="A293" s="46"/>
      <c r="B293" s="36" t="s">
        <v>924</v>
      </c>
      <c r="C293" s="115" t="s">
        <v>925</v>
      </c>
      <c r="D293" s="115"/>
      <c r="E293" s="115"/>
      <c r="F293" s="115"/>
      <c r="G293" s="115"/>
      <c r="H293" s="115"/>
      <c r="I293" s="115"/>
      <c r="J293" s="115"/>
      <c r="K293" s="115"/>
      <c r="L293" s="115"/>
      <c r="M293" s="115"/>
      <c r="N293" s="117"/>
      <c r="W293" s="2" t="s">
        <v>925</v>
      </c>
    </row>
    <row r="294" spans="1:23" s="1" customFormat="1" x14ac:dyDescent="0.2">
      <c r="A294" s="46"/>
      <c r="B294" s="36" t="s">
        <v>34</v>
      </c>
      <c r="C294" s="115" t="s">
        <v>1147</v>
      </c>
      <c r="D294" s="115"/>
      <c r="E294" s="115"/>
      <c r="F294" s="115"/>
      <c r="G294" s="115"/>
      <c r="H294" s="115"/>
      <c r="I294" s="115"/>
      <c r="J294" s="115"/>
      <c r="K294" s="115"/>
      <c r="L294" s="115"/>
      <c r="M294" s="115"/>
      <c r="N294" s="117"/>
      <c r="W294" s="2" t="s">
        <v>1147</v>
      </c>
    </row>
    <row r="295" spans="1:23" s="1" customFormat="1" x14ac:dyDescent="0.2">
      <c r="A295" s="35"/>
      <c r="B295" s="36" t="s">
        <v>48</v>
      </c>
      <c r="C295" s="115" t="s">
        <v>81</v>
      </c>
      <c r="D295" s="115"/>
      <c r="E295" s="115"/>
      <c r="F295" s="37" t="s">
        <v>34</v>
      </c>
      <c r="G295" s="37" t="s">
        <v>34</v>
      </c>
      <c r="H295" s="37" t="s">
        <v>34</v>
      </c>
      <c r="I295" s="37" t="s">
        <v>34</v>
      </c>
      <c r="J295" s="38">
        <v>71.47</v>
      </c>
      <c r="K295" s="37" t="s">
        <v>927</v>
      </c>
      <c r="L295" s="38">
        <v>14.1</v>
      </c>
      <c r="M295" s="39">
        <v>14.41</v>
      </c>
      <c r="N295" s="40">
        <v>203</v>
      </c>
      <c r="S295" s="2" t="s">
        <v>81</v>
      </c>
    </row>
    <row r="296" spans="1:23" s="1" customFormat="1" x14ac:dyDescent="0.2">
      <c r="A296" s="35"/>
      <c r="B296" s="36" t="s">
        <v>54</v>
      </c>
      <c r="C296" s="115" t="s">
        <v>55</v>
      </c>
      <c r="D296" s="115"/>
      <c r="E296" s="115"/>
      <c r="F296" s="37" t="s">
        <v>34</v>
      </c>
      <c r="G296" s="37" t="s">
        <v>34</v>
      </c>
      <c r="H296" s="37" t="s">
        <v>34</v>
      </c>
      <c r="I296" s="37" t="s">
        <v>34</v>
      </c>
      <c r="J296" s="38">
        <v>10.15</v>
      </c>
      <c r="K296" s="37" t="s">
        <v>54</v>
      </c>
      <c r="L296" s="38">
        <v>1.82</v>
      </c>
      <c r="M296" s="39">
        <v>7.88</v>
      </c>
      <c r="N296" s="40">
        <v>14</v>
      </c>
      <c r="S296" s="2" t="s">
        <v>55</v>
      </c>
    </row>
    <row r="297" spans="1:23" s="1" customFormat="1" x14ac:dyDescent="0.2">
      <c r="A297" s="35"/>
      <c r="B297" s="36" t="s">
        <v>56</v>
      </c>
      <c r="C297" s="115" t="s">
        <v>57</v>
      </c>
      <c r="D297" s="115"/>
      <c r="E297" s="115"/>
      <c r="F297" s="37" t="s">
        <v>34</v>
      </c>
      <c r="G297" s="37" t="s">
        <v>34</v>
      </c>
      <c r="H297" s="37" t="s">
        <v>34</v>
      </c>
      <c r="I297" s="37" t="s">
        <v>34</v>
      </c>
      <c r="J297" s="38">
        <v>0.12</v>
      </c>
      <c r="K297" s="37" t="s">
        <v>54</v>
      </c>
      <c r="L297" s="38">
        <v>0.02</v>
      </c>
      <c r="M297" s="39">
        <v>14.41</v>
      </c>
      <c r="N297" s="40" t="s">
        <v>34</v>
      </c>
      <c r="S297" s="2" t="s">
        <v>57</v>
      </c>
    </row>
    <row r="298" spans="1:23" s="1" customFormat="1" x14ac:dyDescent="0.2">
      <c r="A298" s="35"/>
      <c r="B298" s="36" t="s">
        <v>82</v>
      </c>
      <c r="C298" s="115" t="s">
        <v>83</v>
      </c>
      <c r="D298" s="115"/>
      <c r="E298" s="115"/>
      <c r="F298" s="37" t="s">
        <v>34</v>
      </c>
      <c r="G298" s="37" t="s">
        <v>34</v>
      </c>
      <c r="H298" s="37" t="s">
        <v>34</v>
      </c>
      <c r="I298" s="37" t="s">
        <v>34</v>
      </c>
      <c r="J298" s="38">
        <v>250.36</v>
      </c>
      <c r="K298" s="37" t="s">
        <v>54</v>
      </c>
      <c r="L298" s="38">
        <v>44.9</v>
      </c>
      <c r="M298" s="39">
        <v>4.22</v>
      </c>
      <c r="N298" s="40">
        <v>189</v>
      </c>
      <c r="S298" s="2" t="s">
        <v>83</v>
      </c>
    </row>
    <row r="299" spans="1:23" s="1" customFormat="1" x14ac:dyDescent="0.2">
      <c r="A299" s="35"/>
      <c r="B299" s="36" t="s">
        <v>34</v>
      </c>
      <c r="C299" s="115" t="s">
        <v>84</v>
      </c>
      <c r="D299" s="115"/>
      <c r="E299" s="115"/>
      <c r="F299" s="37" t="s">
        <v>59</v>
      </c>
      <c r="G299" s="37" t="s">
        <v>928</v>
      </c>
      <c r="H299" s="37" t="s">
        <v>927</v>
      </c>
      <c r="I299" s="37" t="s">
        <v>1416</v>
      </c>
      <c r="J299" s="38" t="s">
        <v>34</v>
      </c>
      <c r="K299" s="37" t="s">
        <v>34</v>
      </c>
      <c r="L299" s="38" t="s">
        <v>34</v>
      </c>
      <c r="M299" s="39" t="s">
        <v>34</v>
      </c>
      <c r="N299" s="40" t="s">
        <v>34</v>
      </c>
      <c r="T299" s="2" t="s">
        <v>84</v>
      </c>
    </row>
    <row r="300" spans="1:23" s="1" customFormat="1" x14ac:dyDescent="0.2">
      <c r="A300" s="35"/>
      <c r="B300" s="36" t="s">
        <v>34</v>
      </c>
      <c r="C300" s="115" t="s">
        <v>58</v>
      </c>
      <c r="D300" s="115"/>
      <c r="E300" s="115"/>
      <c r="F300" s="37" t="s">
        <v>59</v>
      </c>
      <c r="G300" s="37" t="s">
        <v>342</v>
      </c>
      <c r="H300" s="37" t="s">
        <v>54</v>
      </c>
      <c r="I300" s="37" t="s">
        <v>1417</v>
      </c>
      <c r="J300" s="38" t="s">
        <v>34</v>
      </c>
      <c r="K300" s="37" t="s">
        <v>34</v>
      </c>
      <c r="L300" s="38" t="s">
        <v>34</v>
      </c>
      <c r="M300" s="39" t="s">
        <v>34</v>
      </c>
      <c r="N300" s="40" t="s">
        <v>34</v>
      </c>
      <c r="T300" s="2" t="s">
        <v>58</v>
      </c>
    </row>
    <row r="301" spans="1:23" s="1" customFormat="1" x14ac:dyDescent="0.2">
      <c r="A301" s="35"/>
      <c r="B301" s="36" t="s">
        <v>34</v>
      </c>
      <c r="C301" s="118" t="s">
        <v>62</v>
      </c>
      <c r="D301" s="118"/>
      <c r="E301" s="118"/>
      <c r="F301" s="30" t="s">
        <v>34</v>
      </c>
      <c r="G301" s="30" t="s">
        <v>34</v>
      </c>
      <c r="H301" s="30" t="s">
        <v>34</v>
      </c>
      <c r="I301" s="30" t="s">
        <v>34</v>
      </c>
      <c r="J301" s="31">
        <v>331.98</v>
      </c>
      <c r="K301" s="30" t="s">
        <v>34</v>
      </c>
      <c r="L301" s="31">
        <v>60.82</v>
      </c>
      <c r="M301" s="32" t="s">
        <v>34</v>
      </c>
      <c r="N301" s="33" t="s">
        <v>34</v>
      </c>
      <c r="U301" s="2" t="s">
        <v>62</v>
      </c>
    </row>
    <row r="302" spans="1:23" s="1" customFormat="1" x14ac:dyDescent="0.2">
      <c r="A302" s="35"/>
      <c r="B302" s="36" t="s">
        <v>34</v>
      </c>
      <c r="C302" s="115" t="s">
        <v>63</v>
      </c>
      <c r="D302" s="115"/>
      <c r="E302" s="115"/>
      <c r="F302" s="37" t="s">
        <v>34</v>
      </c>
      <c r="G302" s="37" t="s">
        <v>34</v>
      </c>
      <c r="H302" s="37" t="s">
        <v>34</v>
      </c>
      <c r="I302" s="37" t="s">
        <v>34</v>
      </c>
      <c r="J302" s="38" t="s">
        <v>34</v>
      </c>
      <c r="K302" s="37" t="s">
        <v>34</v>
      </c>
      <c r="L302" s="38">
        <v>14.12</v>
      </c>
      <c r="M302" s="39" t="s">
        <v>34</v>
      </c>
      <c r="N302" s="40">
        <v>203</v>
      </c>
      <c r="T302" s="2" t="s">
        <v>63</v>
      </c>
    </row>
    <row r="303" spans="1:23" s="1" customFormat="1" ht="22.5" x14ac:dyDescent="0.2">
      <c r="A303" s="35"/>
      <c r="B303" s="36" t="s">
        <v>931</v>
      </c>
      <c r="C303" s="115" t="s">
        <v>932</v>
      </c>
      <c r="D303" s="115"/>
      <c r="E303" s="115"/>
      <c r="F303" s="37" t="s">
        <v>66</v>
      </c>
      <c r="G303" s="37" t="s">
        <v>641</v>
      </c>
      <c r="H303" s="37" t="s">
        <v>34</v>
      </c>
      <c r="I303" s="37" t="s">
        <v>641</v>
      </c>
      <c r="J303" s="38" t="s">
        <v>34</v>
      </c>
      <c r="K303" s="37" t="s">
        <v>34</v>
      </c>
      <c r="L303" s="38">
        <v>12.71</v>
      </c>
      <c r="M303" s="39" t="s">
        <v>34</v>
      </c>
      <c r="N303" s="40">
        <v>183</v>
      </c>
      <c r="T303" s="2" t="s">
        <v>932</v>
      </c>
    </row>
    <row r="304" spans="1:23" s="1" customFormat="1" ht="22.5" x14ac:dyDescent="0.2">
      <c r="A304" s="35"/>
      <c r="B304" s="36" t="s">
        <v>933</v>
      </c>
      <c r="C304" s="115" t="s">
        <v>934</v>
      </c>
      <c r="D304" s="115"/>
      <c r="E304" s="115"/>
      <c r="F304" s="37" t="s">
        <v>66</v>
      </c>
      <c r="G304" s="37" t="s">
        <v>935</v>
      </c>
      <c r="H304" s="37" t="s">
        <v>34</v>
      </c>
      <c r="I304" s="37" t="s">
        <v>935</v>
      </c>
      <c r="J304" s="38" t="s">
        <v>34</v>
      </c>
      <c r="K304" s="37" t="s">
        <v>34</v>
      </c>
      <c r="L304" s="38">
        <v>9.8800000000000008</v>
      </c>
      <c r="M304" s="39" t="s">
        <v>34</v>
      </c>
      <c r="N304" s="40">
        <v>142</v>
      </c>
      <c r="T304" s="2" t="s">
        <v>934</v>
      </c>
    </row>
    <row r="305" spans="1:23" s="1" customFormat="1" x14ac:dyDescent="0.2">
      <c r="A305" s="41"/>
      <c r="B305" s="42"/>
      <c r="C305" s="116" t="s">
        <v>71</v>
      </c>
      <c r="D305" s="116"/>
      <c r="E305" s="116"/>
      <c r="F305" s="43" t="s">
        <v>34</v>
      </c>
      <c r="G305" s="43" t="s">
        <v>34</v>
      </c>
      <c r="H305" s="43" t="s">
        <v>34</v>
      </c>
      <c r="I305" s="43" t="s">
        <v>34</v>
      </c>
      <c r="J305" s="44" t="s">
        <v>34</v>
      </c>
      <c r="K305" s="43" t="s">
        <v>34</v>
      </c>
      <c r="L305" s="44">
        <v>83.41</v>
      </c>
      <c r="M305" s="32" t="s">
        <v>34</v>
      </c>
      <c r="N305" s="45">
        <v>731</v>
      </c>
      <c r="V305" s="2" t="s">
        <v>71</v>
      </c>
    </row>
    <row r="306" spans="1:23" s="1" customFormat="1" ht="56.25" x14ac:dyDescent="0.2">
      <c r="A306" s="28" t="s">
        <v>618</v>
      </c>
      <c r="B306" s="29" t="s">
        <v>936</v>
      </c>
      <c r="C306" s="118" t="s">
        <v>1418</v>
      </c>
      <c r="D306" s="118"/>
      <c r="E306" s="118"/>
      <c r="F306" s="30" t="s">
        <v>921</v>
      </c>
      <c r="G306" s="30" t="s">
        <v>34</v>
      </c>
      <c r="H306" s="30" t="s">
        <v>34</v>
      </c>
      <c r="I306" s="30" t="s">
        <v>1414</v>
      </c>
      <c r="J306" s="31" t="s">
        <v>34</v>
      </c>
      <c r="K306" s="30" t="s">
        <v>34</v>
      </c>
      <c r="L306" s="31" t="s">
        <v>34</v>
      </c>
      <c r="M306" s="32" t="s">
        <v>34</v>
      </c>
      <c r="N306" s="33" t="s">
        <v>34</v>
      </c>
      <c r="Q306" s="2" t="s">
        <v>1418</v>
      </c>
    </row>
    <row r="307" spans="1:23" s="1" customFormat="1" x14ac:dyDescent="0.2">
      <c r="A307" s="34"/>
      <c r="B307" s="8"/>
      <c r="C307" s="115" t="s">
        <v>1415</v>
      </c>
      <c r="D307" s="115"/>
      <c r="E307" s="115"/>
      <c r="F307" s="115"/>
      <c r="G307" s="115"/>
      <c r="H307" s="115"/>
      <c r="I307" s="115"/>
      <c r="J307" s="115"/>
      <c r="K307" s="115"/>
      <c r="L307" s="115"/>
      <c r="M307" s="115"/>
      <c r="N307" s="117"/>
      <c r="R307" s="2" t="s">
        <v>1415</v>
      </c>
    </row>
    <row r="308" spans="1:23" s="1" customFormat="1" x14ac:dyDescent="0.2">
      <c r="A308" s="46"/>
      <c r="B308" s="36" t="s">
        <v>924</v>
      </c>
      <c r="C308" s="115" t="s">
        <v>925</v>
      </c>
      <c r="D308" s="115"/>
      <c r="E308" s="115"/>
      <c r="F308" s="115"/>
      <c r="G308" s="115"/>
      <c r="H308" s="115"/>
      <c r="I308" s="115"/>
      <c r="J308" s="115"/>
      <c r="K308" s="115"/>
      <c r="L308" s="115"/>
      <c r="M308" s="115"/>
      <c r="N308" s="117"/>
      <c r="W308" s="2" t="s">
        <v>925</v>
      </c>
    </row>
    <row r="309" spans="1:23" s="1" customFormat="1" x14ac:dyDescent="0.2">
      <c r="A309" s="46"/>
      <c r="B309" s="36" t="s">
        <v>34</v>
      </c>
      <c r="C309" s="115" t="s">
        <v>1147</v>
      </c>
      <c r="D309" s="115"/>
      <c r="E309" s="115"/>
      <c r="F309" s="115"/>
      <c r="G309" s="115"/>
      <c r="H309" s="115"/>
      <c r="I309" s="115"/>
      <c r="J309" s="115"/>
      <c r="K309" s="115"/>
      <c r="L309" s="115"/>
      <c r="M309" s="115"/>
      <c r="N309" s="117"/>
      <c r="W309" s="2" t="s">
        <v>1147</v>
      </c>
    </row>
    <row r="310" spans="1:23" s="1" customFormat="1" x14ac:dyDescent="0.2">
      <c r="A310" s="35"/>
      <c r="B310" s="36" t="s">
        <v>48</v>
      </c>
      <c r="C310" s="115" t="s">
        <v>81</v>
      </c>
      <c r="D310" s="115"/>
      <c r="E310" s="115"/>
      <c r="F310" s="37" t="s">
        <v>34</v>
      </c>
      <c r="G310" s="37" t="s">
        <v>34</v>
      </c>
      <c r="H310" s="37" t="s">
        <v>34</v>
      </c>
      <c r="I310" s="37" t="s">
        <v>34</v>
      </c>
      <c r="J310" s="38">
        <v>43.93</v>
      </c>
      <c r="K310" s="37" t="s">
        <v>927</v>
      </c>
      <c r="L310" s="38">
        <v>8.67</v>
      </c>
      <c r="M310" s="39">
        <v>14.41</v>
      </c>
      <c r="N310" s="40">
        <v>125</v>
      </c>
      <c r="S310" s="2" t="s">
        <v>81</v>
      </c>
    </row>
    <row r="311" spans="1:23" s="1" customFormat="1" x14ac:dyDescent="0.2">
      <c r="A311" s="35"/>
      <c r="B311" s="36" t="s">
        <v>54</v>
      </c>
      <c r="C311" s="115" t="s">
        <v>55</v>
      </c>
      <c r="D311" s="115"/>
      <c r="E311" s="115"/>
      <c r="F311" s="37" t="s">
        <v>34</v>
      </c>
      <c r="G311" s="37" t="s">
        <v>34</v>
      </c>
      <c r="H311" s="37" t="s">
        <v>34</v>
      </c>
      <c r="I311" s="37" t="s">
        <v>34</v>
      </c>
      <c r="J311" s="38">
        <v>6.8</v>
      </c>
      <c r="K311" s="37" t="s">
        <v>54</v>
      </c>
      <c r="L311" s="38">
        <v>1.22</v>
      </c>
      <c r="M311" s="39">
        <v>7.88</v>
      </c>
      <c r="N311" s="40">
        <v>10</v>
      </c>
      <c r="S311" s="2" t="s">
        <v>55</v>
      </c>
    </row>
    <row r="312" spans="1:23" s="1" customFormat="1" x14ac:dyDescent="0.2">
      <c r="A312" s="35"/>
      <c r="B312" s="36" t="s">
        <v>56</v>
      </c>
      <c r="C312" s="115" t="s">
        <v>57</v>
      </c>
      <c r="D312" s="115"/>
      <c r="E312" s="115"/>
      <c r="F312" s="37" t="s">
        <v>34</v>
      </c>
      <c r="G312" s="37" t="s">
        <v>34</v>
      </c>
      <c r="H312" s="37" t="s">
        <v>34</v>
      </c>
      <c r="I312" s="37" t="s">
        <v>34</v>
      </c>
      <c r="J312" s="38">
        <v>0.12</v>
      </c>
      <c r="K312" s="37" t="s">
        <v>54</v>
      </c>
      <c r="L312" s="38">
        <v>0.02</v>
      </c>
      <c r="M312" s="39">
        <v>14.41</v>
      </c>
      <c r="N312" s="40" t="s">
        <v>34</v>
      </c>
      <c r="S312" s="2" t="s">
        <v>57</v>
      </c>
    </row>
    <row r="313" spans="1:23" s="1" customFormat="1" x14ac:dyDescent="0.2">
      <c r="A313" s="35"/>
      <c r="B313" s="36" t="s">
        <v>82</v>
      </c>
      <c r="C313" s="115" t="s">
        <v>83</v>
      </c>
      <c r="D313" s="115"/>
      <c r="E313" s="115"/>
      <c r="F313" s="37" t="s">
        <v>34</v>
      </c>
      <c r="G313" s="37" t="s">
        <v>34</v>
      </c>
      <c r="H313" s="37" t="s">
        <v>34</v>
      </c>
      <c r="I313" s="37" t="s">
        <v>34</v>
      </c>
      <c r="J313" s="38">
        <v>388.48</v>
      </c>
      <c r="K313" s="37" t="s">
        <v>54</v>
      </c>
      <c r="L313" s="38">
        <v>69.680000000000007</v>
      </c>
      <c r="M313" s="39">
        <v>4.22</v>
      </c>
      <c r="N313" s="40">
        <v>294</v>
      </c>
      <c r="S313" s="2" t="s">
        <v>83</v>
      </c>
    </row>
    <row r="314" spans="1:23" s="1" customFormat="1" x14ac:dyDescent="0.2">
      <c r="A314" s="35"/>
      <c r="B314" s="36" t="s">
        <v>34</v>
      </c>
      <c r="C314" s="115" t="s">
        <v>84</v>
      </c>
      <c r="D314" s="115"/>
      <c r="E314" s="115"/>
      <c r="F314" s="37" t="s">
        <v>59</v>
      </c>
      <c r="G314" s="37" t="s">
        <v>938</v>
      </c>
      <c r="H314" s="37" t="s">
        <v>927</v>
      </c>
      <c r="I314" s="37" t="s">
        <v>1419</v>
      </c>
      <c r="J314" s="38" t="s">
        <v>34</v>
      </c>
      <c r="K314" s="37" t="s">
        <v>34</v>
      </c>
      <c r="L314" s="38" t="s">
        <v>34</v>
      </c>
      <c r="M314" s="39" t="s">
        <v>34</v>
      </c>
      <c r="N314" s="40" t="s">
        <v>34</v>
      </c>
      <c r="T314" s="2" t="s">
        <v>84</v>
      </c>
    </row>
    <row r="315" spans="1:23" s="1" customFormat="1" x14ac:dyDescent="0.2">
      <c r="A315" s="35"/>
      <c r="B315" s="36" t="s">
        <v>34</v>
      </c>
      <c r="C315" s="115" t="s">
        <v>58</v>
      </c>
      <c r="D315" s="115"/>
      <c r="E315" s="115"/>
      <c r="F315" s="37" t="s">
        <v>59</v>
      </c>
      <c r="G315" s="37" t="s">
        <v>342</v>
      </c>
      <c r="H315" s="37" t="s">
        <v>54</v>
      </c>
      <c r="I315" s="37" t="s">
        <v>1417</v>
      </c>
      <c r="J315" s="38" t="s">
        <v>34</v>
      </c>
      <c r="K315" s="37" t="s">
        <v>34</v>
      </c>
      <c r="L315" s="38" t="s">
        <v>34</v>
      </c>
      <c r="M315" s="39" t="s">
        <v>34</v>
      </c>
      <c r="N315" s="40" t="s">
        <v>34</v>
      </c>
      <c r="T315" s="2" t="s">
        <v>58</v>
      </c>
    </row>
    <row r="316" spans="1:23" s="1" customFormat="1" x14ac:dyDescent="0.2">
      <c r="A316" s="35"/>
      <c r="B316" s="36" t="s">
        <v>34</v>
      </c>
      <c r="C316" s="118" t="s">
        <v>62</v>
      </c>
      <c r="D316" s="118"/>
      <c r="E316" s="118"/>
      <c r="F316" s="30" t="s">
        <v>34</v>
      </c>
      <c r="G316" s="30" t="s">
        <v>34</v>
      </c>
      <c r="H316" s="30" t="s">
        <v>34</v>
      </c>
      <c r="I316" s="30" t="s">
        <v>34</v>
      </c>
      <c r="J316" s="31">
        <v>439.21</v>
      </c>
      <c r="K316" s="30" t="s">
        <v>34</v>
      </c>
      <c r="L316" s="31">
        <v>79.569999999999993</v>
      </c>
      <c r="M316" s="32" t="s">
        <v>34</v>
      </c>
      <c r="N316" s="33" t="s">
        <v>34</v>
      </c>
      <c r="U316" s="2" t="s">
        <v>62</v>
      </c>
    </row>
    <row r="317" spans="1:23" s="1" customFormat="1" x14ac:dyDescent="0.2">
      <c r="A317" s="35"/>
      <c r="B317" s="36" t="s">
        <v>34</v>
      </c>
      <c r="C317" s="115" t="s">
        <v>63</v>
      </c>
      <c r="D317" s="115"/>
      <c r="E317" s="115"/>
      <c r="F317" s="37" t="s">
        <v>34</v>
      </c>
      <c r="G317" s="37" t="s">
        <v>34</v>
      </c>
      <c r="H317" s="37" t="s">
        <v>34</v>
      </c>
      <c r="I317" s="37" t="s">
        <v>34</v>
      </c>
      <c r="J317" s="38" t="s">
        <v>34</v>
      </c>
      <c r="K317" s="37" t="s">
        <v>34</v>
      </c>
      <c r="L317" s="38">
        <v>8.69</v>
      </c>
      <c r="M317" s="39" t="s">
        <v>34</v>
      </c>
      <c r="N317" s="40">
        <v>125</v>
      </c>
      <c r="T317" s="2" t="s">
        <v>63</v>
      </c>
    </row>
    <row r="318" spans="1:23" s="1" customFormat="1" ht="22.5" x14ac:dyDescent="0.2">
      <c r="A318" s="35"/>
      <c r="B318" s="36" t="s">
        <v>931</v>
      </c>
      <c r="C318" s="115" t="s">
        <v>932</v>
      </c>
      <c r="D318" s="115"/>
      <c r="E318" s="115"/>
      <c r="F318" s="37" t="s">
        <v>66</v>
      </c>
      <c r="G318" s="37" t="s">
        <v>641</v>
      </c>
      <c r="H318" s="37" t="s">
        <v>34</v>
      </c>
      <c r="I318" s="37" t="s">
        <v>641</v>
      </c>
      <c r="J318" s="38" t="s">
        <v>34</v>
      </c>
      <c r="K318" s="37" t="s">
        <v>34</v>
      </c>
      <c r="L318" s="38">
        <v>7.82</v>
      </c>
      <c r="M318" s="39" t="s">
        <v>34</v>
      </c>
      <c r="N318" s="40">
        <v>113</v>
      </c>
      <c r="T318" s="2" t="s">
        <v>932</v>
      </c>
    </row>
    <row r="319" spans="1:23" s="1" customFormat="1" ht="22.5" x14ac:dyDescent="0.2">
      <c r="A319" s="35"/>
      <c r="B319" s="36" t="s">
        <v>933</v>
      </c>
      <c r="C319" s="115" t="s">
        <v>934</v>
      </c>
      <c r="D319" s="115"/>
      <c r="E319" s="115"/>
      <c r="F319" s="37" t="s">
        <v>66</v>
      </c>
      <c r="G319" s="37" t="s">
        <v>935</v>
      </c>
      <c r="H319" s="37" t="s">
        <v>34</v>
      </c>
      <c r="I319" s="37" t="s">
        <v>935</v>
      </c>
      <c r="J319" s="38" t="s">
        <v>34</v>
      </c>
      <c r="K319" s="37" t="s">
        <v>34</v>
      </c>
      <c r="L319" s="38">
        <v>6.08</v>
      </c>
      <c r="M319" s="39" t="s">
        <v>34</v>
      </c>
      <c r="N319" s="40">
        <v>88</v>
      </c>
      <c r="T319" s="2" t="s">
        <v>934</v>
      </c>
    </row>
    <row r="320" spans="1:23" s="1" customFormat="1" x14ac:dyDescent="0.2">
      <c r="A320" s="41"/>
      <c r="B320" s="42"/>
      <c r="C320" s="116" t="s">
        <v>71</v>
      </c>
      <c r="D320" s="116"/>
      <c r="E320" s="116"/>
      <c r="F320" s="43" t="s">
        <v>34</v>
      </c>
      <c r="G320" s="43" t="s">
        <v>34</v>
      </c>
      <c r="H320" s="43" t="s">
        <v>34</v>
      </c>
      <c r="I320" s="43" t="s">
        <v>34</v>
      </c>
      <c r="J320" s="44" t="s">
        <v>34</v>
      </c>
      <c r="K320" s="43" t="s">
        <v>34</v>
      </c>
      <c r="L320" s="44">
        <v>93.47</v>
      </c>
      <c r="M320" s="32" t="s">
        <v>34</v>
      </c>
      <c r="N320" s="45">
        <v>630</v>
      </c>
      <c r="V320" s="2" t="s">
        <v>71</v>
      </c>
    </row>
    <row r="321" spans="1:23" s="1" customFormat="1" ht="56.25" x14ac:dyDescent="0.2">
      <c r="A321" s="28" t="s">
        <v>622</v>
      </c>
      <c r="B321" s="29" t="s">
        <v>919</v>
      </c>
      <c r="C321" s="118" t="s">
        <v>1090</v>
      </c>
      <c r="D321" s="118"/>
      <c r="E321" s="118"/>
      <c r="F321" s="30" t="s">
        <v>921</v>
      </c>
      <c r="G321" s="30" t="s">
        <v>34</v>
      </c>
      <c r="H321" s="30" t="s">
        <v>34</v>
      </c>
      <c r="I321" s="30" t="s">
        <v>1420</v>
      </c>
      <c r="J321" s="31" t="s">
        <v>34</v>
      </c>
      <c r="K321" s="30" t="s">
        <v>34</v>
      </c>
      <c r="L321" s="31" t="s">
        <v>34</v>
      </c>
      <c r="M321" s="32" t="s">
        <v>34</v>
      </c>
      <c r="N321" s="33" t="s">
        <v>34</v>
      </c>
      <c r="Q321" s="2" t="s">
        <v>1090</v>
      </c>
    </row>
    <row r="322" spans="1:23" s="1" customFormat="1" x14ac:dyDescent="0.2">
      <c r="A322" s="34"/>
      <c r="B322" s="8"/>
      <c r="C322" s="115" t="s">
        <v>1421</v>
      </c>
      <c r="D322" s="115"/>
      <c r="E322" s="115"/>
      <c r="F322" s="115"/>
      <c r="G322" s="115"/>
      <c r="H322" s="115"/>
      <c r="I322" s="115"/>
      <c r="J322" s="115"/>
      <c r="K322" s="115"/>
      <c r="L322" s="115"/>
      <c r="M322" s="115"/>
      <c r="N322" s="117"/>
      <c r="R322" s="2" t="s">
        <v>1421</v>
      </c>
    </row>
    <row r="323" spans="1:23" s="1" customFormat="1" x14ac:dyDescent="0.2">
      <c r="A323" s="46"/>
      <c r="B323" s="36" t="s">
        <v>924</v>
      </c>
      <c r="C323" s="115" t="s">
        <v>925</v>
      </c>
      <c r="D323" s="115"/>
      <c r="E323" s="115"/>
      <c r="F323" s="115"/>
      <c r="G323" s="115"/>
      <c r="H323" s="115"/>
      <c r="I323" s="115"/>
      <c r="J323" s="115"/>
      <c r="K323" s="115"/>
      <c r="L323" s="115"/>
      <c r="M323" s="115"/>
      <c r="N323" s="117"/>
      <c r="W323" s="2" t="s">
        <v>925</v>
      </c>
    </row>
    <row r="324" spans="1:23" s="1" customFormat="1" x14ac:dyDescent="0.2">
      <c r="A324" s="46"/>
      <c r="B324" s="36" t="s">
        <v>34</v>
      </c>
      <c r="C324" s="115" t="s">
        <v>1147</v>
      </c>
      <c r="D324" s="115"/>
      <c r="E324" s="115"/>
      <c r="F324" s="115"/>
      <c r="G324" s="115"/>
      <c r="H324" s="115"/>
      <c r="I324" s="115"/>
      <c r="J324" s="115"/>
      <c r="K324" s="115"/>
      <c r="L324" s="115"/>
      <c r="M324" s="115"/>
      <c r="N324" s="117"/>
      <c r="W324" s="2" t="s">
        <v>1147</v>
      </c>
    </row>
    <row r="325" spans="1:23" s="1" customFormat="1" x14ac:dyDescent="0.2">
      <c r="A325" s="46"/>
      <c r="B325" s="36" t="s">
        <v>1093</v>
      </c>
      <c r="C325" s="115" t="s">
        <v>1094</v>
      </c>
      <c r="D325" s="115"/>
      <c r="E325" s="115"/>
      <c r="F325" s="115"/>
      <c r="G325" s="115"/>
      <c r="H325" s="115"/>
      <c r="I325" s="115"/>
      <c r="J325" s="115"/>
      <c r="K325" s="115"/>
      <c r="L325" s="115"/>
      <c r="M325" s="115"/>
      <c r="N325" s="117"/>
      <c r="W325" s="2" t="s">
        <v>1094</v>
      </c>
    </row>
    <row r="326" spans="1:23" s="1" customFormat="1" x14ac:dyDescent="0.2">
      <c r="A326" s="35"/>
      <c r="B326" s="36" t="s">
        <v>48</v>
      </c>
      <c r="C326" s="115" t="s">
        <v>81</v>
      </c>
      <c r="D326" s="115"/>
      <c r="E326" s="115"/>
      <c r="F326" s="37" t="s">
        <v>34</v>
      </c>
      <c r="G326" s="37" t="s">
        <v>34</v>
      </c>
      <c r="H326" s="37" t="s">
        <v>34</v>
      </c>
      <c r="I326" s="37" t="s">
        <v>34</v>
      </c>
      <c r="J326" s="38">
        <v>71.47</v>
      </c>
      <c r="K326" s="37" t="s">
        <v>1095</v>
      </c>
      <c r="L326" s="38">
        <v>17.62</v>
      </c>
      <c r="M326" s="39">
        <v>14.41</v>
      </c>
      <c r="N326" s="40">
        <v>254</v>
      </c>
      <c r="S326" s="2" t="s">
        <v>81</v>
      </c>
    </row>
    <row r="327" spans="1:23" s="1" customFormat="1" x14ac:dyDescent="0.2">
      <c r="A327" s="35"/>
      <c r="B327" s="36" t="s">
        <v>54</v>
      </c>
      <c r="C327" s="115" t="s">
        <v>55</v>
      </c>
      <c r="D327" s="115"/>
      <c r="E327" s="115"/>
      <c r="F327" s="37" t="s">
        <v>34</v>
      </c>
      <c r="G327" s="37" t="s">
        <v>34</v>
      </c>
      <c r="H327" s="37" t="s">
        <v>34</v>
      </c>
      <c r="I327" s="37" t="s">
        <v>34</v>
      </c>
      <c r="J327" s="38">
        <v>10.15</v>
      </c>
      <c r="K327" s="37" t="s">
        <v>927</v>
      </c>
      <c r="L327" s="38">
        <v>2.2799999999999998</v>
      </c>
      <c r="M327" s="39">
        <v>7.88</v>
      </c>
      <c r="N327" s="40">
        <v>18</v>
      </c>
      <c r="S327" s="2" t="s">
        <v>55</v>
      </c>
    </row>
    <row r="328" spans="1:23" s="1" customFormat="1" x14ac:dyDescent="0.2">
      <c r="A328" s="35"/>
      <c r="B328" s="36" t="s">
        <v>56</v>
      </c>
      <c r="C328" s="115" t="s">
        <v>57</v>
      </c>
      <c r="D328" s="115"/>
      <c r="E328" s="115"/>
      <c r="F328" s="37" t="s">
        <v>34</v>
      </c>
      <c r="G328" s="37" t="s">
        <v>34</v>
      </c>
      <c r="H328" s="37" t="s">
        <v>34</v>
      </c>
      <c r="I328" s="37" t="s">
        <v>34</v>
      </c>
      <c r="J328" s="38">
        <v>0.12</v>
      </c>
      <c r="K328" s="37" t="s">
        <v>927</v>
      </c>
      <c r="L328" s="38">
        <v>0.03</v>
      </c>
      <c r="M328" s="39">
        <v>14.41</v>
      </c>
      <c r="N328" s="40" t="s">
        <v>34</v>
      </c>
      <c r="S328" s="2" t="s">
        <v>57</v>
      </c>
    </row>
    <row r="329" spans="1:23" s="1" customFormat="1" x14ac:dyDescent="0.2">
      <c r="A329" s="35"/>
      <c r="B329" s="36" t="s">
        <v>82</v>
      </c>
      <c r="C329" s="115" t="s">
        <v>83</v>
      </c>
      <c r="D329" s="115"/>
      <c r="E329" s="115"/>
      <c r="F329" s="37" t="s">
        <v>34</v>
      </c>
      <c r="G329" s="37" t="s">
        <v>34</v>
      </c>
      <c r="H329" s="37" t="s">
        <v>34</v>
      </c>
      <c r="I329" s="37" t="s">
        <v>34</v>
      </c>
      <c r="J329" s="38">
        <v>250.36</v>
      </c>
      <c r="K329" s="37" t="s">
        <v>927</v>
      </c>
      <c r="L329" s="38">
        <v>56.13</v>
      </c>
      <c r="M329" s="39">
        <v>4.22</v>
      </c>
      <c r="N329" s="40">
        <v>237</v>
      </c>
      <c r="S329" s="2" t="s">
        <v>83</v>
      </c>
    </row>
    <row r="330" spans="1:23" s="1" customFormat="1" x14ac:dyDescent="0.2">
      <c r="A330" s="35"/>
      <c r="B330" s="36" t="s">
        <v>34</v>
      </c>
      <c r="C330" s="115" t="s">
        <v>84</v>
      </c>
      <c r="D330" s="115"/>
      <c r="E330" s="115"/>
      <c r="F330" s="37" t="s">
        <v>59</v>
      </c>
      <c r="G330" s="37" t="s">
        <v>928</v>
      </c>
      <c r="H330" s="37" t="s">
        <v>1095</v>
      </c>
      <c r="I330" s="37" t="s">
        <v>1422</v>
      </c>
      <c r="J330" s="38" t="s">
        <v>34</v>
      </c>
      <c r="K330" s="37" t="s">
        <v>34</v>
      </c>
      <c r="L330" s="38" t="s">
        <v>34</v>
      </c>
      <c r="M330" s="39" t="s">
        <v>34</v>
      </c>
      <c r="N330" s="40" t="s">
        <v>34</v>
      </c>
      <c r="T330" s="2" t="s">
        <v>84</v>
      </c>
    </row>
    <row r="331" spans="1:23" s="1" customFormat="1" x14ac:dyDescent="0.2">
      <c r="A331" s="35"/>
      <c r="B331" s="36" t="s">
        <v>34</v>
      </c>
      <c r="C331" s="115" t="s">
        <v>58</v>
      </c>
      <c r="D331" s="115"/>
      <c r="E331" s="115"/>
      <c r="F331" s="37" t="s">
        <v>59</v>
      </c>
      <c r="G331" s="37" t="s">
        <v>342</v>
      </c>
      <c r="H331" s="37" t="s">
        <v>927</v>
      </c>
      <c r="I331" s="37" t="s">
        <v>1423</v>
      </c>
      <c r="J331" s="38" t="s">
        <v>34</v>
      </c>
      <c r="K331" s="37" t="s">
        <v>34</v>
      </c>
      <c r="L331" s="38" t="s">
        <v>34</v>
      </c>
      <c r="M331" s="39" t="s">
        <v>34</v>
      </c>
      <c r="N331" s="40" t="s">
        <v>34</v>
      </c>
      <c r="T331" s="2" t="s">
        <v>58</v>
      </c>
    </row>
    <row r="332" spans="1:23" s="1" customFormat="1" x14ac:dyDescent="0.2">
      <c r="A332" s="35"/>
      <c r="B332" s="36" t="s">
        <v>34</v>
      </c>
      <c r="C332" s="118" t="s">
        <v>62</v>
      </c>
      <c r="D332" s="118"/>
      <c r="E332" s="118"/>
      <c r="F332" s="30" t="s">
        <v>34</v>
      </c>
      <c r="G332" s="30" t="s">
        <v>34</v>
      </c>
      <c r="H332" s="30" t="s">
        <v>34</v>
      </c>
      <c r="I332" s="30" t="s">
        <v>34</v>
      </c>
      <c r="J332" s="31">
        <v>331.98</v>
      </c>
      <c r="K332" s="30" t="s">
        <v>34</v>
      </c>
      <c r="L332" s="31">
        <v>76.03</v>
      </c>
      <c r="M332" s="32" t="s">
        <v>34</v>
      </c>
      <c r="N332" s="33" t="s">
        <v>34</v>
      </c>
      <c r="U332" s="2" t="s">
        <v>62</v>
      </c>
    </row>
    <row r="333" spans="1:23" s="1" customFormat="1" x14ac:dyDescent="0.2">
      <c r="A333" s="35"/>
      <c r="B333" s="36" t="s">
        <v>34</v>
      </c>
      <c r="C333" s="115" t="s">
        <v>63</v>
      </c>
      <c r="D333" s="115"/>
      <c r="E333" s="115"/>
      <c r="F333" s="37" t="s">
        <v>34</v>
      </c>
      <c r="G333" s="37" t="s">
        <v>34</v>
      </c>
      <c r="H333" s="37" t="s">
        <v>34</v>
      </c>
      <c r="I333" s="37" t="s">
        <v>34</v>
      </c>
      <c r="J333" s="38" t="s">
        <v>34</v>
      </c>
      <c r="K333" s="37" t="s">
        <v>34</v>
      </c>
      <c r="L333" s="38">
        <v>17.649999999999999</v>
      </c>
      <c r="M333" s="39" t="s">
        <v>34</v>
      </c>
      <c r="N333" s="40">
        <v>254</v>
      </c>
      <c r="T333" s="2" t="s">
        <v>63</v>
      </c>
    </row>
    <row r="334" spans="1:23" s="1" customFormat="1" ht="22.5" x14ac:dyDescent="0.2">
      <c r="A334" s="35"/>
      <c r="B334" s="36" t="s">
        <v>931</v>
      </c>
      <c r="C334" s="115" t="s">
        <v>932</v>
      </c>
      <c r="D334" s="115"/>
      <c r="E334" s="115"/>
      <c r="F334" s="37" t="s">
        <v>66</v>
      </c>
      <c r="G334" s="37" t="s">
        <v>641</v>
      </c>
      <c r="H334" s="37" t="s">
        <v>34</v>
      </c>
      <c r="I334" s="37" t="s">
        <v>641</v>
      </c>
      <c r="J334" s="38" t="s">
        <v>34</v>
      </c>
      <c r="K334" s="37" t="s">
        <v>34</v>
      </c>
      <c r="L334" s="38">
        <v>15.89</v>
      </c>
      <c r="M334" s="39" t="s">
        <v>34</v>
      </c>
      <c r="N334" s="40">
        <v>229</v>
      </c>
      <c r="T334" s="2" t="s">
        <v>932</v>
      </c>
    </row>
    <row r="335" spans="1:23" s="1" customFormat="1" ht="22.5" x14ac:dyDescent="0.2">
      <c r="A335" s="35"/>
      <c r="B335" s="36" t="s">
        <v>933</v>
      </c>
      <c r="C335" s="115" t="s">
        <v>934</v>
      </c>
      <c r="D335" s="115"/>
      <c r="E335" s="115"/>
      <c r="F335" s="37" t="s">
        <v>66</v>
      </c>
      <c r="G335" s="37" t="s">
        <v>935</v>
      </c>
      <c r="H335" s="37" t="s">
        <v>34</v>
      </c>
      <c r="I335" s="37" t="s">
        <v>935</v>
      </c>
      <c r="J335" s="38" t="s">
        <v>34</v>
      </c>
      <c r="K335" s="37" t="s">
        <v>34</v>
      </c>
      <c r="L335" s="38">
        <v>12.36</v>
      </c>
      <c r="M335" s="39" t="s">
        <v>34</v>
      </c>
      <c r="N335" s="40">
        <v>178</v>
      </c>
      <c r="T335" s="2" t="s">
        <v>934</v>
      </c>
    </row>
    <row r="336" spans="1:23" s="1" customFormat="1" x14ac:dyDescent="0.2">
      <c r="A336" s="41"/>
      <c r="B336" s="42"/>
      <c r="C336" s="116" t="s">
        <v>71</v>
      </c>
      <c r="D336" s="116"/>
      <c r="E336" s="116"/>
      <c r="F336" s="43" t="s">
        <v>34</v>
      </c>
      <c r="G336" s="43" t="s">
        <v>34</v>
      </c>
      <c r="H336" s="43" t="s">
        <v>34</v>
      </c>
      <c r="I336" s="43" t="s">
        <v>34</v>
      </c>
      <c r="J336" s="44" t="s">
        <v>34</v>
      </c>
      <c r="K336" s="43" t="s">
        <v>34</v>
      </c>
      <c r="L336" s="44">
        <v>104.28</v>
      </c>
      <c r="M336" s="32" t="s">
        <v>34</v>
      </c>
      <c r="N336" s="45">
        <v>916</v>
      </c>
      <c r="V336" s="2" t="s">
        <v>71</v>
      </c>
    </row>
    <row r="337" spans="1:23" s="1" customFormat="1" ht="56.25" x14ac:dyDescent="0.2">
      <c r="A337" s="28" t="s">
        <v>627</v>
      </c>
      <c r="B337" s="29" t="s">
        <v>936</v>
      </c>
      <c r="C337" s="118" t="s">
        <v>1099</v>
      </c>
      <c r="D337" s="118"/>
      <c r="E337" s="118"/>
      <c r="F337" s="30" t="s">
        <v>921</v>
      </c>
      <c r="G337" s="30" t="s">
        <v>34</v>
      </c>
      <c r="H337" s="30" t="s">
        <v>34</v>
      </c>
      <c r="I337" s="30" t="s">
        <v>1420</v>
      </c>
      <c r="J337" s="31" t="s">
        <v>34</v>
      </c>
      <c r="K337" s="30" t="s">
        <v>34</v>
      </c>
      <c r="L337" s="31" t="s">
        <v>34</v>
      </c>
      <c r="M337" s="32" t="s">
        <v>34</v>
      </c>
      <c r="N337" s="33" t="s">
        <v>34</v>
      </c>
      <c r="Q337" s="2" t="s">
        <v>1099</v>
      </c>
    </row>
    <row r="338" spans="1:23" s="1" customFormat="1" x14ac:dyDescent="0.2">
      <c r="A338" s="34"/>
      <c r="B338" s="8"/>
      <c r="C338" s="115" t="s">
        <v>1421</v>
      </c>
      <c r="D338" s="115"/>
      <c r="E338" s="115"/>
      <c r="F338" s="115"/>
      <c r="G338" s="115"/>
      <c r="H338" s="115"/>
      <c r="I338" s="115"/>
      <c r="J338" s="115"/>
      <c r="K338" s="115"/>
      <c r="L338" s="115"/>
      <c r="M338" s="115"/>
      <c r="N338" s="117"/>
      <c r="R338" s="2" t="s">
        <v>1421</v>
      </c>
    </row>
    <row r="339" spans="1:23" s="1" customFormat="1" x14ac:dyDescent="0.2">
      <c r="A339" s="46"/>
      <c r="B339" s="36" t="s">
        <v>924</v>
      </c>
      <c r="C339" s="115" t="s">
        <v>925</v>
      </c>
      <c r="D339" s="115"/>
      <c r="E339" s="115"/>
      <c r="F339" s="115"/>
      <c r="G339" s="115"/>
      <c r="H339" s="115"/>
      <c r="I339" s="115"/>
      <c r="J339" s="115"/>
      <c r="K339" s="115"/>
      <c r="L339" s="115"/>
      <c r="M339" s="115"/>
      <c r="N339" s="117"/>
      <c r="W339" s="2" t="s">
        <v>925</v>
      </c>
    </row>
    <row r="340" spans="1:23" s="1" customFormat="1" x14ac:dyDescent="0.2">
      <c r="A340" s="46"/>
      <c r="B340" s="36" t="s">
        <v>34</v>
      </c>
      <c r="C340" s="115" t="s">
        <v>1147</v>
      </c>
      <c r="D340" s="115"/>
      <c r="E340" s="115"/>
      <c r="F340" s="115"/>
      <c r="G340" s="115"/>
      <c r="H340" s="115"/>
      <c r="I340" s="115"/>
      <c r="J340" s="115"/>
      <c r="K340" s="115"/>
      <c r="L340" s="115"/>
      <c r="M340" s="115"/>
      <c r="N340" s="117"/>
      <c r="W340" s="2" t="s">
        <v>1147</v>
      </c>
    </row>
    <row r="341" spans="1:23" s="1" customFormat="1" x14ac:dyDescent="0.2">
      <c r="A341" s="46"/>
      <c r="B341" s="36" t="s">
        <v>1093</v>
      </c>
      <c r="C341" s="115" t="s">
        <v>1094</v>
      </c>
      <c r="D341" s="115"/>
      <c r="E341" s="115"/>
      <c r="F341" s="115"/>
      <c r="G341" s="115"/>
      <c r="H341" s="115"/>
      <c r="I341" s="115"/>
      <c r="J341" s="115"/>
      <c r="K341" s="115"/>
      <c r="L341" s="115"/>
      <c r="M341" s="115"/>
      <c r="N341" s="117"/>
      <c r="W341" s="2" t="s">
        <v>1094</v>
      </c>
    </row>
    <row r="342" spans="1:23" s="1" customFormat="1" x14ac:dyDescent="0.2">
      <c r="A342" s="35"/>
      <c r="B342" s="36" t="s">
        <v>48</v>
      </c>
      <c r="C342" s="115" t="s">
        <v>81</v>
      </c>
      <c r="D342" s="115"/>
      <c r="E342" s="115"/>
      <c r="F342" s="37" t="s">
        <v>34</v>
      </c>
      <c r="G342" s="37" t="s">
        <v>34</v>
      </c>
      <c r="H342" s="37" t="s">
        <v>34</v>
      </c>
      <c r="I342" s="37" t="s">
        <v>34</v>
      </c>
      <c r="J342" s="38">
        <v>43.93</v>
      </c>
      <c r="K342" s="37" t="s">
        <v>1095</v>
      </c>
      <c r="L342" s="38">
        <v>10.83</v>
      </c>
      <c r="M342" s="39">
        <v>14.41</v>
      </c>
      <c r="N342" s="40">
        <v>156</v>
      </c>
      <c r="S342" s="2" t="s">
        <v>81</v>
      </c>
    </row>
    <row r="343" spans="1:23" s="1" customFormat="1" x14ac:dyDescent="0.2">
      <c r="A343" s="35"/>
      <c r="B343" s="36" t="s">
        <v>54</v>
      </c>
      <c r="C343" s="115" t="s">
        <v>55</v>
      </c>
      <c r="D343" s="115"/>
      <c r="E343" s="115"/>
      <c r="F343" s="37" t="s">
        <v>34</v>
      </c>
      <c r="G343" s="37" t="s">
        <v>34</v>
      </c>
      <c r="H343" s="37" t="s">
        <v>34</v>
      </c>
      <c r="I343" s="37" t="s">
        <v>34</v>
      </c>
      <c r="J343" s="38">
        <v>6.8</v>
      </c>
      <c r="K343" s="37" t="s">
        <v>927</v>
      </c>
      <c r="L343" s="38">
        <v>1.52</v>
      </c>
      <c r="M343" s="39">
        <v>7.88</v>
      </c>
      <c r="N343" s="40">
        <v>12</v>
      </c>
      <c r="S343" s="2" t="s">
        <v>55</v>
      </c>
    </row>
    <row r="344" spans="1:23" s="1" customFormat="1" x14ac:dyDescent="0.2">
      <c r="A344" s="35"/>
      <c r="B344" s="36" t="s">
        <v>56</v>
      </c>
      <c r="C344" s="115" t="s">
        <v>57</v>
      </c>
      <c r="D344" s="115"/>
      <c r="E344" s="115"/>
      <c r="F344" s="37" t="s">
        <v>34</v>
      </c>
      <c r="G344" s="37" t="s">
        <v>34</v>
      </c>
      <c r="H344" s="37" t="s">
        <v>34</v>
      </c>
      <c r="I344" s="37" t="s">
        <v>34</v>
      </c>
      <c r="J344" s="38">
        <v>0.12</v>
      </c>
      <c r="K344" s="37" t="s">
        <v>927</v>
      </c>
      <c r="L344" s="38">
        <v>0.03</v>
      </c>
      <c r="M344" s="39">
        <v>14.41</v>
      </c>
      <c r="N344" s="40" t="s">
        <v>34</v>
      </c>
      <c r="S344" s="2" t="s">
        <v>57</v>
      </c>
    </row>
    <row r="345" spans="1:23" s="1" customFormat="1" x14ac:dyDescent="0.2">
      <c r="A345" s="35"/>
      <c r="B345" s="36" t="s">
        <v>82</v>
      </c>
      <c r="C345" s="115" t="s">
        <v>83</v>
      </c>
      <c r="D345" s="115"/>
      <c r="E345" s="115"/>
      <c r="F345" s="37" t="s">
        <v>34</v>
      </c>
      <c r="G345" s="37" t="s">
        <v>34</v>
      </c>
      <c r="H345" s="37" t="s">
        <v>34</v>
      </c>
      <c r="I345" s="37" t="s">
        <v>34</v>
      </c>
      <c r="J345" s="38">
        <v>388.48</v>
      </c>
      <c r="K345" s="37" t="s">
        <v>927</v>
      </c>
      <c r="L345" s="38">
        <v>87.09</v>
      </c>
      <c r="M345" s="39">
        <v>4.22</v>
      </c>
      <c r="N345" s="40">
        <v>368</v>
      </c>
      <c r="S345" s="2" t="s">
        <v>83</v>
      </c>
    </row>
    <row r="346" spans="1:23" s="1" customFormat="1" x14ac:dyDescent="0.2">
      <c r="A346" s="35"/>
      <c r="B346" s="36" t="s">
        <v>34</v>
      </c>
      <c r="C346" s="115" t="s">
        <v>84</v>
      </c>
      <c r="D346" s="115"/>
      <c r="E346" s="115"/>
      <c r="F346" s="37" t="s">
        <v>59</v>
      </c>
      <c r="G346" s="37" t="s">
        <v>938</v>
      </c>
      <c r="H346" s="37" t="s">
        <v>1095</v>
      </c>
      <c r="I346" s="37" t="s">
        <v>1424</v>
      </c>
      <c r="J346" s="38" t="s">
        <v>34</v>
      </c>
      <c r="K346" s="37" t="s">
        <v>34</v>
      </c>
      <c r="L346" s="38" t="s">
        <v>34</v>
      </c>
      <c r="M346" s="39" t="s">
        <v>34</v>
      </c>
      <c r="N346" s="40" t="s">
        <v>34</v>
      </c>
      <c r="T346" s="2" t="s">
        <v>84</v>
      </c>
    </row>
    <row r="347" spans="1:23" s="1" customFormat="1" x14ac:dyDescent="0.2">
      <c r="A347" s="35"/>
      <c r="B347" s="36" t="s">
        <v>34</v>
      </c>
      <c r="C347" s="115" t="s">
        <v>58</v>
      </c>
      <c r="D347" s="115"/>
      <c r="E347" s="115"/>
      <c r="F347" s="37" t="s">
        <v>59</v>
      </c>
      <c r="G347" s="37" t="s">
        <v>342</v>
      </c>
      <c r="H347" s="37" t="s">
        <v>927</v>
      </c>
      <c r="I347" s="37" t="s">
        <v>1423</v>
      </c>
      <c r="J347" s="38" t="s">
        <v>34</v>
      </c>
      <c r="K347" s="37" t="s">
        <v>34</v>
      </c>
      <c r="L347" s="38" t="s">
        <v>34</v>
      </c>
      <c r="M347" s="39" t="s">
        <v>34</v>
      </c>
      <c r="N347" s="40" t="s">
        <v>34</v>
      </c>
      <c r="T347" s="2" t="s">
        <v>58</v>
      </c>
    </row>
    <row r="348" spans="1:23" s="1" customFormat="1" x14ac:dyDescent="0.2">
      <c r="A348" s="35"/>
      <c r="B348" s="36" t="s">
        <v>34</v>
      </c>
      <c r="C348" s="118" t="s">
        <v>62</v>
      </c>
      <c r="D348" s="118"/>
      <c r="E348" s="118"/>
      <c r="F348" s="30" t="s">
        <v>34</v>
      </c>
      <c r="G348" s="30" t="s">
        <v>34</v>
      </c>
      <c r="H348" s="30" t="s">
        <v>34</v>
      </c>
      <c r="I348" s="30" t="s">
        <v>34</v>
      </c>
      <c r="J348" s="31">
        <v>439.21</v>
      </c>
      <c r="K348" s="30" t="s">
        <v>34</v>
      </c>
      <c r="L348" s="31">
        <v>99.44</v>
      </c>
      <c r="M348" s="32" t="s">
        <v>34</v>
      </c>
      <c r="N348" s="33" t="s">
        <v>34</v>
      </c>
      <c r="U348" s="2" t="s">
        <v>62</v>
      </c>
    </row>
    <row r="349" spans="1:23" s="1" customFormat="1" x14ac:dyDescent="0.2">
      <c r="A349" s="35"/>
      <c r="B349" s="36" t="s">
        <v>34</v>
      </c>
      <c r="C349" s="115" t="s">
        <v>63</v>
      </c>
      <c r="D349" s="115"/>
      <c r="E349" s="115"/>
      <c r="F349" s="37" t="s">
        <v>34</v>
      </c>
      <c r="G349" s="37" t="s">
        <v>34</v>
      </c>
      <c r="H349" s="37" t="s">
        <v>34</v>
      </c>
      <c r="I349" s="37" t="s">
        <v>34</v>
      </c>
      <c r="J349" s="38" t="s">
        <v>34</v>
      </c>
      <c r="K349" s="37" t="s">
        <v>34</v>
      </c>
      <c r="L349" s="38">
        <v>10.86</v>
      </c>
      <c r="M349" s="39" t="s">
        <v>34</v>
      </c>
      <c r="N349" s="40">
        <v>156</v>
      </c>
      <c r="T349" s="2" t="s">
        <v>63</v>
      </c>
    </row>
    <row r="350" spans="1:23" s="1" customFormat="1" ht="22.5" x14ac:dyDescent="0.2">
      <c r="A350" s="35"/>
      <c r="B350" s="36" t="s">
        <v>931</v>
      </c>
      <c r="C350" s="115" t="s">
        <v>932</v>
      </c>
      <c r="D350" s="115"/>
      <c r="E350" s="115"/>
      <c r="F350" s="37" t="s">
        <v>66</v>
      </c>
      <c r="G350" s="37" t="s">
        <v>641</v>
      </c>
      <c r="H350" s="37" t="s">
        <v>34</v>
      </c>
      <c r="I350" s="37" t="s">
        <v>641</v>
      </c>
      <c r="J350" s="38" t="s">
        <v>34</v>
      </c>
      <c r="K350" s="37" t="s">
        <v>34</v>
      </c>
      <c r="L350" s="38">
        <v>9.77</v>
      </c>
      <c r="M350" s="39" t="s">
        <v>34</v>
      </c>
      <c r="N350" s="40">
        <v>140</v>
      </c>
      <c r="T350" s="2" t="s">
        <v>932</v>
      </c>
    </row>
    <row r="351" spans="1:23" s="1" customFormat="1" ht="22.5" x14ac:dyDescent="0.2">
      <c r="A351" s="35"/>
      <c r="B351" s="36" t="s">
        <v>933</v>
      </c>
      <c r="C351" s="115" t="s">
        <v>934</v>
      </c>
      <c r="D351" s="115"/>
      <c r="E351" s="115"/>
      <c r="F351" s="37" t="s">
        <v>66</v>
      </c>
      <c r="G351" s="37" t="s">
        <v>935</v>
      </c>
      <c r="H351" s="37" t="s">
        <v>34</v>
      </c>
      <c r="I351" s="37" t="s">
        <v>935</v>
      </c>
      <c r="J351" s="38" t="s">
        <v>34</v>
      </c>
      <c r="K351" s="37" t="s">
        <v>34</v>
      </c>
      <c r="L351" s="38">
        <v>7.6</v>
      </c>
      <c r="M351" s="39" t="s">
        <v>34</v>
      </c>
      <c r="N351" s="40">
        <v>109</v>
      </c>
      <c r="T351" s="2" t="s">
        <v>934</v>
      </c>
    </row>
    <row r="352" spans="1:23" s="1" customFormat="1" x14ac:dyDescent="0.2">
      <c r="A352" s="41"/>
      <c r="B352" s="42"/>
      <c r="C352" s="116" t="s">
        <v>71</v>
      </c>
      <c r="D352" s="116"/>
      <c r="E352" s="116"/>
      <c r="F352" s="43" t="s">
        <v>34</v>
      </c>
      <c r="G352" s="43" t="s">
        <v>34</v>
      </c>
      <c r="H352" s="43" t="s">
        <v>34</v>
      </c>
      <c r="I352" s="43" t="s">
        <v>34</v>
      </c>
      <c r="J352" s="44" t="s">
        <v>34</v>
      </c>
      <c r="K352" s="43" t="s">
        <v>34</v>
      </c>
      <c r="L352" s="44">
        <v>116.81</v>
      </c>
      <c r="M352" s="32" t="s">
        <v>34</v>
      </c>
      <c r="N352" s="45">
        <v>785</v>
      </c>
      <c r="V352" s="2" t="s">
        <v>71</v>
      </c>
    </row>
    <row r="353" spans="1:24" s="1" customFormat="1" x14ac:dyDescent="0.2">
      <c r="A353" s="132" t="s">
        <v>1425</v>
      </c>
      <c r="B353" s="133"/>
      <c r="C353" s="133"/>
      <c r="D353" s="133"/>
      <c r="E353" s="133"/>
      <c r="F353" s="133"/>
      <c r="G353" s="133"/>
      <c r="H353" s="133"/>
      <c r="I353" s="133"/>
      <c r="J353" s="133"/>
      <c r="K353" s="133"/>
      <c r="L353" s="133"/>
      <c r="M353" s="133"/>
      <c r="N353" s="134"/>
      <c r="X353" s="2" t="s">
        <v>1425</v>
      </c>
    </row>
    <row r="354" spans="1:24" s="1" customFormat="1" ht="33.75" x14ac:dyDescent="0.2">
      <c r="A354" s="28" t="s">
        <v>642</v>
      </c>
      <c r="B354" s="29" t="s">
        <v>1402</v>
      </c>
      <c r="C354" s="118" t="s">
        <v>1403</v>
      </c>
      <c r="D354" s="118"/>
      <c r="E354" s="118"/>
      <c r="F354" s="30" t="s">
        <v>1009</v>
      </c>
      <c r="G354" s="30" t="s">
        <v>34</v>
      </c>
      <c r="H354" s="30" t="s">
        <v>34</v>
      </c>
      <c r="I354" s="30" t="s">
        <v>982</v>
      </c>
      <c r="J354" s="31" t="s">
        <v>34</v>
      </c>
      <c r="K354" s="30" t="s">
        <v>34</v>
      </c>
      <c r="L354" s="31" t="s">
        <v>34</v>
      </c>
      <c r="M354" s="32" t="s">
        <v>34</v>
      </c>
      <c r="N354" s="33" t="s">
        <v>34</v>
      </c>
      <c r="Q354" s="2" t="s">
        <v>1403</v>
      </c>
    </row>
    <row r="355" spans="1:24" s="1" customFormat="1" x14ac:dyDescent="0.2">
      <c r="A355" s="34"/>
      <c r="B355" s="8"/>
      <c r="C355" s="115" t="s">
        <v>983</v>
      </c>
      <c r="D355" s="115"/>
      <c r="E355" s="115"/>
      <c r="F355" s="115"/>
      <c r="G355" s="115"/>
      <c r="H355" s="115"/>
      <c r="I355" s="115"/>
      <c r="J355" s="115"/>
      <c r="K355" s="115"/>
      <c r="L355" s="115"/>
      <c r="M355" s="115"/>
      <c r="N355" s="117"/>
      <c r="R355" s="2" t="s">
        <v>983</v>
      </c>
    </row>
    <row r="356" spans="1:24" s="1" customFormat="1" x14ac:dyDescent="0.2">
      <c r="A356" s="35"/>
      <c r="B356" s="36" t="s">
        <v>48</v>
      </c>
      <c r="C356" s="115" t="s">
        <v>81</v>
      </c>
      <c r="D356" s="115"/>
      <c r="E356" s="115"/>
      <c r="F356" s="37" t="s">
        <v>34</v>
      </c>
      <c r="G356" s="37" t="s">
        <v>34</v>
      </c>
      <c r="H356" s="37" t="s">
        <v>34</v>
      </c>
      <c r="I356" s="37" t="s">
        <v>34</v>
      </c>
      <c r="J356" s="38">
        <v>100.18</v>
      </c>
      <c r="K356" s="37" t="s">
        <v>34</v>
      </c>
      <c r="L356" s="38">
        <v>5.01</v>
      </c>
      <c r="M356" s="39">
        <v>14.41</v>
      </c>
      <c r="N356" s="40">
        <v>72</v>
      </c>
      <c r="S356" s="2" t="s">
        <v>81</v>
      </c>
    </row>
    <row r="357" spans="1:24" s="1" customFormat="1" x14ac:dyDescent="0.2">
      <c r="A357" s="35"/>
      <c r="B357" s="36" t="s">
        <v>54</v>
      </c>
      <c r="C357" s="115" t="s">
        <v>55</v>
      </c>
      <c r="D357" s="115"/>
      <c r="E357" s="115"/>
      <c r="F357" s="37" t="s">
        <v>34</v>
      </c>
      <c r="G357" s="37" t="s">
        <v>34</v>
      </c>
      <c r="H357" s="37" t="s">
        <v>34</v>
      </c>
      <c r="I357" s="37" t="s">
        <v>34</v>
      </c>
      <c r="J357" s="38">
        <v>1514.8</v>
      </c>
      <c r="K357" s="37" t="s">
        <v>34</v>
      </c>
      <c r="L357" s="38">
        <v>75.739999999999995</v>
      </c>
      <c r="M357" s="39">
        <v>7.88</v>
      </c>
      <c r="N357" s="40">
        <v>597</v>
      </c>
      <c r="S357" s="2" t="s">
        <v>55</v>
      </c>
    </row>
    <row r="358" spans="1:24" s="1" customFormat="1" x14ac:dyDescent="0.2">
      <c r="A358" s="35"/>
      <c r="B358" s="36" t="s">
        <v>56</v>
      </c>
      <c r="C358" s="115" t="s">
        <v>57</v>
      </c>
      <c r="D358" s="115"/>
      <c r="E358" s="115"/>
      <c r="F358" s="37" t="s">
        <v>34</v>
      </c>
      <c r="G358" s="37" t="s">
        <v>34</v>
      </c>
      <c r="H358" s="37" t="s">
        <v>34</v>
      </c>
      <c r="I358" s="37" t="s">
        <v>34</v>
      </c>
      <c r="J358" s="38">
        <v>154.78</v>
      </c>
      <c r="K358" s="37" t="s">
        <v>34</v>
      </c>
      <c r="L358" s="38">
        <v>7.74</v>
      </c>
      <c r="M358" s="39">
        <v>14.41</v>
      </c>
      <c r="N358" s="40">
        <v>112</v>
      </c>
      <c r="S358" s="2" t="s">
        <v>57</v>
      </c>
    </row>
    <row r="359" spans="1:24" s="1" customFormat="1" x14ac:dyDescent="0.2">
      <c r="A359" s="35"/>
      <c r="B359" s="36" t="s">
        <v>34</v>
      </c>
      <c r="C359" s="115" t="s">
        <v>84</v>
      </c>
      <c r="D359" s="115"/>
      <c r="E359" s="115"/>
      <c r="F359" s="37" t="s">
        <v>59</v>
      </c>
      <c r="G359" s="37" t="s">
        <v>1404</v>
      </c>
      <c r="H359" s="37" t="s">
        <v>34</v>
      </c>
      <c r="I359" s="37" t="s">
        <v>1405</v>
      </c>
      <c r="J359" s="38" t="s">
        <v>34</v>
      </c>
      <c r="K359" s="37" t="s">
        <v>34</v>
      </c>
      <c r="L359" s="38" t="s">
        <v>34</v>
      </c>
      <c r="M359" s="39" t="s">
        <v>34</v>
      </c>
      <c r="N359" s="40" t="s">
        <v>34</v>
      </c>
      <c r="T359" s="2" t="s">
        <v>84</v>
      </c>
    </row>
    <row r="360" spans="1:24" s="1" customFormat="1" x14ac:dyDescent="0.2">
      <c r="A360" s="35"/>
      <c r="B360" s="36" t="s">
        <v>34</v>
      </c>
      <c r="C360" s="115" t="s">
        <v>58</v>
      </c>
      <c r="D360" s="115"/>
      <c r="E360" s="115"/>
      <c r="F360" s="37" t="s">
        <v>59</v>
      </c>
      <c r="G360" s="37" t="s">
        <v>1406</v>
      </c>
      <c r="H360" s="37" t="s">
        <v>34</v>
      </c>
      <c r="I360" s="37" t="s">
        <v>1407</v>
      </c>
      <c r="J360" s="38" t="s">
        <v>34</v>
      </c>
      <c r="K360" s="37" t="s">
        <v>34</v>
      </c>
      <c r="L360" s="38" t="s">
        <v>34</v>
      </c>
      <c r="M360" s="39" t="s">
        <v>34</v>
      </c>
      <c r="N360" s="40" t="s">
        <v>34</v>
      </c>
      <c r="T360" s="2" t="s">
        <v>58</v>
      </c>
    </row>
    <row r="361" spans="1:24" s="1" customFormat="1" x14ac:dyDescent="0.2">
      <c r="A361" s="35"/>
      <c r="B361" s="36" t="s">
        <v>34</v>
      </c>
      <c r="C361" s="118" t="s">
        <v>62</v>
      </c>
      <c r="D361" s="118"/>
      <c r="E361" s="118"/>
      <c r="F361" s="30" t="s">
        <v>34</v>
      </c>
      <c r="G361" s="30" t="s">
        <v>34</v>
      </c>
      <c r="H361" s="30" t="s">
        <v>34</v>
      </c>
      <c r="I361" s="30" t="s">
        <v>34</v>
      </c>
      <c r="J361" s="31">
        <v>1614.98</v>
      </c>
      <c r="K361" s="30" t="s">
        <v>34</v>
      </c>
      <c r="L361" s="31">
        <v>80.75</v>
      </c>
      <c r="M361" s="32" t="s">
        <v>34</v>
      </c>
      <c r="N361" s="33" t="s">
        <v>34</v>
      </c>
      <c r="U361" s="2" t="s">
        <v>62</v>
      </c>
    </row>
    <row r="362" spans="1:24" s="1" customFormat="1" x14ac:dyDescent="0.2">
      <c r="A362" s="35"/>
      <c r="B362" s="36" t="s">
        <v>34</v>
      </c>
      <c r="C362" s="115" t="s">
        <v>63</v>
      </c>
      <c r="D362" s="115"/>
      <c r="E362" s="115"/>
      <c r="F362" s="37" t="s">
        <v>34</v>
      </c>
      <c r="G362" s="37" t="s">
        <v>34</v>
      </c>
      <c r="H362" s="37" t="s">
        <v>34</v>
      </c>
      <c r="I362" s="37" t="s">
        <v>34</v>
      </c>
      <c r="J362" s="38" t="s">
        <v>34</v>
      </c>
      <c r="K362" s="37" t="s">
        <v>34</v>
      </c>
      <c r="L362" s="38">
        <v>12.75</v>
      </c>
      <c r="M362" s="39" t="s">
        <v>34</v>
      </c>
      <c r="N362" s="40">
        <v>184</v>
      </c>
      <c r="T362" s="2" t="s">
        <v>63</v>
      </c>
    </row>
    <row r="363" spans="1:24" s="1" customFormat="1" ht="33.75" x14ac:dyDescent="0.2">
      <c r="A363" s="35"/>
      <c r="B363" s="36" t="s">
        <v>696</v>
      </c>
      <c r="C363" s="115" t="s">
        <v>697</v>
      </c>
      <c r="D363" s="115"/>
      <c r="E363" s="115"/>
      <c r="F363" s="37" t="s">
        <v>66</v>
      </c>
      <c r="G363" s="37" t="s">
        <v>108</v>
      </c>
      <c r="H363" s="37" t="s">
        <v>34</v>
      </c>
      <c r="I363" s="37" t="s">
        <v>108</v>
      </c>
      <c r="J363" s="38" t="s">
        <v>34</v>
      </c>
      <c r="K363" s="37" t="s">
        <v>34</v>
      </c>
      <c r="L363" s="38">
        <v>10.199999999999999</v>
      </c>
      <c r="M363" s="39" t="s">
        <v>34</v>
      </c>
      <c r="N363" s="40">
        <v>147</v>
      </c>
      <c r="T363" s="2" t="s">
        <v>697</v>
      </c>
    </row>
    <row r="364" spans="1:24" s="1" customFormat="1" ht="33.75" x14ac:dyDescent="0.2">
      <c r="A364" s="35"/>
      <c r="B364" s="36" t="s">
        <v>698</v>
      </c>
      <c r="C364" s="115" t="s">
        <v>699</v>
      </c>
      <c r="D364" s="115"/>
      <c r="E364" s="115"/>
      <c r="F364" s="37" t="s">
        <v>66</v>
      </c>
      <c r="G364" s="37" t="s">
        <v>111</v>
      </c>
      <c r="H364" s="37" t="s">
        <v>34</v>
      </c>
      <c r="I364" s="37" t="s">
        <v>111</v>
      </c>
      <c r="J364" s="38" t="s">
        <v>34</v>
      </c>
      <c r="K364" s="37" t="s">
        <v>34</v>
      </c>
      <c r="L364" s="38">
        <v>5.74</v>
      </c>
      <c r="M364" s="39" t="s">
        <v>34</v>
      </c>
      <c r="N364" s="40">
        <v>83</v>
      </c>
      <c r="T364" s="2" t="s">
        <v>699</v>
      </c>
    </row>
    <row r="365" spans="1:24" s="1" customFormat="1" x14ac:dyDescent="0.2">
      <c r="A365" s="41"/>
      <c r="B365" s="42"/>
      <c r="C365" s="116" t="s">
        <v>71</v>
      </c>
      <c r="D365" s="116"/>
      <c r="E365" s="116"/>
      <c r="F365" s="43" t="s">
        <v>34</v>
      </c>
      <c r="G365" s="43" t="s">
        <v>34</v>
      </c>
      <c r="H365" s="43" t="s">
        <v>34</v>
      </c>
      <c r="I365" s="43" t="s">
        <v>34</v>
      </c>
      <c r="J365" s="44" t="s">
        <v>34</v>
      </c>
      <c r="K365" s="43" t="s">
        <v>34</v>
      </c>
      <c r="L365" s="44">
        <v>96.69</v>
      </c>
      <c r="M365" s="32" t="s">
        <v>34</v>
      </c>
      <c r="N365" s="45">
        <v>899</v>
      </c>
      <c r="V365" s="2" t="s">
        <v>71</v>
      </c>
    </row>
    <row r="366" spans="1:24" s="1" customFormat="1" ht="78.75" x14ac:dyDescent="0.2">
      <c r="A366" s="28" t="s">
        <v>649</v>
      </c>
      <c r="B366" s="29" t="s">
        <v>237</v>
      </c>
      <c r="C366" s="118" t="s">
        <v>1014</v>
      </c>
      <c r="D366" s="118"/>
      <c r="E366" s="118"/>
      <c r="F366" s="30" t="s">
        <v>137</v>
      </c>
      <c r="G366" s="30" t="s">
        <v>34</v>
      </c>
      <c r="H366" s="30" t="s">
        <v>34</v>
      </c>
      <c r="I366" s="30" t="s">
        <v>1015</v>
      </c>
      <c r="J366" s="31" t="s">
        <v>34</v>
      </c>
      <c r="K366" s="30" t="s">
        <v>34</v>
      </c>
      <c r="L366" s="31" t="s">
        <v>34</v>
      </c>
      <c r="M366" s="32" t="s">
        <v>34</v>
      </c>
      <c r="N366" s="33" t="s">
        <v>34</v>
      </c>
      <c r="Q366" s="2" t="s">
        <v>1014</v>
      </c>
    </row>
    <row r="367" spans="1:24" s="1" customFormat="1" x14ac:dyDescent="0.2">
      <c r="A367" s="34"/>
      <c r="B367" s="8"/>
      <c r="C367" s="115" t="s">
        <v>1016</v>
      </c>
      <c r="D367" s="115"/>
      <c r="E367" s="115"/>
      <c r="F367" s="115"/>
      <c r="G367" s="115"/>
      <c r="H367" s="115"/>
      <c r="I367" s="115"/>
      <c r="J367" s="115"/>
      <c r="K367" s="115"/>
      <c r="L367" s="115"/>
      <c r="M367" s="115"/>
      <c r="N367" s="117"/>
      <c r="R367" s="2" t="s">
        <v>1016</v>
      </c>
    </row>
    <row r="368" spans="1:24" s="1" customFormat="1" x14ac:dyDescent="0.2">
      <c r="A368" s="35"/>
      <c r="B368" s="36" t="s">
        <v>48</v>
      </c>
      <c r="C368" s="115" t="s">
        <v>81</v>
      </c>
      <c r="D368" s="115"/>
      <c r="E368" s="115"/>
      <c r="F368" s="37" t="s">
        <v>34</v>
      </c>
      <c r="G368" s="37" t="s">
        <v>34</v>
      </c>
      <c r="H368" s="37" t="s">
        <v>34</v>
      </c>
      <c r="I368" s="37" t="s">
        <v>34</v>
      </c>
      <c r="J368" s="38">
        <v>6449.24</v>
      </c>
      <c r="K368" s="37" t="s">
        <v>34</v>
      </c>
      <c r="L368" s="38">
        <v>16.12</v>
      </c>
      <c r="M368" s="39">
        <v>14.41</v>
      </c>
      <c r="N368" s="40">
        <v>232</v>
      </c>
      <c r="S368" s="2" t="s">
        <v>81</v>
      </c>
    </row>
    <row r="369" spans="1:22" s="1" customFormat="1" x14ac:dyDescent="0.2">
      <c r="A369" s="35"/>
      <c r="B369" s="36" t="s">
        <v>54</v>
      </c>
      <c r="C369" s="115" t="s">
        <v>55</v>
      </c>
      <c r="D369" s="115"/>
      <c r="E369" s="115"/>
      <c r="F369" s="37" t="s">
        <v>34</v>
      </c>
      <c r="G369" s="37" t="s">
        <v>34</v>
      </c>
      <c r="H369" s="37" t="s">
        <v>34</v>
      </c>
      <c r="I369" s="37" t="s">
        <v>34</v>
      </c>
      <c r="J369" s="38">
        <v>1934.99</v>
      </c>
      <c r="K369" s="37" t="s">
        <v>34</v>
      </c>
      <c r="L369" s="38">
        <v>4.84</v>
      </c>
      <c r="M369" s="39">
        <v>7.88</v>
      </c>
      <c r="N369" s="40">
        <v>38</v>
      </c>
      <c r="S369" s="2" t="s">
        <v>55</v>
      </c>
    </row>
    <row r="370" spans="1:22" s="1" customFormat="1" x14ac:dyDescent="0.2">
      <c r="A370" s="35"/>
      <c r="B370" s="36" t="s">
        <v>56</v>
      </c>
      <c r="C370" s="115" t="s">
        <v>57</v>
      </c>
      <c r="D370" s="115"/>
      <c r="E370" s="115"/>
      <c r="F370" s="37" t="s">
        <v>34</v>
      </c>
      <c r="G370" s="37" t="s">
        <v>34</v>
      </c>
      <c r="H370" s="37" t="s">
        <v>34</v>
      </c>
      <c r="I370" s="37" t="s">
        <v>34</v>
      </c>
      <c r="J370" s="38">
        <v>302.95</v>
      </c>
      <c r="K370" s="37" t="s">
        <v>34</v>
      </c>
      <c r="L370" s="38">
        <v>0.76</v>
      </c>
      <c r="M370" s="39">
        <v>14.41</v>
      </c>
      <c r="N370" s="40">
        <v>11</v>
      </c>
      <c r="S370" s="2" t="s">
        <v>57</v>
      </c>
    </row>
    <row r="371" spans="1:22" s="1" customFormat="1" x14ac:dyDescent="0.2">
      <c r="A371" s="35"/>
      <c r="B371" s="36" t="s">
        <v>82</v>
      </c>
      <c r="C371" s="115" t="s">
        <v>83</v>
      </c>
      <c r="D371" s="115"/>
      <c r="E371" s="115"/>
      <c r="F371" s="37" t="s">
        <v>34</v>
      </c>
      <c r="G371" s="37" t="s">
        <v>34</v>
      </c>
      <c r="H371" s="37" t="s">
        <v>34</v>
      </c>
      <c r="I371" s="37" t="s">
        <v>34</v>
      </c>
      <c r="J371" s="38">
        <v>6374.53</v>
      </c>
      <c r="K371" s="37" t="s">
        <v>34</v>
      </c>
      <c r="L371" s="38">
        <v>15.94</v>
      </c>
      <c r="M371" s="39">
        <v>4.22</v>
      </c>
      <c r="N371" s="40">
        <v>67</v>
      </c>
      <c r="S371" s="2" t="s">
        <v>83</v>
      </c>
    </row>
    <row r="372" spans="1:22" s="1" customFormat="1" x14ac:dyDescent="0.2">
      <c r="A372" s="35"/>
      <c r="B372" s="36" t="s">
        <v>34</v>
      </c>
      <c r="C372" s="115" t="s">
        <v>84</v>
      </c>
      <c r="D372" s="115"/>
      <c r="E372" s="115"/>
      <c r="F372" s="37" t="s">
        <v>59</v>
      </c>
      <c r="G372" s="37" t="s">
        <v>241</v>
      </c>
      <c r="H372" s="37" t="s">
        <v>34</v>
      </c>
      <c r="I372" s="37" t="s">
        <v>1017</v>
      </c>
      <c r="J372" s="38" t="s">
        <v>34</v>
      </c>
      <c r="K372" s="37" t="s">
        <v>34</v>
      </c>
      <c r="L372" s="38" t="s">
        <v>34</v>
      </c>
      <c r="M372" s="39" t="s">
        <v>34</v>
      </c>
      <c r="N372" s="40" t="s">
        <v>34</v>
      </c>
      <c r="T372" s="2" t="s">
        <v>84</v>
      </c>
    </row>
    <row r="373" spans="1:22" s="1" customFormat="1" x14ac:dyDescent="0.2">
      <c r="A373" s="35"/>
      <c r="B373" s="36" t="s">
        <v>34</v>
      </c>
      <c r="C373" s="115" t="s">
        <v>58</v>
      </c>
      <c r="D373" s="115"/>
      <c r="E373" s="115"/>
      <c r="F373" s="37" t="s">
        <v>59</v>
      </c>
      <c r="G373" s="37" t="s">
        <v>243</v>
      </c>
      <c r="H373" s="37" t="s">
        <v>34</v>
      </c>
      <c r="I373" s="37" t="s">
        <v>1018</v>
      </c>
      <c r="J373" s="38" t="s">
        <v>34</v>
      </c>
      <c r="K373" s="37" t="s">
        <v>34</v>
      </c>
      <c r="L373" s="38" t="s">
        <v>34</v>
      </c>
      <c r="M373" s="39" t="s">
        <v>34</v>
      </c>
      <c r="N373" s="40" t="s">
        <v>34</v>
      </c>
      <c r="T373" s="2" t="s">
        <v>58</v>
      </c>
    </row>
    <row r="374" spans="1:22" s="1" customFormat="1" x14ac:dyDescent="0.2">
      <c r="A374" s="35"/>
      <c r="B374" s="36" t="s">
        <v>34</v>
      </c>
      <c r="C374" s="118" t="s">
        <v>62</v>
      </c>
      <c r="D374" s="118"/>
      <c r="E374" s="118"/>
      <c r="F374" s="30" t="s">
        <v>34</v>
      </c>
      <c r="G374" s="30" t="s">
        <v>34</v>
      </c>
      <c r="H374" s="30" t="s">
        <v>34</v>
      </c>
      <c r="I374" s="30" t="s">
        <v>34</v>
      </c>
      <c r="J374" s="31">
        <v>14758.76</v>
      </c>
      <c r="K374" s="30" t="s">
        <v>34</v>
      </c>
      <c r="L374" s="31">
        <v>36.9</v>
      </c>
      <c r="M374" s="32" t="s">
        <v>34</v>
      </c>
      <c r="N374" s="33" t="s">
        <v>34</v>
      </c>
      <c r="U374" s="2" t="s">
        <v>62</v>
      </c>
    </row>
    <row r="375" spans="1:22" s="1" customFormat="1" x14ac:dyDescent="0.2">
      <c r="A375" s="35"/>
      <c r="B375" s="36" t="s">
        <v>34</v>
      </c>
      <c r="C375" s="115" t="s">
        <v>63</v>
      </c>
      <c r="D375" s="115"/>
      <c r="E375" s="115"/>
      <c r="F375" s="37" t="s">
        <v>34</v>
      </c>
      <c r="G375" s="37" t="s">
        <v>34</v>
      </c>
      <c r="H375" s="37" t="s">
        <v>34</v>
      </c>
      <c r="I375" s="37" t="s">
        <v>34</v>
      </c>
      <c r="J375" s="38" t="s">
        <v>34</v>
      </c>
      <c r="K375" s="37" t="s">
        <v>34</v>
      </c>
      <c r="L375" s="38">
        <v>16.88</v>
      </c>
      <c r="M375" s="39" t="s">
        <v>34</v>
      </c>
      <c r="N375" s="40">
        <v>243</v>
      </c>
      <c r="T375" s="2" t="s">
        <v>63</v>
      </c>
    </row>
    <row r="376" spans="1:22" s="1" customFormat="1" ht="33.75" x14ac:dyDescent="0.2">
      <c r="A376" s="35"/>
      <c r="B376" s="36" t="s">
        <v>144</v>
      </c>
      <c r="C376" s="115" t="s">
        <v>145</v>
      </c>
      <c r="D376" s="115"/>
      <c r="E376" s="115"/>
      <c r="F376" s="37" t="s">
        <v>66</v>
      </c>
      <c r="G376" s="37" t="s">
        <v>146</v>
      </c>
      <c r="H376" s="37" t="s">
        <v>34</v>
      </c>
      <c r="I376" s="37" t="s">
        <v>146</v>
      </c>
      <c r="J376" s="38" t="s">
        <v>34</v>
      </c>
      <c r="K376" s="37" t="s">
        <v>34</v>
      </c>
      <c r="L376" s="38">
        <v>17.72</v>
      </c>
      <c r="M376" s="39" t="s">
        <v>34</v>
      </c>
      <c r="N376" s="40">
        <v>255</v>
      </c>
      <c r="T376" s="2" t="s">
        <v>145</v>
      </c>
    </row>
    <row r="377" spans="1:22" s="1" customFormat="1" ht="33.75" x14ac:dyDescent="0.2">
      <c r="A377" s="35"/>
      <c r="B377" s="36" t="s">
        <v>147</v>
      </c>
      <c r="C377" s="115" t="s">
        <v>148</v>
      </c>
      <c r="D377" s="115"/>
      <c r="E377" s="115"/>
      <c r="F377" s="37" t="s">
        <v>66</v>
      </c>
      <c r="G377" s="37" t="s">
        <v>149</v>
      </c>
      <c r="H377" s="37" t="s">
        <v>34</v>
      </c>
      <c r="I377" s="37" t="s">
        <v>149</v>
      </c>
      <c r="J377" s="38" t="s">
        <v>34</v>
      </c>
      <c r="K377" s="37" t="s">
        <v>34</v>
      </c>
      <c r="L377" s="38">
        <v>10.97</v>
      </c>
      <c r="M377" s="39" t="s">
        <v>34</v>
      </c>
      <c r="N377" s="40">
        <v>158</v>
      </c>
      <c r="T377" s="2" t="s">
        <v>148</v>
      </c>
    </row>
    <row r="378" spans="1:22" s="1" customFormat="1" x14ac:dyDescent="0.2">
      <c r="A378" s="41"/>
      <c r="B378" s="42"/>
      <c r="C378" s="116" t="s">
        <v>71</v>
      </c>
      <c r="D378" s="116"/>
      <c r="E378" s="116"/>
      <c r="F378" s="43" t="s">
        <v>34</v>
      </c>
      <c r="G378" s="43" t="s">
        <v>34</v>
      </c>
      <c r="H378" s="43" t="s">
        <v>34</v>
      </c>
      <c r="I378" s="43" t="s">
        <v>34</v>
      </c>
      <c r="J378" s="44" t="s">
        <v>34</v>
      </c>
      <c r="K378" s="43" t="s">
        <v>34</v>
      </c>
      <c r="L378" s="44">
        <v>65.59</v>
      </c>
      <c r="M378" s="32" t="s">
        <v>34</v>
      </c>
      <c r="N378" s="45">
        <v>750</v>
      </c>
      <c r="V378" s="2" t="s">
        <v>71</v>
      </c>
    </row>
    <row r="379" spans="1:22" s="1" customFormat="1" x14ac:dyDescent="0.2">
      <c r="A379" s="28" t="s">
        <v>479</v>
      </c>
      <c r="B379" s="29" t="s">
        <v>1019</v>
      </c>
      <c r="C379" s="118" t="s">
        <v>1020</v>
      </c>
      <c r="D379" s="118"/>
      <c r="E379" s="118"/>
      <c r="F379" s="30" t="s">
        <v>153</v>
      </c>
      <c r="G379" s="30" t="s">
        <v>34</v>
      </c>
      <c r="H379" s="30" t="s">
        <v>34</v>
      </c>
      <c r="I379" s="30" t="s">
        <v>1021</v>
      </c>
      <c r="J379" s="31">
        <v>568</v>
      </c>
      <c r="K379" s="30" t="s">
        <v>34</v>
      </c>
      <c r="L379" s="31">
        <v>144.84</v>
      </c>
      <c r="M379" s="32">
        <v>4.22</v>
      </c>
      <c r="N379" s="33">
        <v>611</v>
      </c>
      <c r="Q379" s="2" t="s">
        <v>1020</v>
      </c>
    </row>
    <row r="380" spans="1:22" s="1" customFormat="1" x14ac:dyDescent="0.2">
      <c r="A380" s="34"/>
      <c r="B380" s="8"/>
      <c r="C380" s="115" t="s">
        <v>1426</v>
      </c>
      <c r="D380" s="115"/>
      <c r="E380" s="115"/>
      <c r="F380" s="115"/>
      <c r="G380" s="115"/>
      <c r="H380" s="115"/>
      <c r="I380" s="115"/>
      <c r="J380" s="115"/>
      <c r="K380" s="115"/>
      <c r="L380" s="115"/>
      <c r="M380" s="115"/>
      <c r="N380" s="117"/>
      <c r="R380" s="2" t="s">
        <v>1426</v>
      </c>
    </row>
    <row r="381" spans="1:22" s="1" customFormat="1" ht="22.5" x14ac:dyDescent="0.2">
      <c r="A381" s="28" t="s">
        <v>662</v>
      </c>
      <c r="B381" s="29" t="s">
        <v>1022</v>
      </c>
      <c r="C381" s="118" t="s">
        <v>1114</v>
      </c>
      <c r="D381" s="118"/>
      <c r="E381" s="118"/>
      <c r="F381" s="30" t="s">
        <v>1024</v>
      </c>
      <c r="G381" s="30" t="s">
        <v>34</v>
      </c>
      <c r="H381" s="30" t="s">
        <v>34</v>
      </c>
      <c r="I381" s="30" t="s">
        <v>982</v>
      </c>
      <c r="J381" s="31" t="s">
        <v>34</v>
      </c>
      <c r="K381" s="30" t="s">
        <v>34</v>
      </c>
      <c r="L381" s="31" t="s">
        <v>34</v>
      </c>
      <c r="M381" s="32" t="s">
        <v>34</v>
      </c>
      <c r="N381" s="33" t="s">
        <v>34</v>
      </c>
      <c r="Q381" s="2" t="s">
        <v>1114</v>
      </c>
    </row>
    <row r="382" spans="1:22" s="1" customFormat="1" x14ac:dyDescent="0.2">
      <c r="A382" s="34"/>
      <c r="B382" s="8"/>
      <c r="C382" s="115" t="s">
        <v>983</v>
      </c>
      <c r="D382" s="115"/>
      <c r="E382" s="115"/>
      <c r="F382" s="115"/>
      <c r="G382" s="115"/>
      <c r="H382" s="115"/>
      <c r="I382" s="115"/>
      <c r="J382" s="115"/>
      <c r="K382" s="115"/>
      <c r="L382" s="115"/>
      <c r="M382" s="115"/>
      <c r="N382" s="117"/>
      <c r="R382" s="2" t="s">
        <v>983</v>
      </c>
    </row>
    <row r="383" spans="1:22" s="1" customFormat="1" x14ac:dyDescent="0.2">
      <c r="A383" s="35"/>
      <c r="B383" s="36" t="s">
        <v>48</v>
      </c>
      <c r="C383" s="115" t="s">
        <v>81</v>
      </c>
      <c r="D383" s="115"/>
      <c r="E383" s="115"/>
      <c r="F383" s="37" t="s">
        <v>34</v>
      </c>
      <c r="G383" s="37" t="s">
        <v>34</v>
      </c>
      <c r="H383" s="37" t="s">
        <v>34</v>
      </c>
      <c r="I383" s="37" t="s">
        <v>34</v>
      </c>
      <c r="J383" s="38">
        <v>384.2</v>
      </c>
      <c r="K383" s="37" t="s">
        <v>34</v>
      </c>
      <c r="L383" s="38">
        <v>19.21</v>
      </c>
      <c r="M383" s="39">
        <v>14.41</v>
      </c>
      <c r="N383" s="40">
        <v>277</v>
      </c>
      <c r="S383" s="2" t="s">
        <v>81</v>
      </c>
    </row>
    <row r="384" spans="1:22" s="1" customFormat="1" x14ac:dyDescent="0.2">
      <c r="A384" s="35"/>
      <c r="B384" s="36" t="s">
        <v>54</v>
      </c>
      <c r="C384" s="115" t="s">
        <v>55</v>
      </c>
      <c r="D384" s="115"/>
      <c r="E384" s="115"/>
      <c r="F384" s="37" t="s">
        <v>34</v>
      </c>
      <c r="G384" s="37" t="s">
        <v>34</v>
      </c>
      <c r="H384" s="37" t="s">
        <v>34</v>
      </c>
      <c r="I384" s="37" t="s">
        <v>34</v>
      </c>
      <c r="J384" s="38">
        <v>3216.64</v>
      </c>
      <c r="K384" s="37" t="s">
        <v>34</v>
      </c>
      <c r="L384" s="38">
        <v>4.18</v>
      </c>
      <c r="M384" s="39">
        <v>7.88</v>
      </c>
      <c r="N384" s="40">
        <v>33</v>
      </c>
      <c r="S384" s="2" t="s">
        <v>55</v>
      </c>
    </row>
    <row r="385" spans="1:22" s="1" customFormat="1" x14ac:dyDescent="0.2">
      <c r="A385" s="35"/>
      <c r="B385" s="36" t="s">
        <v>56</v>
      </c>
      <c r="C385" s="115" t="s">
        <v>57</v>
      </c>
      <c r="D385" s="115"/>
      <c r="E385" s="115"/>
      <c r="F385" s="37" t="s">
        <v>34</v>
      </c>
      <c r="G385" s="37" t="s">
        <v>34</v>
      </c>
      <c r="H385" s="37" t="s">
        <v>34</v>
      </c>
      <c r="I385" s="37" t="s">
        <v>34</v>
      </c>
      <c r="J385" s="38">
        <v>328.52</v>
      </c>
      <c r="K385" s="37" t="s">
        <v>34</v>
      </c>
      <c r="L385" s="38">
        <v>-0.01</v>
      </c>
      <c r="M385" s="39">
        <v>14.41</v>
      </c>
      <c r="N385" s="40" t="s">
        <v>34</v>
      </c>
      <c r="S385" s="2" t="s">
        <v>57</v>
      </c>
    </row>
    <row r="386" spans="1:22" s="1" customFormat="1" x14ac:dyDescent="0.2">
      <c r="A386" s="35"/>
      <c r="B386" s="36" t="s">
        <v>82</v>
      </c>
      <c r="C386" s="115" t="s">
        <v>83</v>
      </c>
      <c r="D386" s="115"/>
      <c r="E386" s="115"/>
      <c r="F386" s="37" t="s">
        <v>34</v>
      </c>
      <c r="G386" s="37" t="s">
        <v>34</v>
      </c>
      <c r="H386" s="37" t="s">
        <v>34</v>
      </c>
      <c r="I386" s="37" t="s">
        <v>34</v>
      </c>
      <c r="J386" s="38">
        <v>250.99</v>
      </c>
      <c r="K386" s="37" t="s">
        <v>34</v>
      </c>
      <c r="L386" s="38">
        <v>0</v>
      </c>
      <c r="M386" s="39">
        <v>4.22</v>
      </c>
      <c r="N386" s="40" t="s">
        <v>34</v>
      </c>
      <c r="S386" s="2" t="s">
        <v>83</v>
      </c>
    </row>
    <row r="387" spans="1:22" s="1" customFormat="1" x14ac:dyDescent="0.2">
      <c r="A387" s="35"/>
      <c r="B387" s="36" t="s">
        <v>34</v>
      </c>
      <c r="C387" s="115" t="s">
        <v>84</v>
      </c>
      <c r="D387" s="115"/>
      <c r="E387" s="115"/>
      <c r="F387" s="37" t="s">
        <v>59</v>
      </c>
      <c r="G387" s="37" t="s">
        <v>1025</v>
      </c>
      <c r="H387" s="37" t="s">
        <v>34</v>
      </c>
      <c r="I387" s="37" t="s">
        <v>1026</v>
      </c>
      <c r="J387" s="38" t="s">
        <v>34</v>
      </c>
      <c r="K387" s="37" t="s">
        <v>34</v>
      </c>
      <c r="L387" s="38" t="s">
        <v>34</v>
      </c>
      <c r="M387" s="39" t="s">
        <v>34</v>
      </c>
      <c r="N387" s="40" t="s">
        <v>34</v>
      </c>
      <c r="T387" s="2" t="s">
        <v>84</v>
      </c>
    </row>
    <row r="388" spans="1:22" s="1" customFormat="1" x14ac:dyDescent="0.2">
      <c r="A388" s="35"/>
      <c r="B388" s="36" t="s">
        <v>34</v>
      </c>
      <c r="C388" s="115" t="s">
        <v>58</v>
      </c>
      <c r="D388" s="115"/>
      <c r="E388" s="115"/>
      <c r="F388" s="37" t="s">
        <v>59</v>
      </c>
      <c r="G388" s="37" t="s">
        <v>1027</v>
      </c>
      <c r="H388" s="37" t="s">
        <v>34</v>
      </c>
      <c r="I388" s="37" t="s">
        <v>1028</v>
      </c>
      <c r="J388" s="38" t="s">
        <v>34</v>
      </c>
      <c r="K388" s="37" t="s">
        <v>34</v>
      </c>
      <c r="L388" s="38" t="s">
        <v>34</v>
      </c>
      <c r="M388" s="39" t="s">
        <v>34</v>
      </c>
      <c r="N388" s="40" t="s">
        <v>34</v>
      </c>
      <c r="T388" s="2" t="s">
        <v>58</v>
      </c>
    </row>
    <row r="389" spans="1:22" s="1" customFormat="1" x14ac:dyDescent="0.2">
      <c r="A389" s="35"/>
      <c r="B389" s="36" t="s">
        <v>34</v>
      </c>
      <c r="C389" s="118" t="s">
        <v>62</v>
      </c>
      <c r="D389" s="118"/>
      <c r="E389" s="118"/>
      <c r="F389" s="30" t="s">
        <v>34</v>
      </c>
      <c r="G389" s="30" t="s">
        <v>34</v>
      </c>
      <c r="H389" s="30" t="s">
        <v>34</v>
      </c>
      <c r="I389" s="30" t="s">
        <v>34</v>
      </c>
      <c r="J389" s="31">
        <v>467.79</v>
      </c>
      <c r="K389" s="30" t="s">
        <v>34</v>
      </c>
      <c r="L389" s="31">
        <v>23.39</v>
      </c>
      <c r="M389" s="32" t="s">
        <v>34</v>
      </c>
      <c r="N389" s="33" t="s">
        <v>34</v>
      </c>
      <c r="U389" s="2" t="s">
        <v>62</v>
      </c>
    </row>
    <row r="390" spans="1:22" s="1" customFormat="1" x14ac:dyDescent="0.2">
      <c r="A390" s="35"/>
      <c r="B390" s="36" t="s">
        <v>34</v>
      </c>
      <c r="C390" s="115" t="s">
        <v>63</v>
      </c>
      <c r="D390" s="115"/>
      <c r="E390" s="115"/>
      <c r="F390" s="37" t="s">
        <v>34</v>
      </c>
      <c r="G390" s="37" t="s">
        <v>34</v>
      </c>
      <c r="H390" s="37" t="s">
        <v>34</v>
      </c>
      <c r="I390" s="37" t="s">
        <v>34</v>
      </c>
      <c r="J390" s="38" t="s">
        <v>34</v>
      </c>
      <c r="K390" s="37" t="s">
        <v>34</v>
      </c>
      <c r="L390" s="38">
        <v>19.2</v>
      </c>
      <c r="M390" s="39" t="s">
        <v>34</v>
      </c>
      <c r="N390" s="40">
        <v>277</v>
      </c>
      <c r="T390" s="2" t="s">
        <v>63</v>
      </c>
    </row>
    <row r="391" spans="1:22" s="1" customFormat="1" ht="22.5" x14ac:dyDescent="0.2">
      <c r="A391" s="35"/>
      <c r="B391" s="36" t="s">
        <v>1029</v>
      </c>
      <c r="C391" s="115" t="s">
        <v>1030</v>
      </c>
      <c r="D391" s="115"/>
      <c r="E391" s="115"/>
      <c r="F391" s="37" t="s">
        <v>66</v>
      </c>
      <c r="G391" s="37" t="s">
        <v>641</v>
      </c>
      <c r="H391" s="37" t="s">
        <v>34</v>
      </c>
      <c r="I391" s="37" t="s">
        <v>641</v>
      </c>
      <c r="J391" s="38" t="s">
        <v>34</v>
      </c>
      <c r="K391" s="37" t="s">
        <v>34</v>
      </c>
      <c r="L391" s="38">
        <v>17.28</v>
      </c>
      <c r="M391" s="39" t="s">
        <v>34</v>
      </c>
      <c r="N391" s="40">
        <v>249</v>
      </c>
      <c r="T391" s="2" t="s">
        <v>1030</v>
      </c>
    </row>
    <row r="392" spans="1:22" s="1" customFormat="1" ht="22.5" x14ac:dyDescent="0.2">
      <c r="A392" s="35"/>
      <c r="B392" s="36" t="s">
        <v>1031</v>
      </c>
      <c r="C392" s="115" t="s">
        <v>1032</v>
      </c>
      <c r="D392" s="115"/>
      <c r="E392" s="115"/>
      <c r="F392" s="37" t="s">
        <v>66</v>
      </c>
      <c r="G392" s="37" t="s">
        <v>234</v>
      </c>
      <c r="H392" s="37" t="s">
        <v>34</v>
      </c>
      <c r="I392" s="37" t="s">
        <v>234</v>
      </c>
      <c r="J392" s="38" t="s">
        <v>34</v>
      </c>
      <c r="K392" s="37" t="s">
        <v>34</v>
      </c>
      <c r="L392" s="38">
        <v>16.32</v>
      </c>
      <c r="M392" s="39" t="s">
        <v>34</v>
      </c>
      <c r="N392" s="40">
        <v>235</v>
      </c>
      <c r="T392" s="2" t="s">
        <v>1032</v>
      </c>
    </row>
    <row r="393" spans="1:22" s="1" customFormat="1" x14ac:dyDescent="0.2">
      <c r="A393" s="41"/>
      <c r="B393" s="42"/>
      <c r="C393" s="116" t="s">
        <v>71</v>
      </c>
      <c r="D393" s="116"/>
      <c r="E393" s="116"/>
      <c r="F393" s="43" t="s">
        <v>34</v>
      </c>
      <c r="G393" s="43" t="s">
        <v>34</v>
      </c>
      <c r="H393" s="43" t="s">
        <v>34</v>
      </c>
      <c r="I393" s="43" t="s">
        <v>34</v>
      </c>
      <c r="J393" s="44" t="s">
        <v>34</v>
      </c>
      <c r="K393" s="43" t="s">
        <v>34</v>
      </c>
      <c r="L393" s="44">
        <v>56.99</v>
      </c>
      <c r="M393" s="32" t="s">
        <v>34</v>
      </c>
      <c r="N393" s="45">
        <v>794</v>
      </c>
      <c r="V393" s="2" t="s">
        <v>71</v>
      </c>
    </row>
    <row r="394" spans="1:22" s="1" customFormat="1" x14ac:dyDescent="0.2">
      <c r="A394" s="28" t="s">
        <v>669</v>
      </c>
      <c r="B394" s="29" t="s">
        <v>1033</v>
      </c>
      <c r="C394" s="118" t="s">
        <v>1034</v>
      </c>
      <c r="D394" s="118"/>
      <c r="E394" s="118"/>
      <c r="F394" s="30" t="s">
        <v>173</v>
      </c>
      <c r="G394" s="30" t="s">
        <v>34</v>
      </c>
      <c r="H394" s="30" t="s">
        <v>34</v>
      </c>
      <c r="I394" s="30" t="s">
        <v>1408</v>
      </c>
      <c r="J394" s="31">
        <v>12870</v>
      </c>
      <c r="K394" s="30" t="s">
        <v>34</v>
      </c>
      <c r="L394" s="31">
        <v>684.04</v>
      </c>
      <c r="M394" s="32">
        <v>4.22</v>
      </c>
      <c r="N394" s="33">
        <v>2887</v>
      </c>
      <c r="Q394" s="2" t="s">
        <v>1034</v>
      </c>
    </row>
    <row r="395" spans="1:22" s="1" customFormat="1" x14ac:dyDescent="0.2">
      <c r="A395" s="34"/>
      <c r="B395" s="8"/>
      <c r="C395" s="115" t="s">
        <v>1409</v>
      </c>
      <c r="D395" s="115"/>
      <c r="E395" s="115"/>
      <c r="F395" s="115"/>
      <c r="G395" s="115"/>
      <c r="H395" s="115"/>
      <c r="I395" s="115"/>
      <c r="J395" s="115"/>
      <c r="K395" s="115"/>
      <c r="L395" s="115"/>
      <c r="M395" s="115"/>
      <c r="N395" s="117"/>
      <c r="R395" s="2" t="s">
        <v>1409</v>
      </c>
    </row>
    <row r="396" spans="1:22" s="1" customFormat="1" ht="33.75" x14ac:dyDescent="0.2">
      <c r="A396" s="28" t="s">
        <v>585</v>
      </c>
      <c r="B396" s="29" t="s">
        <v>1036</v>
      </c>
      <c r="C396" s="118" t="s">
        <v>1037</v>
      </c>
      <c r="D396" s="118"/>
      <c r="E396" s="118"/>
      <c r="F396" s="30" t="s">
        <v>274</v>
      </c>
      <c r="G396" s="30" t="s">
        <v>34</v>
      </c>
      <c r="H396" s="30" t="s">
        <v>34</v>
      </c>
      <c r="I396" s="30" t="s">
        <v>1038</v>
      </c>
      <c r="J396" s="31" t="s">
        <v>34</v>
      </c>
      <c r="K396" s="30" t="s">
        <v>34</v>
      </c>
      <c r="L396" s="31" t="s">
        <v>34</v>
      </c>
      <c r="M396" s="32" t="s">
        <v>34</v>
      </c>
      <c r="N396" s="33" t="s">
        <v>34</v>
      </c>
      <c r="Q396" s="2" t="s">
        <v>1037</v>
      </c>
    </row>
    <row r="397" spans="1:22" s="1" customFormat="1" x14ac:dyDescent="0.2">
      <c r="A397" s="34"/>
      <c r="B397" s="8"/>
      <c r="C397" s="115" t="s">
        <v>1039</v>
      </c>
      <c r="D397" s="115"/>
      <c r="E397" s="115"/>
      <c r="F397" s="115"/>
      <c r="G397" s="115"/>
      <c r="H397" s="115"/>
      <c r="I397" s="115"/>
      <c r="J397" s="115"/>
      <c r="K397" s="115"/>
      <c r="L397" s="115"/>
      <c r="M397" s="115"/>
      <c r="N397" s="117"/>
      <c r="R397" s="2" t="s">
        <v>1039</v>
      </c>
    </row>
    <row r="398" spans="1:22" s="1" customFormat="1" x14ac:dyDescent="0.2">
      <c r="A398" s="35"/>
      <c r="B398" s="36" t="s">
        <v>48</v>
      </c>
      <c r="C398" s="115" t="s">
        <v>81</v>
      </c>
      <c r="D398" s="115"/>
      <c r="E398" s="115"/>
      <c r="F398" s="37" t="s">
        <v>34</v>
      </c>
      <c r="G398" s="37" t="s">
        <v>34</v>
      </c>
      <c r="H398" s="37" t="s">
        <v>34</v>
      </c>
      <c r="I398" s="37" t="s">
        <v>34</v>
      </c>
      <c r="J398" s="38">
        <v>2306.66</v>
      </c>
      <c r="K398" s="37" t="s">
        <v>34</v>
      </c>
      <c r="L398" s="38">
        <v>14.19</v>
      </c>
      <c r="M398" s="39">
        <v>14.41</v>
      </c>
      <c r="N398" s="40">
        <v>204</v>
      </c>
      <c r="S398" s="2" t="s">
        <v>81</v>
      </c>
    </row>
    <row r="399" spans="1:22" s="1" customFormat="1" x14ac:dyDescent="0.2">
      <c r="A399" s="35"/>
      <c r="B399" s="36" t="s">
        <v>54</v>
      </c>
      <c r="C399" s="115" t="s">
        <v>55</v>
      </c>
      <c r="D399" s="115"/>
      <c r="E399" s="115"/>
      <c r="F399" s="37" t="s">
        <v>34</v>
      </c>
      <c r="G399" s="37" t="s">
        <v>34</v>
      </c>
      <c r="H399" s="37" t="s">
        <v>34</v>
      </c>
      <c r="I399" s="37" t="s">
        <v>34</v>
      </c>
      <c r="J399" s="38">
        <v>3049.56</v>
      </c>
      <c r="K399" s="37" t="s">
        <v>34</v>
      </c>
      <c r="L399" s="38">
        <v>18.75</v>
      </c>
      <c r="M399" s="39">
        <v>7.88</v>
      </c>
      <c r="N399" s="40">
        <v>148</v>
      </c>
      <c r="S399" s="2" t="s">
        <v>55</v>
      </c>
    </row>
    <row r="400" spans="1:22" s="1" customFormat="1" x14ac:dyDescent="0.2">
      <c r="A400" s="35"/>
      <c r="B400" s="36" t="s">
        <v>56</v>
      </c>
      <c r="C400" s="115" t="s">
        <v>57</v>
      </c>
      <c r="D400" s="115"/>
      <c r="E400" s="115"/>
      <c r="F400" s="37" t="s">
        <v>34</v>
      </c>
      <c r="G400" s="37" t="s">
        <v>34</v>
      </c>
      <c r="H400" s="37" t="s">
        <v>34</v>
      </c>
      <c r="I400" s="37" t="s">
        <v>34</v>
      </c>
      <c r="J400" s="38">
        <v>44.66</v>
      </c>
      <c r="K400" s="37" t="s">
        <v>34</v>
      </c>
      <c r="L400" s="38">
        <v>0.27</v>
      </c>
      <c r="M400" s="39">
        <v>14.41</v>
      </c>
      <c r="N400" s="40">
        <v>4</v>
      </c>
      <c r="S400" s="2" t="s">
        <v>57</v>
      </c>
    </row>
    <row r="401" spans="1:22" s="1" customFormat="1" x14ac:dyDescent="0.2">
      <c r="A401" s="35"/>
      <c r="B401" s="36" t="s">
        <v>82</v>
      </c>
      <c r="C401" s="115" t="s">
        <v>83</v>
      </c>
      <c r="D401" s="115"/>
      <c r="E401" s="115"/>
      <c r="F401" s="37" t="s">
        <v>34</v>
      </c>
      <c r="G401" s="37" t="s">
        <v>34</v>
      </c>
      <c r="H401" s="37" t="s">
        <v>34</v>
      </c>
      <c r="I401" s="37" t="s">
        <v>34</v>
      </c>
      <c r="J401" s="38">
        <v>6947.31</v>
      </c>
      <c r="K401" s="37" t="s">
        <v>34</v>
      </c>
      <c r="L401" s="38">
        <v>38.15</v>
      </c>
      <c r="M401" s="39">
        <v>4.22</v>
      </c>
      <c r="N401" s="40">
        <v>161</v>
      </c>
      <c r="S401" s="2" t="s">
        <v>83</v>
      </c>
    </row>
    <row r="402" spans="1:22" s="1" customFormat="1" x14ac:dyDescent="0.2">
      <c r="A402" s="35"/>
      <c r="B402" s="36" t="s">
        <v>34</v>
      </c>
      <c r="C402" s="115" t="s">
        <v>84</v>
      </c>
      <c r="D402" s="115"/>
      <c r="E402" s="115"/>
      <c r="F402" s="37" t="s">
        <v>59</v>
      </c>
      <c r="G402" s="37" t="s">
        <v>1040</v>
      </c>
      <c r="H402" s="37" t="s">
        <v>34</v>
      </c>
      <c r="I402" s="37" t="s">
        <v>1041</v>
      </c>
      <c r="J402" s="38" t="s">
        <v>34</v>
      </c>
      <c r="K402" s="37" t="s">
        <v>34</v>
      </c>
      <c r="L402" s="38" t="s">
        <v>34</v>
      </c>
      <c r="M402" s="39" t="s">
        <v>34</v>
      </c>
      <c r="N402" s="40" t="s">
        <v>34</v>
      </c>
      <c r="T402" s="2" t="s">
        <v>84</v>
      </c>
    </row>
    <row r="403" spans="1:22" s="1" customFormat="1" x14ac:dyDescent="0.2">
      <c r="A403" s="35"/>
      <c r="B403" s="36" t="s">
        <v>34</v>
      </c>
      <c r="C403" s="115" t="s">
        <v>58</v>
      </c>
      <c r="D403" s="115"/>
      <c r="E403" s="115"/>
      <c r="F403" s="37" t="s">
        <v>59</v>
      </c>
      <c r="G403" s="37" t="s">
        <v>1042</v>
      </c>
      <c r="H403" s="37" t="s">
        <v>34</v>
      </c>
      <c r="I403" s="37" t="s">
        <v>1043</v>
      </c>
      <c r="J403" s="38" t="s">
        <v>34</v>
      </c>
      <c r="K403" s="37" t="s">
        <v>34</v>
      </c>
      <c r="L403" s="38" t="s">
        <v>34</v>
      </c>
      <c r="M403" s="39" t="s">
        <v>34</v>
      </c>
      <c r="N403" s="40" t="s">
        <v>34</v>
      </c>
      <c r="T403" s="2" t="s">
        <v>58</v>
      </c>
    </row>
    <row r="404" spans="1:22" s="1" customFormat="1" x14ac:dyDescent="0.2">
      <c r="A404" s="35"/>
      <c r="B404" s="36" t="s">
        <v>34</v>
      </c>
      <c r="C404" s="118" t="s">
        <v>62</v>
      </c>
      <c r="D404" s="118"/>
      <c r="E404" s="118"/>
      <c r="F404" s="30" t="s">
        <v>34</v>
      </c>
      <c r="G404" s="30" t="s">
        <v>34</v>
      </c>
      <c r="H404" s="30" t="s">
        <v>34</v>
      </c>
      <c r="I404" s="30" t="s">
        <v>34</v>
      </c>
      <c r="J404" s="31">
        <v>11558.73</v>
      </c>
      <c r="K404" s="30" t="s">
        <v>34</v>
      </c>
      <c r="L404" s="31">
        <v>71.09</v>
      </c>
      <c r="M404" s="32" t="s">
        <v>34</v>
      </c>
      <c r="N404" s="33" t="s">
        <v>34</v>
      </c>
      <c r="U404" s="2" t="s">
        <v>62</v>
      </c>
    </row>
    <row r="405" spans="1:22" s="1" customFormat="1" x14ac:dyDescent="0.2">
      <c r="A405" s="35"/>
      <c r="B405" s="36" t="s">
        <v>34</v>
      </c>
      <c r="C405" s="115" t="s">
        <v>63</v>
      </c>
      <c r="D405" s="115"/>
      <c r="E405" s="115"/>
      <c r="F405" s="37" t="s">
        <v>34</v>
      </c>
      <c r="G405" s="37" t="s">
        <v>34</v>
      </c>
      <c r="H405" s="37" t="s">
        <v>34</v>
      </c>
      <c r="I405" s="37" t="s">
        <v>34</v>
      </c>
      <c r="J405" s="38" t="s">
        <v>34</v>
      </c>
      <c r="K405" s="37" t="s">
        <v>34</v>
      </c>
      <c r="L405" s="38">
        <v>14.46</v>
      </c>
      <c r="M405" s="39" t="s">
        <v>34</v>
      </c>
      <c r="N405" s="40">
        <v>208</v>
      </c>
      <c r="T405" s="2" t="s">
        <v>63</v>
      </c>
    </row>
    <row r="406" spans="1:22" s="1" customFormat="1" ht="56.25" x14ac:dyDescent="0.2">
      <c r="A406" s="35"/>
      <c r="B406" s="36" t="s">
        <v>1044</v>
      </c>
      <c r="C406" s="115" t="s">
        <v>1045</v>
      </c>
      <c r="D406" s="115"/>
      <c r="E406" s="115"/>
      <c r="F406" s="37" t="s">
        <v>66</v>
      </c>
      <c r="G406" s="37" t="s">
        <v>1046</v>
      </c>
      <c r="H406" s="37" t="s">
        <v>34</v>
      </c>
      <c r="I406" s="37" t="s">
        <v>1046</v>
      </c>
      <c r="J406" s="38" t="s">
        <v>34</v>
      </c>
      <c r="K406" s="37" t="s">
        <v>34</v>
      </c>
      <c r="L406" s="38">
        <v>9.5399999999999991</v>
      </c>
      <c r="M406" s="39" t="s">
        <v>34</v>
      </c>
      <c r="N406" s="40">
        <v>137</v>
      </c>
      <c r="T406" s="2" t="s">
        <v>1045</v>
      </c>
    </row>
    <row r="407" spans="1:22" s="1" customFormat="1" ht="56.25" x14ac:dyDescent="0.2">
      <c r="A407" s="35"/>
      <c r="B407" s="36" t="s">
        <v>34</v>
      </c>
      <c r="C407" s="115" t="s">
        <v>1047</v>
      </c>
      <c r="D407" s="115"/>
      <c r="E407" s="115"/>
      <c r="F407" s="37" t="s">
        <v>66</v>
      </c>
      <c r="G407" s="37" t="s">
        <v>754</v>
      </c>
      <c r="H407" s="37" t="s">
        <v>34</v>
      </c>
      <c r="I407" s="37" t="s">
        <v>754</v>
      </c>
      <c r="J407" s="38" t="s">
        <v>34</v>
      </c>
      <c r="K407" s="37" t="s">
        <v>34</v>
      </c>
      <c r="L407" s="38" t="s">
        <v>34</v>
      </c>
      <c r="M407" s="39" t="s">
        <v>34</v>
      </c>
      <c r="N407" s="40" t="s">
        <v>34</v>
      </c>
      <c r="T407" s="2" t="s">
        <v>1047</v>
      </c>
    </row>
    <row r="408" spans="1:22" s="1" customFormat="1" x14ac:dyDescent="0.2">
      <c r="A408" s="41"/>
      <c r="B408" s="42"/>
      <c r="C408" s="116" t="s">
        <v>71</v>
      </c>
      <c r="D408" s="116"/>
      <c r="E408" s="116"/>
      <c r="F408" s="43" t="s">
        <v>34</v>
      </c>
      <c r="G408" s="43" t="s">
        <v>34</v>
      </c>
      <c r="H408" s="43" t="s">
        <v>34</v>
      </c>
      <c r="I408" s="43" t="s">
        <v>34</v>
      </c>
      <c r="J408" s="44" t="s">
        <v>34</v>
      </c>
      <c r="K408" s="43" t="s">
        <v>34</v>
      </c>
      <c r="L408" s="44">
        <v>80.63</v>
      </c>
      <c r="M408" s="32" t="s">
        <v>34</v>
      </c>
      <c r="N408" s="45">
        <v>650</v>
      </c>
      <c r="V408" s="2" t="s">
        <v>71</v>
      </c>
    </row>
    <row r="409" spans="1:22" s="1" customFormat="1" ht="33.75" x14ac:dyDescent="0.2">
      <c r="A409" s="28" t="s">
        <v>647</v>
      </c>
      <c r="B409" s="29" t="s">
        <v>1036</v>
      </c>
      <c r="C409" s="118" t="s">
        <v>1048</v>
      </c>
      <c r="D409" s="118"/>
      <c r="E409" s="118"/>
      <c r="F409" s="30" t="s">
        <v>274</v>
      </c>
      <c r="G409" s="30" t="s">
        <v>34</v>
      </c>
      <c r="H409" s="30" t="s">
        <v>34</v>
      </c>
      <c r="I409" s="30" t="s">
        <v>891</v>
      </c>
      <c r="J409" s="31" t="s">
        <v>34</v>
      </c>
      <c r="K409" s="30" t="s">
        <v>34</v>
      </c>
      <c r="L409" s="31" t="s">
        <v>34</v>
      </c>
      <c r="M409" s="32" t="s">
        <v>34</v>
      </c>
      <c r="N409" s="33" t="s">
        <v>34</v>
      </c>
      <c r="Q409" s="2" t="s">
        <v>1048</v>
      </c>
    </row>
    <row r="410" spans="1:22" s="1" customFormat="1" x14ac:dyDescent="0.2">
      <c r="A410" s="34"/>
      <c r="B410" s="8"/>
      <c r="C410" s="115" t="s">
        <v>1049</v>
      </c>
      <c r="D410" s="115"/>
      <c r="E410" s="115"/>
      <c r="F410" s="115"/>
      <c r="G410" s="115"/>
      <c r="H410" s="115"/>
      <c r="I410" s="115"/>
      <c r="J410" s="115"/>
      <c r="K410" s="115"/>
      <c r="L410" s="115"/>
      <c r="M410" s="115"/>
      <c r="N410" s="117"/>
      <c r="R410" s="2" t="s">
        <v>1049</v>
      </c>
    </row>
    <row r="411" spans="1:22" s="1" customFormat="1" x14ac:dyDescent="0.2">
      <c r="A411" s="35"/>
      <c r="B411" s="36" t="s">
        <v>48</v>
      </c>
      <c r="C411" s="115" t="s">
        <v>81</v>
      </c>
      <c r="D411" s="115"/>
      <c r="E411" s="115"/>
      <c r="F411" s="37" t="s">
        <v>34</v>
      </c>
      <c r="G411" s="37" t="s">
        <v>34</v>
      </c>
      <c r="H411" s="37" t="s">
        <v>34</v>
      </c>
      <c r="I411" s="37" t="s">
        <v>34</v>
      </c>
      <c r="J411" s="38">
        <v>2306.66</v>
      </c>
      <c r="K411" s="37" t="s">
        <v>34</v>
      </c>
      <c r="L411" s="38">
        <v>4.1500000000000004</v>
      </c>
      <c r="M411" s="39">
        <v>14.41</v>
      </c>
      <c r="N411" s="40">
        <v>60</v>
      </c>
      <c r="S411" s="2" t="s">
        <v>81</v>
      </c>
    </row>
    <row r="412" spans="1:22" s="1" customFormat="1" x14ac:dyDescent="0.2">
      <c r="A412" s="35"/>
      <c r="B412" s="36" t="s">
        <v>54</v>
      </c>
      <c r="C412" s="115" t="s">
        <v>55</v>
      </c>
      <c r="D412" s="115"/>
      <c r="E412" s="115"/>
      <c r="F412" s="37" t="s">
        <v>34</v>
      </c>
      <c r="G412" s="37" t="s">
        <v>34</v>
      </c>
      <c r="H412" s="37" t="s">
        <v>34</v>
      </c>
      <c r="I412" s="37" t="s">
        <v>34</v>
      </c>
      <c r="J412" s="38">
        <v>3049.56</v>
      </c>
      <c r="K412" s="37" t="s">
        <v>34</v>
      </c>
      <c r="L412" s="38">
        <v>5.49</v>
      </c>
      <c r="M412" s="39">
        <v>7.88</v>
      </c>
      <c r="N412" s="40">
        <v>43</v>
      </c>
      <c r="S412" s="2" t="s">
        <v>55</v>
      </c>
    </row>
    <row r="413" spans="1:22" s="1" customFormat="1" x14ac:dyDescent="0.2">
      <c r="A413" s="35"/>
      <c r="B413" s="36" t="s">
        <v>56</v>
      </c>
      <c r="C413" s="115" t="s">
        <v>57</v>
      </c>
      <c r="D413" s="115"/>
      <c r="E413" s="115"/>
      <c r="F413" s="37" t="s">
        <v>34</v>
      </c>
      <c r="G413" s="37" t="s">
        <v>34</v>
      </c>
      <c r="H413" s="37" t="s">
        <v>34</v>
      </c>
      <c r="I413" s="37" t="s">
        <v>34</v>
      </c>
      <c r="J413" s="38">
        <v>44.66</v>
      </c>
      <c r="K413" s="37" t="s">
        <v>34</v>
      </c>
      <c r="L413" s="38">
        <v>0.08</v>
      </c>
      <c r="M413" s="39">
        <v>14.41</v>
      </c>
      <c r="N413" s="40">
        <v>1</v>
      </c>
      <c r="S413" s="2" t="s">
        <v>57</v>
      </c>
    </row>
    <row r="414" spans="1:22" s="1" customFormat="1" x14ac:dyDescent="0.2">
      <c r="A414" s="35"/>
      <c r="B414" s="36" t="s">
        <v>82</v>
      </c>
      <c r="C414" s="115" t="s">
        <v>83</v>
      </c>
      <c r="D414" s="115"/>
      <c r="E414" s="115"/>
      <c r="F414" s="37" t="s">
        <v>34</v>
      </c>
      <c r="G414" s="37" t="s">
        <v>34</v>
      </c>
      <c r="H414" s="37" t="s">
        <v>34</v>
      </c>
      <c r="I414" s="37" t="s">
        <v>34</v>
      </c>
      <c r="J414" s="38">
        <v>6947.31</v>
      </c>
      <c r="K414" s="37" t="s">
        <v>34</v>
      </c>
      <c r="L414" s="38">
        <v>11.16</v>
      </c>
      <c r="M414" s="39">
        <v>4.22</v>
      </c>
      <c r="N414" s="40">
        <v>47</v>
      </c>
      <c r="S414" s="2" t="s">
        <v>83</v>
      </c>
    </row>
    <row r="415" spans="1:22" s="1" customFormat="1" x14ac:dyDescent="0.2">
      <c r="A415" s="35"/>
      <c r="B415" s="36" t="s">
        <v>34</v>
      </c>
      <c r="C415" s="115" t="s">
        <v>84</v>
      </c>
      <c r="D415" s="115"/>
      <c r="E415" s="115"/>
      <c r="F415" s="37" t="s">
        <v>59</v>
      </c>
      <c r="G415" s="37" t="s">
        <v>1040</v>
      </c>
      <c r="H415" s="37" t="s">
        <v>34</v>
      </c>
      <c r="I415" s="37" t="s">
        <v>1050</v>
      </c>
      <c r="J415" s="38" t="s">
        <v>34</v>
      </c>
      <c r="K415" s="37" t="s">
        <v>34</v>
      </c>
      <c r="L415" s="38" t="s">
        <v>34</v>
      </c>
      <c r="M415" s="39" t="s">
        <v>34</v>
      </c>
      <c r="N415" s="40" t="s">
        <v>34</v>
      </c>
      <c r="T415" s="2" t="s">
        <v>84</v>
      </c>
    </row>
    <row r="416" spans="1:22" s="1" customFormat="1" x14ac:dyDescent="0.2">
      <c r="A416" s="35"/>
      <c r="B416" s="36" t="s">
        <v>34</v>
      </c>
      <c r="C416" s="115" t="s">
        <v>58</v>
      </c>
      <c r="D416" s="115"/>
      <c r="E416" s="115"/>
      <c r="F416" s="37" t="s">
        <v>59</v>
      </c>
      <c r="G416" s="37" t="s">
        <v>1042</v>
      </c>
      <c r="H416" s="37" t="s">
        <v>34</v>
      </c>
      <c r="I416" s="37" t="s">
        <v>1051</v>
      </c>
      <c r="J416" s="38" t="s">
        <v>34</v>
      </c>
      <c r="K416" s="37" t="s">
        <v>34</v>
      </c>
      <c r="L416" s="38" t="s">
        <v>34</v>
      </c>
      <c r="M416" s="39" t="s">
        <v>34</v>
      </c>
      <c r="N416" s="40" t="s">
        <v>34</v>
      </c>
      <c r="T416" s="2" t="s">
        <v>58</v>
      </c>
    </row>
    <row r="417" spans="1:22" s="1" customFormat="1" x14ac:dyDescent="0.2">
      <c r="A417" s="35"/>
      <c r="B417" s="36" t="s">
        <v>34</v>
      </c>
      <c r="C417" s="118" t="s">
        <v>62</v>
      </c>
      <c r="D417" s="118"/>
      <c r="E417" s="118"/>
      <c r="F417" s="30" t="s">
        <v>34</v>
      </c>
      <c r="G417" s="30" t="s">
        <v>34</v>
      </c>
      <c r="H417" s="30" t="s">
        <v>34</v>
      </c>
      <c r="I417" s="30" t="s">
        <v>34</v>
      </c>
      <c r="J417" s="31">
        <v>11558.73</v>
      </c>
      <c r="K417" s="30" t="s">
        <v>34</v>
      </c>
      <c r="L417" s="31">
        <v>20.8</v>
      </c>
      <c r="M417" s="32" t="s">
        <v>34</v>
      </c>
      <c r="N417" s="33" t="s">
        <v>34</v>
      </c>
      <c r="U417" s="2" t="s">
        <v>62</v>
      </c>
    </row>
    <row r="418" spans="1:22" s="1" customFormat="1" x14ac:dyDescent="0.2">
      <c r="A418" s="35"/>
      <c r="B418" s="36" t="s">
        <v>34</v>
      </c>
      <c r="C418" s="115" t="s">
        <v>63</v>
      </c>
      <c r="D418" s="115"/>
      <c r="E418" s="115"/>
      <c r="F418" s="37" t="s">
        <v>34</v>
      </c>
      <c r="G418" s="37" t="s">
        <v>34</v>
      </c>
      <c r="H418" s="37" t="s">
        <v>34</v>
      </c>
      <c r="I418" s="37" t="s">
        <v>34</v>
      </c>
      <c r="J418" s="38" t="s">
        <v>34</v>
      </c>
      <c r="K418" s="37" t="s">
        <v>34</v>
      </c>
      <c r="L418" s="38">
        <v>4.2300000000000004</v>
      </c>
      <c r="M418" s="39" t="s">
        <v>34</v>
      </c>
      <c r="N418" s="40">
        <v>61</v>
      </c>
      <c r="T418" s="2" t="s">
        <v>63</v>
      </c>
    </row>
    <row r="419" spans="1:22" s="1" customFormat="1" ht="56.25" x14ac:dyDescent="0.2">
      <c r="A419" s="35"/>
      <c r="B419" s="36" t="s">
        <v>1044</v>
      </c>
      <c r="C419" s="115" t="s">
        <v>1045</v>
      </c>
      <c r="D419" s="115"/>
      <c r="E419" s="115"/>
      <c r="F419" s="37" t="s">
        <v>66</v>
      </c>
      <c r="G419" s="37" t="s">
        <v>1046</v>
      </c>
      <c r="H419" s="37" t="s">
        <v>34</v>
      </c>
      <c r="I419" s="37" t="s">
        <v>1046</v>
      </c>
      <c r="J419" s="38" t="s">
        <v>34</v>
      </c>
      <c r="K419" s="37" t="s">
        <v>34</v>
      </c>
      <c r="L419" s="38">
        <v>2.79</v>
      </c>
      <c r="M419" s="39" t="s">
        <v>34</v>
      </c>
      <c r="N419" s="40">
        <v>40</v>
      </c>
      <c r="T419" s="2" t="s">
        <v>1045</v>
      </c>
    </row>
    <row r="420" spans="1:22" s="1" customFormat="1" ht="56.25" x14ac:dyDescent="0.2">
      <c r="A420" s="35"/>
      <c r="B420" s="36" t="s">
        <v>34</v>
      </c>
      <c r="C420" s="115" t="s">
        <v>1047</v>
      </c>
      <c r="D420" s="115"/>
      <c r="E420" s="115"/>
      <c r="F420" s="37" t="s">
        <v>66</v>
      </c>
      <c r="G420" s="37" t="s">
        <v>754</v>
      </c>
      <c r="H420" s="37" t="s">
        <v>34</v>
      </c>
      <c r="I420" s="37" t="s">
        <v>754</v>
      </c>
      <c r="J420" s="38" t="s">
        <v>34</v>
      </c>
      <c r="K420" s="37" t="s">
        <v>34</v>
      </c>
      <c r="L420" s="38" t="s">
        <v>34</v>
      </c>
      <c r="M420" s="39" t="s">
        <v>34</v>
      </c>
      <c r="N420" s="40" t="s">
        <v>34</v>
      </c>
      <c r="T420" s="2" t="s">
        <v>1047</v>
      </c>
    </row>
    <row r="421" spans="1:22" s="1" customFormat="1" x14ac:dyDescent="0.2">
      <c r="A421" s="41"/>
      <c r="B421" s="42"/>
      <c r="C421" s="116" t="s">
        <v>71</v>
      </c>
      <c r="D421" s="116"/>
      <c r="E421" s="116"/>
      <c r="F421" s="43" t="s">
        <v>34</v>
      </c>
      <c r="G421" s="43" t="s">
        <v>34</v>
      </c>
      <c r="H421" s="43" t="s">
        <v>34</v>
      </c>
      <c r="I421" s="43" t="s">
        <v>34</v>
      </c>
      <c r="J421" s="44" t="s">
        <v>34</v>
      </c>
      <c r="K421" s="43" t="s">
        <v>34</v>
      </c>
      <c r="L421" s="44">
        <v>23.59</v>
      </c>
      <c r="M421" s="32" t="s">
        <v>34</v>
      </c>
      <c r="N421" s="45">
        <v>190</v>
      </c>
      <c r="V421" s="2" t="s">
        <v>71</v>
      </c>
    </row>
    <row r="422" spans="1:22" s="1" customFormat="1" ht="45" x14ac:dyDescent="0.2">
      <c r="A422" s="28" t="s">
        <v>686</v>
      </c>
      <c r="B422" s="29" t="s">
        <v>1052</v>
      </c>
      <c r="C422" s="118" t="s">
        <v>1053</v>
      </c>
      <c r="D422" s="118"/>
      <c r="E422" s="118"/>
      <c r="F422" s="30" t="s">
        <v>1054</v>
      </c>
      <c r="G422" s="30" t="s">
        <v>34</v>
      </c>
      <c r="H422" s="30" t="s">
        <v>34</v>
      </c>
      <c r="I422" s="30" t="s">
        <v>1055</v>
      </c>
      <c r="J422" s="31" t="s">
        <v>34</v>
      </c>
      <c r="K422" s="30" t="s">
        <v>34</v>
      </c>
      <c r="L422" s="31" t="s">
        <v>34</v>
      </c>
      <c r="M422" s="32" t="s">
        <v>34</v>
      </c>
      <c r="N422" s="33" t="s">
        <v>34</v>
      </c>
      <c r="Q422" s="2" t="s">
        <v>1053</v>
      </c>
    </row>
    <row r="423" spans="1:22" s="1" customFormat="1" x14ac:dyDescent="0.2">
      <c r="A423" s="34"/>
      <c r="B423" s="8"/>
      <c r="C423" s="115" t="s">
        <v>1056</v>
      </c>
      <c r="D423" s="115"/>
      <c r="E423" s="115"/>
      <c r="F423" s="115"/>
      <c r="G423" s="115"/>
      <c r="H423" s="115"/>
      <c r="I423" s="115"/>
      <c r="J423" s="115"/>
      <c r="K423" s="115"/>
      <c r="L423" s="115"/>
      <c r="M423" s="115"/>
      <c r="N423" s="117"/>
      <c r="R423" s="2" t="s">
        <v>1056</v>
      </c>
    </row>
    <row r="424" spans="1:22" s="1" customFormat="1" x14ac:dyDescent="0.2">
      <c r="A424" s="35"/>
      <c r="B424" s="36" t="s">
        <v>48</v>
      </c>
      <c r="C424" s="115" t="s">
        <v>81</v>
      </c>
      <c r="D424" s="115"/>
      <c r="E424" s="115"/>
      <c r="F424" s="37" t="s">
        <v>34</v>
      </c>
      <c r="G424" s="37" t="s">
        <v>34</v>
      </c>
      <c r="H424" s="37" t="s">
        <v>34</v>
      </c>
      <c r="I424" s="37" t="s">
        <v>34</v>
      </c>
      <c r="J424" s="38">
        <v>983.25</v>
      </c>
      <c r="K424" s="37" t="s">
        <v>34</v>
      </c>
      <c r="L424" s="38">
        <v>7.82</v>
      </c>
      <c r="M424" s="39">
        <v>14.41</v>
      </c>
      <c r="N424" s="40">
        <v>113</v>
      </c>
      <c r="S424" s="2" t="s">
        <v>81</v>
      </c>
    </row>
    <row r="425" spans="1:22" s="1" customFormat="1" x14ac:dyDescent="0.2">
      <c r="A425" s="35"/>
      <c r="B425" s="36" t="s">
        <v>54</v>
      </c>
      <c r="C425" s="115" t="s">
        <v>55</v>
      </c>
      <c r="D425" s="115"/>
      <c r="E425" s="115"/>
      <c r="F425" s="37" t="s">
        <v>34</v>
      </c>
      <c r="G425" s="37" t="s">
        <v>34</v>
      </c>
      <c r="H425" s="37" t="s">
        <v>34</v>
      </c>
      <c r="I425" s="37" t="s">
        <v>34</v>
      </c>
      <c r="J425" s="38">
        <v>186.09</v>
      </c>
      <c r="K425" s="37" t="s">
        <v>34</v>
      </c>
      <c r="L425" s="38">
        <v>1.48</v>
      </c>
      <c r="M425" s="39">
        <v>7.88</v>
      </c>
      <c r="N425" s="40">
        <v>12</v>
      </c>
      <c r="S425" s="2" t="s">
        <v>55</v>
      </c>
    </row>
    <row r="426" spans="1:22" s="1" customFormat="1" x14ac:dyDescent="0.2">
      <c r="A426" s="35"/>
      <c r="B426" s="36" t="s">
        <v>82</v>
      </c>
      <c r="C426" s="115" t="s">
        <v>83</v>
      </c>
      <c r="D426" s="115"/>
      <c r="E426" s="115"/>
      <c r="F426" s="37" t="s">
        <v>34</v>
      </c>
      <c r="G426" s="37" t="s">
        <v>34</v>
      </c>
      <c r="H426" s="37" t="s">
        <v>34</v>
      </c>
      <c r="I426" s="37" t="s">
        <v>34</v>
      </c>
      <c r="J426" s="38">
        <v>93.78</v>
      </c>
      <c r="K426" s="37" t="s">
        <v>34</v>
      </c>
      <c r="L426" s="38">
        <v>0.75</v>
      </c>
      <c r="M426" s="39">
        <v>4.22</v>
      </c>
      <c r="N426" s="40">
        <v>3</v>
      </c>
      <c r="S426" s="2" t="s">
        <v>83</v>
      </c>
    </row>
    <row r="427" spans="1:22" s="1" customFormat="1" x14ac:dyDescent="0.2">
      <c r="A427" s="35"/>
      <c r="B427" s="36" t="s">
        <v>34</v>
      </c>
      <c r="C427" s="115" t="s">
        <v>84</v>
      </c>
      <c r="D427" s="115"/>
      <c r="E427" s="115"/>
      <c r="F427" s="37" t="s">
        <v>59</v>
      </c>
      <c r="G427" s="37" t="s">
        <v>1057</v>
      </c>
      <c r="H427" s="37" t="s">
        <v>34</v>
      </c>
      <c r="I427" s="37" t="s">
        <v>1058</v>
      </c>
      <c r="J427" s="38" t="s">
        <v>34</v>
      </c>
      <c r="K427" s="37" t="s">
        <v>34</v>
      </c>
      <c r="L427" s="38" t="s">
        <v>34</v>
      </c>
      <c r="M427" s="39" t="s">
        <v>34</v>
      </c>
      <c r="N427" s="40" t="s">
        <v>34</v>
      </c>
      <c r="T427" s="2" t="s">
        <v>84</v>
      </c>
    </row>
    <row r="428" spans="1:22" s="1" customFormat="1" x14ac:dyDescent="0.2">
      <c r="A428" s="35"/>
      <c r="B428" s="36" t="s">
        <v>34</v>
      </c>
      <c r="C428" s="118" t="s">
        <v>62</v>
      </c>
      <c r="D428" s="118"/>
      <c r="E428" s="118"/>
      <c r="F428" s="30" t="s">
        <v>34</v>
      </c>
      <c r="G428" s="30" t="s">
        <v>34</v>
      </c>
      <c r="H428" s="30" t="s">
        <v>34</v>
      </c>
      <c r="I428" s="30" t="s">
        <v>34</v>
      </c>
      <c r="J428" s="31">
        <v>1263.1199999999999</v>
      </c>
      <c r="K428" s="30" t="s">
        <v>34</v>
      </c>
      <c r="L428" s="31">
        <v>10.050000000000001</v>
      </c>
      <c r="M428" s="32" t="s">
        <v>34</v>
      </c>
      <c r="N428" s="33" t="s">
        <v>34</v>
      </c>
      <c r="U428" s="2" t="s">
        <v>62</v>
      </c>
    </row>
    <row r="429" spans="1:22" s="1" customFormat="1" x14ac:dyDescent="0.2">
      <c r="A429" s="35"/>
      <c r="B429" s="36" t="s">
        <v>34</v>
      </c>
      <c r="C429" s="115" t="s">
        <v>63</v>
      </c>
      <c r="D429" s="115"/>
      <c r="E429" s="115"/>
      <c r="F429" s="37" t="s">
        <v>34</v>
      </c>
      <c r="G429" s="37" t="s">
        <v>34</v>
      </c>
      <c r="H429" s="37" t="s">
        <v>34</v>
      </c>
      <c r="I429" s="37" t="s">
        <v>34</v>
      </c>
      <c r="J429" s="38" t="s">
        <v>34</v>
      </c>
      <c r="K429" s="37" t="s">
        <v>34</v>
      </c>
      <c r="L429" s="38">
        <v>7.82</v>
      </c>
      <c r="M429" s="39" t="s">
        <v>34</v>
      </c>
      <c r="N429" s="40">
        <v>113</v>
      </c>
      <c r="T429" s="2" t="s">
        <v>63</v>
      </c>
    </row>
    <row r="430" spans="1:22" s="1" customFormat="1" ht="56.25" x14ac:dyDescent="0.2">
      <c r="A430" s="35"/>
      <c r="B430" s="36" t="s">
        <v>1059</v>
      </c>
      <c r="C430" s="115" t="s">
        <v>1060</v>
      </c>
      <c r="D430" s="115"/>
      <c r="E430" s="115"/>
      <c r="F430" s="37" t="s">
        <v>66</v>
      </c>
      <c r="G430" s="37" t="s">
        <v>1061</v>
      </c>
      <c r="H430" s="37" t="s">
        <v>34</v>
      </c>
      <c r="I430" s="37" t="s">
        <v>1061</v>
      </c>
      <c r="J430" s="38" t="s">
        <v>34</v>
      </c>
      <c r="K430" s="37" t="s">
        <v>34</v>
      </c>
      <c r="L430" s="38">
        <v>8.6</v>
      </c>
      <c r="M430" s="39" t="s">
        <v>34</v>
      </c>
      <c r="N430" s="40">
        <v>124</v>
      </c>
      <c r="T430" s="2" t="s">
        <v>1060</v>
      </c>
    </row>
    <row r="431" spans="1:22" s="1" customFormat="1" ht="56.25" x14ac:dyDescent="0.2">
      <c r="A431" s="35"/>
      <c r="B431" s="36" t="s">
        <v>1062</v>
      </c>
      <c r="C431" s="115" t="s">
        <v>1063</v>
      </c>
      <c r="D431" s="115"/>
      <c r="E431" s="115"/>
      <c r="F431" s="37" t="s">
        <v>66</v>
      </c>
      <c r="G431" s="37" t="s">
        <v>935</v>
      </c>
      <c r="H431" s="37" t="s">
        <v>34</v>
      </c>
      <c r="I431" s="37" t="s">
        <v>935</v>
      </c>
      <c r="J431" s="38" t="s">
        <v>34</v>
      </c>
      <c r="K431" s="37" t="s">
        <v>34</v>
      </c>
      <c r="L431" s="38">
        <v>5.47</v>
      </c>
      <c r="M431" s="39" t="s">
        <v>34</v>
      </c>
      <c r="N431" s="40">
        <v>79</v>
      </c>
      <c r="T431" s="2" t="s">
        <v>1063</v>
      </c>
    </row>
    <row r="432" spans="1:22" s="1" customFormat="1" x14ac:dyDescent="0.2">
      <c r="A432" s="41"/>
      <c r="B432" s="42"/>
      <c r="C432" s="116" t="s">
        <v>71</v>
      </c>
      <c r="D432" s="116"/>
      <c r="E432" s="116"/>
      <c r="F432" s="43" t="s">
        <v>34</v>
      </c>
      <c r="G432" s="43" t="s">
        <v>34</v>
      </c>
      <c r="H432" s="43" t="s">
        <v>34</v>
      </c>
      <c r="I432" s="43" t="s">
        <v>34</v>
      </c>
      <c r="J432" s="44" t="s">
        <v>34</v>
      </c>
      <c r="K432" s="43" t="s">
        <v>34</v>
      </c>
      <c r="L432" s="44">
        <v>24.12</v>
      </c>
      <c r="M432" s="32" t="s">
        <v>34</v>
      </c>
      <c r="N432" s="45">
        <v>331</v>
      </c>
      <c r="V432" s="2" t="s">
        <v>71</v>
      </c>
    </row>
    <row r="433" spans="1:22" s="1" customFormat="1" ht="33.75" x14ac:dyDescent="0.2">
      <c r="A433" s="28" t="s">
        <v>701</v>
      </c>
      <c r="B433" s="29" t="s">
        <v>1065</v>
      </c>
      <c r="C433" s="118" t="s">
        <v>1066</v>
      </c>
      <c r="D433" s="118"/>
      <c r="E433" s="118"/>
      <c r="F433" s="30" t="s">
        <v>274</v>
      </c>
      <c r="G433" s="30" t="s">
        <v>34</v>
      </c>
      <c r="H433" s="30" t="s">
        <v>34</v>
      </c>
      <c r="I433" s="30" t="s">
        <v>1410</v>
      </c>
      <c r="J433" s="31" t="s">
        <v>34</v>
      </c>
      <c r="K433" s="30" t="s">
        <v>34</v>
      </c>
      <c r="L433" s="31" t="s">
        <v>34</v>
      </c>
      <c r="M433" s="32" t="s">
        <v>34</v>
      </c>
      <c r="N433" s="33" t="s">
        <v>34</v>
      </c>
      <c r="Q433" s="2" t="s">
        <v>1066</v>
      </c>
    </row>
    <row r="434" spans="1:22" s="1" customFormat="1" x14ac:dyDescent="0.2">
      <c r="A434" s="34"/>
      <c r="B434" s="8"/>
      <c r="C434" s="115" t="s">
        <v>1411</v>
      </c>
      <c r="D434" s="115"/>
      <c r="E434" s="115"/>
      <c r="F434" s="115"/>
      <c r="G434" s="115"/>
      <c r="H434" s="115"/>
      <c r="I434" s="115"/>
      <c r="J434" s="115"/>
      <c r="K434" s="115"/>
      <c r="L434" s="115"/>
      <c r="M434" s="115"/>
      <c r="N434" s="117"/>
      <c r="R434" s="2" t="s">
        <v>1411</v>
      </c>
    </row>
    <row r="435" spans="1:22" s="1" customFormat="1" x14ac:dyDescent="0.2">
      <c r="A435" s="35"/>
      <c r="B435" s="36" t="s">
        <v>48</v>
      </c>
      <c r="C435" s="115" t="s">
        <v>81</v>
      </c>
      <c r="D435" s="115"/>
      <c r="E435" s="115"/>
      <c r="F435" s="37" t="s">
        <v>34</v>
      </c>
      <c r="G435" s="37" t="s">
        <v>34</v>
      </c>
      <c r="H435" s="37" t="s">
        <v>34</v>
      </c>
      <c r="I435" s="37" t="s">
        <v>34</v>
      </c>
      <c r="J435" s="38">
        <v>1056.05</v>
      </c>
      <c r="K435" s="37" t="s">
        <v>34</v>
      </c>
      <c r="L435" s="38">
        <v>207.9</v>
      </c>
      <c r="M435" s="39">
        <v>14.41</v>
      </c>
      <c r="N435" s="40">
        <v>2996</v>
      </c>
      <c r="S435" s="2" t="s">
        <v>81</v>
      </c>
    </row>
    <row r="436" spans="1:22" s="1" customFormat="1" x14ac:dyDescent="0.2">
      <c r="A436" s="35"/>
      <c r="B436" s="36" t="s">
        <v>54</v>
      </c>
      <c r="C436" s="115" t="s">
        <v>55</v>
      </c>
      <c r="D436" s="115"/>
      <c r="E436" s="115"/>
      <c r="F436" s="37" t="s">
        <v>34</v>
      </c>
      <c r="G436" s="37" t="s">
        <v>34</v>
      </c>
      <c r="H436" s="37" t="s">
        <v>34</v>
      </c>
      <c r="I436" s="37" t="s">
        <v>34</v>
      </c>
      <c r="J436" s="38">
        <v>75.959999999999994</v>
      </c>
      <c r="K436" s="37" t="s">
        <v>34</v>
      </c>
      <c r="L436" s="38">
        <v>14.95</v>
      </c>
      <c r="M436" s="39">
        <v>7.88</v>
      </c>
      <c r="N436" s="40">
        <v>118</v>
      </c>
      <c r="S436" s="2" t="s">
        <v>55</v>
      </c>
    </row>
    <row r="437" spans="1:22" s="1" customFormat="1" x14ac:dyDescent="0.2">
      <c r="A437" s="35"/>
      <c r="B437" s="36" t="s">
        <v>56</v>
      </c>
      <c r="C437" s="115" t="s">
        <v>57</v>
      </c>
      <c r="D437" s="115"/>
      <c r="E437" s="115"/>
      <c r="F437" s="37" t="s">
        <v>34</v>
      </c>
      <c r="G437" s="37" t="s">
        <v>34</v>
      </c>
      <c r="H437" s="37" t="s">
        <v>34</v>
      </c>
      <c r="I437" s="37" t="s">
        <v>34</v>
      </c>
      <c r="J437" s="38">
        <v>1.96</v>
      </c>
      <c r="K437" s="37" t="s">
        <v>34</v>
      </c>
      <c r="L437" s="38">
        <v>0.39</v>
      </c>
      <c r="M437" s="39">
        <v>14.41</v>
      </c>
      <c r="N437" s="40">
        <v>6</v>
      </c>
      <c r="S437" s="2" t="s">
        <v>57</v>
      </c>
    </row>
    <row r="438" spans="1:22" s="1" customFormat="1" x14ac:dyDescent="0.2">
      <c r="A438" s="35"/>
      <c r="B438" s="36" t="s">
        <v>82</v>
      </c>
      <c r="C438" s="115" t="s">
        <v>83</v>
      </c>
      <c r="D438" s="115"/>
      <c r="E438" s="115"/>
      <c r="F438" s="37" t="s">
        <v>34</v>
      </c>
      <c r="G438" s="37" t="s">
        <v>34</v>
      </c>
      <c r="H438" s="37" t="s">
        <v>34</v>
      </c>
      <c r="I438" s="37" t="s">
        <v>34</v>
      </c>
      <c r="J438" s="38">
        <v>308.3</v>
      </c>
      <c r="K438" s="37" t="s">
        <v>34</v>
      </c>
      <c r="L438" s="38">
        <v>60.7</v>
      </c>
      <c r="M438" s="39">
        <v>4.22</v>
      </c>
      <c r="N438" s="40">
        <v>256</v>
      </c>
      <c r="S438" s="2" t="s">
        <v>83</v>
      </c>
    </row>
    <row r="439" spans="1:22" s="1" customFormat="1" ht="22.5" x14ac:dyDescent="0.2">
      <c r="A439" s="35"/>
      <c r="B439" s="36" t="s">
        <v>34</v>
      </c>
      <c r="C439" s="115" t="s">
        <v>84</v>
      </c>
      <c r="D439" s="115"/>
      <c r="E439" s="115"/>
      <c r="F439" s="37" t="s">
        <v>59</v>
      </c>
      <c r="G439" s="37" t="s">
        <v>1069</v>
      </c>
      <c r="H439" s="37" t="s">
        <v>34</v>
      </c>
      <c r="I439" s="37" t="s">
        <v>1412</v>
      </c>
      <c r="J439" s="38" t="s">
        <v>34</v>
      </c>
      <c r="K439" s="37" t="s">
        <v>34</v>
      </c>
      <c r="L439" s="38" t="s">
        <v>34</v>
      </c>
      <c r="M439" s="39" t="s">
        <v>34</v>
      </c>
      <c r="N439" s="40" t="s">
        <v>34</v>
      </c>
      <c r="T439" s="2" t="s">
        <v>84</v>
      </c>
    </row>
    <row r="440" spans="1:22" s="1" customFormat="1" x14ac:dyDescent="0.2">
      <c r="A440" s="35"/>
      <c r="B440" s="36" t="s">
        <v>34</v>
      </c>
      <c r="C440" s="115" t="s">
        <v>58</v>
      </c>
      <c r="D440" s="115"/>
      <c r="E440" s="115"/>
      <c r="F440" s="37" t="s">
        <v>59</v>
      </c>
      <c r="G440" s="37" t="s">
        <v>1071</v>
      </c>
      <c r="H440" s="37" t="s">
        <v>34</v>
      </c>
      <c r="I440" s="37" t="s">
        <v>1413</v>
      </c>
      <c r="J440" s="38" t="s">
        <v>34</v>
      </c>
      <c r="K440" s="37" t="s">
        <v>34</v>
      </c>
      <c r="L440" s="38" t="s">
        <v>34</v>
      </c>
      <c r="M440" s="39" t="s">
        <v>34</v>
      </c>
      <c r="N440" s="40" t="s">
        <v>34</v>
      </c>
      <c r="T440" s="2" t="s">
        <v>58</v>
      </c>
    </row>
    <row r="441" spans="1:22" s="1" customFormat="1" x14ac:dyDescent="0.2">
      <c r="A441" s="35"/>
      <c r="B441" s="36" t="s">
        <v>34</v>
      </c>
      <c r="C441" s="118" t="s">
        <v>62</v>
      </c>
      <c r="D441" s="118"/>
      <c r="E441" s="118"/>
      <c r="F441" s="30" t="s">
        <v>34</v>
      </c>
      <c r="G441" s="30" t="s">
        <v>34</v>
      </c>
      <c r="H441" s="30" t="s">
        <v>34</v>
      </c>
      <c r="I441" s="30" t="s">
        <v>34</v>
      </c>
      <c r="J441" s="31">
        <v>1440.31</v>
      </c>
      <c r="K441" s="30" t="s">
        <v>34</v>
      </c>
      <c r="L441" s="31">
        <v>283.55</v>
      </c>
      <c r="M441" s="32" t="s">
        <v>34</v>
      </c>
      <c r="N441" s="33" t="s">
        <v>34</v>
      </c>
      <c r="U441" s="2" t="s">
        <v>62</v>
      </c>
    </row>
    <row r="442" spans="1:22" s="1" customFormat="1" x14ac:dyDescent="0.2">
      <c r="A442" s="35"/>
      <c r="B442" s="36" t="s">
        <v>34</v>
      </c>
      <c r="C442" s="115" t="s">
        <v>63</v>
      </c>
      <c r="D442" s="115"/>
      <c r="E442" s="115"/>
      <c r="F442" s="37" t="s">
        <v>34</v>
      </c>
      <c r="G442" s="37" t="s">
        <v>34</v>
      </c>
      <c r="H442" s="37" t="s">
        <v>34</v>
      </c>
      <c r="I442" s="37" t="s">
        <v>34</v>
      </c>
      <c r="J442" s="38" t="s">
        <v>34</v>
      </c>
      <c r="K442" s="37" t="s">
        <v>34</v>
      </c>
      <c r="L442" s="38">
        <v>208.29</v>
      </c>
      <c r="M442" s="39" t="s">
        <v>34</v>
      </c>
      <c r="N442" s="40">
        <v>3002</v>
      </c>
      <c r="T442" s="2" t="s">
        <v>63</v>
      </c>
    </row>
    <row r="443" spans="1:22" s="1" customFormat="1" ht="22.5" x14ac:dyDescent="0.2">
      <c r="A443" s="35"/>
      <c r="B443" s="36" t="s">
        <v>1029</v>
      </c>
      <c r="C443" s="115" t="s">
        <v>1030</v>
      </c>
      <c r="D443" s="115"/>
      <c r="E443" s="115"/>
      <c r="F443" s="37" t="s">
        <v>66</v>
      </c>
      <c r="G443" s="37" t="s">
        <v>641</v>
      </c>
      <c r="H443" s="37" t="s">
        <v>34</v>
      </c>
      <c r="I443" s="37" t="s">
        <v>641</v>
      </c>
      <c r="J443" s="38" t="s">
        <v>34</v>
      </c>
      <c r="K443" s="37" t="s">
        <v>34</v>
      </c>
      <c r="L443" s="38">
        <v>187.46</v>
      </c>
      <c r="M443" s="39" t="s">
        <v>34</v>
      </c>
      <c r="N443" s="40">
        <v>2702</v>
      </c>
      <c r="T443" s="2" t="s">
        <v>1030</v>
      </c>
    </row>
    <row r="444" spans="1:22" s="1" customFormat="1" ht="22.5" x14ac:dyDescent="0.2">
      <c r="A444" s="35"/>
      <c r="B444" s="36" t="s">
        <v>1031</v>
      </c>
      <c r="C444" s="115" t="s">
        <v>1032</v>
      </c>
      <c r="D444" s="115"/>
      <c r="E444" s="115"/>
      <c r="F444" s="37" t="s">
        <v>66</v>
      </c>
      <c r="G444" s="37" t="s">
        <v>234</v>
      </c>
      <c r="H444" s="37" t="s">
        <v>34</v>
      </c>
      <c r="I444" s="37" t="s">
        <v>234</v>
      </c>
      <c r="J444" s="38" t="s">
        <v>34</v>
      </c>
      <c r="K444" s="37" t="s">
        <v>34</v>
      </c>
      <c r="L444" s="38">
        <v>177.05</v>
      </c>
      <c r="M444" s="39" t="s">
        <v>34</v>
      </c>
      <c r="N444" s="40">
        <v>2552</v>
      </c>
      <c r="T444" s="2" t="s">
        <v>1032</v>
      </c>
    </row>
    <row r="445" spans="1:22" s="1" customFormat="1" x14ac:dyDescent="0.2">
      <c r="A445" s="41"/>
      <c r="B445" s="42"/>
      <c r="C445" s="116" t="s">
        <v>71</v>
      </c>
      <c r="D445" s="116"/>
      <c r="E445" s="116"/>
      <c r="F445" s="43" t="s">
        <v>34</v>
      </c>
      <c r="G445" s="43" t="s">
        <v>34</v>
      </c>
      <c r="H445" s="43" t="s">
        <v>34</v>
      </c>
      <c r="I445" s="43" t="s">
        <v>34</v>
      </c>
      <c r="J445" s="44" t="s">
        <v>34</v>
      </c>
      <c r="K445" s="43" t="s">
        <v>34</v>
      </c>
      <c r="L445" s="44">
        <v>648.05999999999995</v>
      </c>
      <c r="M445" s="32" t="s">
        <v>34</v>
      </c>
      <c r="N445" s="45">
        <v>8624</v>
      </c>
      <c r="V445" s="2" t="s">
        <v>71</v>
      </c>
    </row>
    <row r="446" spans="1:22" s="1" customFormat="1" ht="45" x14ac:dyDescent="0.2">
      <c r="A446" s="28" t="s">
        <v>706</v>
      </c>
      <c r="B446" s="29" t="s">
        <v>282</v>
      </c>
      <c r="C446" s="118" t="s">
        <v>1074</v>
      </c>
      <c r="D446" s="118"/>
      <c r="E446" s="118"/>
      <c r="F446" s="30" t="s">
        <v>173</v>
      </c>
      <c r="G446" s="30" t="s">
        <v>34</v>
      </c>
      <c r="H446" s="30" t="s">
        <v>34</v>
      </c>
      <c r="I446" s="30" t="s">
        <v>1410</v>
      </c>
      <c r="J446" s="31">
        <v>13810</v>
      </c>
      <c r="K446" s="30" t="s">
        <v>34</v>
      </c>
      <c r="L446" s="31">
        <v>2718.77</v>
      </c>
      <c r="M446" s="32">
        <v>4.22</v>
      </c>
      <c r="N446" s="33">
        <v>11473</v>
      </c>
      <c r="Q446" s="2" t="s">
        <v>1074</v>
      </c>
    </row>
    <row r="447" spans="1:22" s="1" customFormat="1" x14ac:dyDescent="0.2">
      <c r="A447" s="34"/>
      <c r="B447" s="8"/>
      <c r="C447" s="115" t="s">
        <v>1411</v>
      </c>
      <c r="D447" s="115"/>
      <c r="E447" s="115"/>
      <c r="F447" s="115"/>
      <c r="G447" s="115"/>
      <c r="H447" s="115"/>
      <c r="I447" s="115"/>
      <c r="J447" s="115"/>
      <c r="K447" s="115"/>
      <c r="L447" s="115"/>
      <c r="M447" s="115"/>
      <c r="N447" s="117"/>
      <c r="R447" s="2" t="s">
        <v>1411</v>
      </c>
    </row>
    <row r="448" spans="1:22" s="1" customFormat="1" ht="33.75" x14ac:dyDescent="0.2">
      <c r="A448" s="28" t="s">
        <v>710</v>
      </c>
      <c r="B448" s="29" t="s">
        <v>1076</v>
      </c>
      <c r="C448" s="118" t="s">
        <v>1077</v>
      </c>
      <c r="D448" s="118"/>
      <c r="E448" s="118"/>
      <c r="F448" s="30" t="s">
        <v>173</v>
      </c>
      <c r="G448" s="30" t="s">
        <v>34</v>
      </c>
      <c r="H448" s="30" t="s">
        <v>34</v>
      </c>
      <c r="I448" s="30" t="s">
        <v>1410</v>
      </c>
      <c r="J448" s="31">
        <v>2170</v>
      </c>
      <c r="K448" s="30" t="s">
        <v>34</v>
      </c>
      <c r="L448" s="31">
        <v>427.21</v>
      </c>
      <c r="M448" s="32">
        <v>4.22</v>
      </c>
      <c r="N448" s="33">
        <v>1803</v>
      </c>
      <c r="Q448" s="2" t="s">
        <v>1077</v>
      </c>
    </row>
    <row r="449" spans="1:23" s="1" customFormat="1" x14ac:dyDescent="0.2">
      <c r="A449" s="34"/>
      <c r="B449" s="8"/>
      <c r="C449" s="115" t="s">
        <v>1411</v>
      </c>
      <c r="D449" s="115"/>
      <c r="E449" s="115"/>
      <c r="F449" s="115"/>
      <c r="G449" s="115"/>
      <c r="H449" s="115"/>
      <c r="I449" s="115"/>
      <c r="J449" s="115"/>
      <c r="K449" s="115"/>
      <c r="L449" s="115"/>
      <c r="M449" s="115"/>
      <c r="N449" s="117"/>
      <c r="R449" s="2" t="s">
        <v>1411</v>
      </c>
    </row>
    <row r="450" spans="1:23" s="1" customFormat="1" ht="56.25" x14ac:dyDescent="0.2">
      <c r="A450" s="28" t="s">
        <v>111</v>
      </c>
      <c r="B450" s="29" t="s">
        <v>919</v>
      </c>
      <c r="C450" s="118" t="s">
        <v>1079</v>
      </c>
      <c r="D450" s="118"/>
      <c r="E450" s="118"/>
      <c r="F450" s="30" t="s">
        <v>921</v>
      </c>
      <c r="G450" s="30" t="s">
        <v>34</v>
      </c>
      <c r="H450" s="30" t="s">
        <v>34</v>
      </c>
      <c r="I450" s="30" t="s">
        <v>1414</v>
      </c>
      <c r="J450" s="31" t="s">
        <v>34</v>
      </c>
      <c r="K450" s="30" t="s">
        <v>34</v>
      </c>
      <c r="L450" s="31" t="s">
        <v>34</v>
      </c>
      <c r="M450" s="32" t="s">
        <v>34</v>
      </c>
      <c r="N450" s="33" t="s">
        <v>34</v>
      </c>
      <c r="Q450" s="2" t="s">
        <v>1079</v>
      </c>
    </row>
    <row r="451" spans="1:23" s="1" customFormat="1" x14ac:dyDescent="0.2">
      <c r="A451" s="34"/>
      <c r="B451" s="8"/>
      <c r="C451" s="115" t="s">
        <v>1427</v>
      </c>
      <c r="D451" s="115"/>
      <c r="E451" s="115"/>
      <c r="F451" s="115"/>
      <c r="G451" s="115"/>
      <c r="H451" s="115"/>
      <c r="I451" s="115"/>
      <c r="J451" s="115"/>
      <c r="K451" s="115"/>
      <c r="L451" s="115"/>
      <c r="M451" s="115"/>
      <c r="N451" s="117"/>
      <c r="R451" s="2" t="s">
        <v>1427</v>
      </c>
    </row>
    <row r="452" spans="1:23" s="1" customFormat="1" x14ac:dyDescent="0.2">
      <c r="A452" s="46"/>
      <c r="B452" s="36" t="s">
        <v>924</v>
      </c>
      <c r="C452" s="115" t="s">
        <v>925</v>
      </c>
      <c r="D452" s="115"/>
      <c r="E452" s="115"/>
      <c r="F452" s="115"/>
      <c r="G452" s="115"/>
      <c r="H452" s="115"/>
      <c r="I452" s="115"/>
      <c r="J452" s="115"/>
      <c r="K452" s="115"/>
      <c r="L452" s="115"/>
      <c r="M452" s="115"/>
      <c r="N452" s="117"/>
      <c r="W452" s="2" t="s">
        <v>925</v>
      </c>
    </row>
    <row r="453" spans="1:23" s="1" customFormat="1" x14ac:dyDescent="0.2">
      <c r="A453" s="46"/>
      <c r="B453" s="36" t="s">
        <v>34</v>
      </c>
      <c r="C453" s="115" t="s">
        <v>1147</v>
      </c>
      <c r="D453" s="115"/>
      <c r="E453" s="115"/>
      <c r="F453" s="115"/>
      <c r="G453" s="115"/>
      <c r="H453" s="115"/>
      <c r="I453" s="115"/>
      <c r="J453" s="115"/>
      <c r="K453" s="115"/>
      <c r="L453" s="115"/>
      <c r="M453" s="115"/>
      <c r="N453" s="117"/>
      <c r="W453" s="2" t="s">
        <v>1147</v>
      </c>
    </row>
    <row r="454" spans="1:23" s="1" customFormat="1" x14ac:dyDescent="0.2">
      <c r="A454" s="35"/>
      <c r="B454" s="36" t="s">
        <v>48</v>
      </c>
      <c r="C454" s="115" t="s">
        <v>81</v>
      </c>
      <c r="D454" s="115"/>
      <c r="E454" s="115"/>
      <c r="F454" s="37" t="s">
        <v>34</v>
      </c>
      <c r="G454" s="37" t="s">
        <v>34</v>
      </c>
      <c r="H454" s="37" t="s">
        <v>34</v>
      </c>
      <c r="I454" s="37" t="s">
        <v>34</v>
      </c>
      <c r="J454" s="38">
        <v>71.47</v>
      </c>
      <c r="K454" s="37" t="s">
        <v>927</v>
      </c>
      <c r="L454" s="38">
        <v>14.1</v>
      </c>
      <c r="M454" s="39">
        <v>14.41</v>
      </c>
      <c r="N454" s="40">
        <v>203</v>
      </c>
      <c r="S454" s="2" t="s">
        <v>81</v>
      </c>
    </row>
    <row r="455" spans="1:23" s="1" customFormat="1" x14ac:dyDescent="0.2">
      <c r="A455" s="35"/>
      <c r="B455" s="36" t="s">
        <v>54</v>
      </c>
      <c r="C455" s="115" t="s">
        <v>55</v>
      </c>
      <c r="D455" s="115"/>
      <c r="E455" s="115"/>
      <c r="F455" s="37" t="s">
        <v>34</v>
      </c>
      <c r="G455" s="37" t="s">
        <v>34</v>
      </c>
      <c r="H455" s="37" t="s">
        <v>34</v>
      </c>
      <c r="I455" s="37" t="s">
        <v>34</v>
      </c>
      <c r="J455" s="38">
        <v>10.15</v>
      </c>
      <c r="K455" s="37" t="s">
        <v>54</v>
      </c>
      <c r="L455" s="38">
        <v>1.82</v>
      </c>
      <c r="M455" s="39">
        <v>7.88</v>
      </c>
      <c r="N455" s="40">
        <v>14</v>
      </c>
      <c r="S455" s="2" t="s">
        <v>55</v>
      </c>
    </row>
    <row r="456" spans="1:23" s="1" customFormat="1" x14ac:dyDescent="0.2">
      <c r="A456" s="35"/>
      <c r="B456" s="36" t="s">
        <v>56</v>
      </c>
      <c r="C456" s="115" t="s">
        <v>57</v>
      </c>
      <c r="D456" s="115"/>
      <c r="E456" s="115"/>
      <c r="F456" s="37" t="s">
        <v>34</v>
      </c>
      <c r="G456" s="37" t="s">
        <v>34</v>
      </c>
      <c r="H456" s="37" t="s">
        <v>34</v>
      </c>
      <c r="I456" s="37" t="s">
        <v>34</v>
      </c>
      <c r="J456" s="38">
        <v>0.12</v>
      </c>
      <c r="K456" s="37" t="s">
        <v>54</v>
      </c>
      <c r="L456" s="38">
        <v>0.02</v>
      </c>
      <c r="M456" s="39">
        <v>14.41</v>
      </c>
      <c r="N456" s="40" t="s">
        <v>34</v>
      </c>
      <c r="S456" s="2" t="s">
        <v>57</v>
      </c>
    </row>
    <row r="457" spans="1:23" s="1" customFormat="1" x14ac:dyDescent="0.2">
      <c r="A457" s="35"/>
      <c r="B457" s="36" t="s">
        <v>82</v>
      </c>
      <c r="C457" s="115" t="s">
        <v>83</v>
      </c>
      <c r="D457" s="115"/>
      <c r="E457" s="115"/>
      <c r="F457" s="37" t="s">
        <v>34</v>
      </c>
      <c r="G457" s="37" t="s">
        <v>34</v>
      </c>
      <c r="H457" s="37" t="s">
        <v>34</v>
      </c>
      <c r="I457" s="37" t="s">
        <v>34</v>
      </c>
      <c r="J457" s="38">
        <v>250.36</v>
      </c>
      <c r="K457" s="37" t="s">
        <v>54</v>
      </c>
      <c r="L457" s="38">
        <v>44.9</v>
      </c>
      <c r="M457" s="39">
        <v>4.22</v>
      </c>
      <c r="N457" s="40">
        <v>189</v>
      </c>
      <c r="S457" s="2" t="s">
        <v>83</v>
      </c>
    </row>
    <row r="458" spans="1:23" s="1" customFormat="1" x14ac:dyDescent="0.2">
      <c r="A458" s="35"/>
      <c r="B458" s="36" t="s">
        <v>34</v>
      </c>
      <c r="C458" s="115" t="s">
        <v>84</v>
      </c>
      <c r="D458" s="115"/>
      <c r="E458" s="115"/>
      <c r="F458" s="37" t="s">
        <v>59</v>
      </c>
      <c r="G458" s="37" t="s">
        <v>928</v>
      </c>
      <c r="H458" s="37" t="s">
        <v>927</v>
      </c>
      <c r="I458" s="37" t="s">
        <v>1416</v>
      </c>
      <c r="J458" s="38" t="s">
        <v>34</v>
      </c>
      <c r="K458" s="37" t="s">
        <v>34</v>
      </c>
      <c r="L458" s="38" t="s">
        <v>34</v>
      </c>
      <c r="M458" s="39" t="s">
        <v>34</v>
      </c>
      <c r="N458" s="40" t="s">
        <v>34</v>
      </c>
      <c r="T458" s="2" t="s">
        <v>84</v>
      </c>
    </row>
    <row r="459" spans="1:23" s="1" customFormat="1" x14ac:dyDescent="0.2">
      <c r="A459" s="35"/>
      <c r="B459" s="36" t="s">
        <v>34</v>
      </c>
      <c r="C459" s="115" t="s">
        <v>58</v>
      </c>
      <c r="D459" s="115"/>
      <c r="E459" s="115"/>
      <c r="F459" s="37" t="s">
        <v>59</v>
      </c>
      <c r="G459" s="37" t="s">
        <v>342</v>
      </c>
      <c r="H459" s="37" t="s">
        <v>54</v>
      </c>
      <c r="I459" s="37" t="s">
        <v>1417</v>
      </c>
      <c r="J459" s="38" t="s">
        <v>34</v>
      </c>
      <c r="K459" s="37" t="s">
        <v>34</v>
      </c>
      <c r="L459" s="38" t="s">
        <v>34</v>
      </c>
      <c r="M459" s="39" t="s">
        <v>34</v>
      </c>
      <c r="N459" s="40" t="s">
        <v>34</v>
      </c>
      <c r="T459" s="2" t="s">
        <v>58</v>
      </c>
    </row>
    <row r="460" spans="1:23" s="1" customFormat="1" x14ac:dyDescent="0.2">
      <c r="A460" s="35"/>
      <c r="B460" s="36" t="s">
        <v>34</v>
      </c>
      <c r="C460" s="118" t="s">
        <v>62</v>
      </c>
      <c r="D460" s="118"/>
      <c r="E460" s="118"/>
      <c r="F460" s="30" t="s">
        <v>34</v>
      </c>
      <c r="G460" s="30" t="s">
        <v>34</v>
      </c>
      <c r="H460" s="30" t="s">
        <v>34</v>
      </c>
      <c r="I460" s="30" t="s">
        <v>34</v>
      </c>
      <c r="J460" s="31">
        <v>331.98</v>
      </c>
      <c r="K460" s="30" t="s">
        <v>34</v>
      </c>
      <c r="L460" s="31">
        <v>60.82</v>
      </c>
      <c r="M460" s="32" t="s">
        <v>34</v>
      </c>
      <c r="N460" s="33" t="s">
        <v>34</v>
      </c>
      <c r="U460" s="2" t="s">
        <v>62</v>
      </c>
    </row>
    <row r="461" spans="1:23" s="1" customFormat="1" x14ac:dyDescent="0.2">
      <c r="A461" s="35"/>
      <c r="B461" s="36" t="s">
        <v>34</v>
      </c>
      <c r="C461" s="115" t="s">
        <v>63</v>
      </c>
      <c r="D461" s="115"/>
      <c r="E461" s="115"/>
      <c r="F461" s="37" t="s">
        <v>34</v>
      </c>
      <c r="G461" s="37" t="s">
        <v>34</v>
      </c>
      <c r="H461" s="37" t="s">
        <v>34</v>
      </c>
      <c r="I461" s="37" t="s">
        <v>34</v>
      </c>
      <c r="J461" s="38" t="s">
        <v>34</v>
      </c>
      <c r="K461" s="37" t="s">
        <v>34</v>
      </c>
      <c r="L461" s="38">
        <v>14.12</v>
      </c>
      <c r="M461" s="39" t="s">
        <v>34</v>
      </c>
      <c r="N461" s="40">
        <v>203</v>
      </c>
      <c r="T461" s="2" t="s">
        <v>63</v>
      </c>
    </row>
    <row r="462" spans="1:23" s="1" customFormat="1" ht="22.5" x14ac:dyDescent="0.2">
      <c r="A462" s="35"/>
      <c r="B462" s="36" t="s">
        <v>931</v>
      </c>
      <c r="C462" s="115" t="s">
        <v>932</v>
      </c>
      <c r="D462" s="115"/>
      <c r="E462" s="115"/>
      <c r="F462" s="37" t="s">
        <v>66</v>
      </c>
      <c r="G462" s="37" t="s">
        <v>641</v>
      </c>
      <c r="H462" s="37" t="s">
        <v>34</v>
      </c>
      <c r="I462" s="37" t="s">
        <v>641</v>
      </c>
      <c r="J462" s="38" t="s">
        <v>34</v>
      </c>
      <c r="K462" s="37" t="s">
        <v>34</v>
      </c>
      <c r="L462" s="38">
        <v>12.71</v>
      </c>
      <c r="M462" s="39" t="s">
        <v>34</v>
      </c>
      <c r="N462" s="40">
        <v>183</v>
      </c>
      <c r="T462" s="2" t="s">
        <v>932</v>
      </c>
    </row>
    <row r="463" spans="1:23" s="1" customFormat="1" ht="22.5" x14ac:dyDescent="0.2">
      <c r="A463" s="35"/>
      <c r="B463" s="36" t="s">
        <v>933</v>
      </c>
      <c r="C463" s="115" t="s">
        <v>934</v>
      </c>
      <c r="D463" s="115"/>
      <c r="E463" s="115"/>
      <c r="F463" s="37" t="s">
        <v>66</v>
      </c>
      <c r="G463" s="37" t="s">
        <v>935</v>
      </c>
      <c r="H463" s="37" t="s">
        <v>34</v>
      </c>
      <c r="I463" s="37" t="s">
        <v>935</v>
      </c>
      <c r="J463" s="38" t="s">
        <v>34</v>
      </c>
      <c r="K463" s="37" t="s">
        <v>34</v>
      </c>
      <c r="L463" s="38">
        <v>9.8800000000000008</v>
      </c>
      <c r="M463" s="39" t="s">
        <v>34</v>
      </c>
      <c r="N463" s="40">
        <v>142</v>
      </c>
      <c r="T463" s="2" t="s">
        <v>934</v>
      </c>
    </row>
    <row r="464" spans="1:23" s="1" customFormat="1" x14ac:dyDescent="0.2">
      <c r="A464" s="41"/>
      <c r="B464" s="42"/>
      <c r="C464" s="116" t="s">
        <v>71</v>
      </c>
      <c r="D464" s="116"/>
      <c r="E464" s="116"/>
      <c r="F464" s="43" t="s">
        <v>34</v>
      </c>
      <c r="G464" s="43" t="s">
        <v>34</v>
      </c>
      <c r="H464" s="43" t="s">
        <v>34</v>
      </c>
      <c r="I464" s="43" t="s">
        <v>34</v>
      </c>
      <c r="J464" s="44" t="s">
        <v>34</v>
      </c>
      <c r="K464" s="43" t="s">
        <v>34</v>
      </c>
      <c r="L464" s="44">
        <v>83.41</v>
      </c>
      <c r="M464" s="32" t="s">
        <v>34</v>
      </c>
      <c r="N464" s="45">
        <v>731</v>
      </c>
      <c r="V464" s="2" t="s">
        <v>71</v>
      </c>
    </row>
    <row r="465" spans="1:23" s="1" customFormat="1" ht="56.25" x14ac:dyDescent="0.2">
      <c r="A465" s="28" t="s">
        <v>1064</v>
      </c>
      <c r="B465" s="29" t="s">
        <v>936</v>
      </c>
      <c r="C465" s="118" t="s">
        <v>1084</v>
      </c>
      <c r="D465" s="118"/>
      <c r="E465" s="118"/>
      <c r="F465" s="30" t="s">
        <v>921</v>
      </c>
      <c r="G465" s="30" t="s">
        <v>34</v>
      </c>
      <c r="H465" s="30" t="s">
        <v>34</v>
      </c>
      <c r="I465" s="30" t="s">
        <v>1414</v>
      </c>
      <c r="J465" s="31" t="s">
        <v>34</v>
      </c>
      <c r="K465" s="30" t="s">
        <v>34</v>
      </c>
      <c r="L465" s="31" t="s">
        <v>34</v>
      </c>
      <c r="M465" s="32" t="s">
        <v>34</v>
      </c>
      <c r="N465" s="33" t="s">
        <v>34</v>
      </c>
      <c r="Q465" s="2" t="s">
        <v>1084</v>
      </c>
    </row>
    <row r="466" spans="1:23" s="1" customFormat="1" x14ac:dyDescent="0.2">
      <c r="A466" s="34"/>
      <c r="B466" s="8"/>
      <c r="C466" s="115" t="s">
        <v>1427</v>
      </c>
      <c r="D466" s="115"/>
      <c r="E466" s="115"/>
      <c r="F466" s="115"/>
      <c r="G466" s="115"/>
      <c r="H466" s="115"/>
      <c r="I466" s="115"/>
      <c r="J466" s="115"/>
      <c r="K466" s="115"/>
      <c r="L466" s="115"/>
      <c r="M466" s="115"/>
      <c r="N466" s="117"/>
      <c r="R466" s="2" t="s">
        <v>1427</v>
      </c>
    </row>
    <row r="467" spans="1:23" s="1" customFormat="1" x14ac:dyDescent="0.2">
      <c r="A467" s="46"/>
      <c r="B467" s="36" t="s">
        <v>924</v>
      </c>
      <c r="C467" s="115" t="s">
        <v>925</v>
      </c>
      <c r="D467" s="115"/>
      <c r="E467" s="115"/>
      <c r="F467" s="115"/>
      <c r="G467" s="115"/>
      <c r="H467" s="115"/>
      <c r="I467" s="115"/>
      <c r="J467" s="115"/>
      <c r="K467" s="115"/>
      <c r="L467" s="115"/>
      <c r="M467" s="115"/>
      <c r="N467" s="117"/>
      <c r="W467" s="2" t="s">
        <v>925</v>
      </c>
    </row>
    <row r="468" spans="1:23" s="1" customFormat="1" x14ac:dyDescent="0.2">
      <c r="A468" s="46"/>
      <c r="B468" s="36" t="s">
        <v>34</v>
      </c>
      <c r="C468" s="115" t="s">
        <v>1147</v>
      </c>
      <c r="D468" s="115"/>
      <c r="E468" s="115"/>
      <c r="F468" s="115"/>
      <c r="G468" s="115"/>
      <c r="H468" s="115"/>
      <c r="I468" s="115"/>
      <c r="J468" s="115"/>
      <c r="K468" s="115"/>
      <c r="L468" s="115"/>
      <c r="M468" s="115"/>
      <c r="N468" s="117"/>
      <c r="W468" s="2" t="s">
        <v>1147</v>
      </c>
    </row>
    <row r="469" spans="1:23" s="1" customFormat="1" x14ac:dyDescent="0.2">
      <c r="A469" s="35"/>
      <c r="B469" s="36" t="s">
        <v>48</v>
      </c>
      <c r="C469" s="115" t="s">
        <v>81</v>
      </c>
      <c r="D469" s="115"/>
      <c r="E469" s="115"/>
      <c r="F469" s="37" t="s">
        <v>34</v>
      </c>
      <c r="G469" s="37" t="s">
        <v>34</v>
      </c>
      <c r="H469" s="37" t="s">
        <v>34</v>
      </c>
      <c r="I469" s="37" t="s">
        <v>34</v>
      </c>
      <c r="J469" s="38">
        <v>43.93</v>
      </c>
      <c r="K469" s="37" t="s">
        <v>927</v>
      </c>
      <c r="L469" s="38">
        <v>8.67</v>
      </c>
      <c r="M469" s="39">
        <v>14.41</v>
      </c>
      <c r="N469" s="40">
        <v>125</v>
      </c>
      <c r="S469" s="2" t="s">
        <v>81</v>
      </c>
    </row>
    <row r="470" spans="1:23" s="1" customFormat="1" x14ac:dyDescent="0.2">
      <c r="A470" s="35"/>
      <c r="B470" s="36" t="s">
        <v>54</v>
      </c>
      <c r="C470" s="115" t="s">
        <v>55</v>
      </c>
      <c r="D470" s="115"/>
      <c r="E470" s="115"/>
      <c r="F470" s="37" t="s">
        <v>34</v>
      </c>
      <c r="G470" s="37" t="s">
        <v>34</v>
      </c>
      <c r="H470" s="37" t="s">
        <v>34</v>
      </c>
      <c r="I470" s="37" t="s">
        <v>34</v>
      </c>
      <c r="J470" s="38">
        <v>6.8</v>
      </c>
      <c r="K470" s="37" t="s">
        <v>54</v>
      </c>
      <c r="L470" s="38">
        <v>1.22</v>
      </c>
      <c r="M470" s="39">
        <v>7.88</v>
      </c>
      <c r="N470" s="40">
        <v>10</v>
      </c>
      <c r="S470" s="2" t="s">
        <v>55</v>
      </c>
    </row>
    <row r="471" spans="1:23" s="1" customFormat="1" x14ac:dyDescent="0.2">
      <c r="A471" s="35"/>
      <c r="B471" s="36" t="s">
        <v>56</v>
      </c>
      <c r="C471" s="115" t="s">
        <v>57</v>
      </c>
      <c r="D471" s="115"/>
      <c r="E471" s="115"/>
      <c r="F471" s="37" t="s">
        <v>34</v>
      </c>
      <c r="G471" s="37" t="s">
        <v>34</v>
      </c>
      <c r="H471" s="37" t="s">
        <v>34</v>
      </c>
      <c r="I471" s="37" t="s">
        <v>34</v>
      </c>
      <c r="J471" s="38">
        <v>0.12</v>
      </c>
      <c r="K471" s="37" t="s">
        <v>54</v>
      </c>
      <c r="L471" s="38">
        <v>0.02</v>
      </c>
      <c r="M471" s="39">
        <v>14.41</v>
      </c>
      <c r="N471" s="40" t="s">
        <v>34</v>
      </c>
      <c r="S471" s="2" t="s">
        <v>57</v>
      </c>
    </row>
    <row r="472" spans="1:23" s="1" customFormat="1" x14ac:dyDescent="0.2">
      <c r="A472" s="35"/>
      <c r="B472" s="36" t="s">
        <v>82</v>
      </c>
      <c r="C472" s="115" t="s">
        <v>83</v>
      </c>
      <c r="D472" s="115"/>
      <c r="E472" s="115"/>
      <c r="F472" s="37" t="s">
        <v>34</v>
      </c>
      <c r="G472" s="37" t="s">
        <v>34</v>
      </c>
      <c r="H472" s="37" t="s">
        <v>34</v>
      </c>
      <c r="I472" s="37" t="s">
        <v>34</v>
      </c>
      <c r="J472" s="38">
        <v>388.48</v>
      </c>
      <c r="K472" s="37" t="s">
        <v>54</v>
      </c>
      <c r="L472" s="38">
        <v>69.680000000000007</v>
      </c>
      <c r="M472" s="39">
        <v>4.22</v>
      </c>
      <c r="N472" s="40">
        <v>294</v>
      </c>
      <c r="S472" s="2" t="s">
        <v>83</v>
      </c>
    </row>
    <row r="473" spans="1:23" s="1" customFormat="1" x14ac:dyDescent="0.2">
      <c r="A473" s="35"/>
      <c r="B473" s="36" t="s">
        <v>34</v>
      </c>
      <c r="C473" s="115" t="s">
        <v>84</v>
      </c>
      <c r="D473" s="115"/>
      <c r="E473" s="115"/>
      <c r="F473" s="37" t="s">
        <v>59</v>
      </c>
      <c r="G473" s="37" t="s">
        <v>938</v>
      </c>
      <c r="H473" s="37" t="s">
        <v>927</v>
      </c>
      <c r="I473" s="37" t="s">
        <v>1419</v>
      </c>
      <c r="J473" s="38" t="s">
        <v>34</v>
      </c>
      <c r="K473" s="37" t="s">
        <v>34</v>
      </c>
      <c r="L473" s="38" t="s">
        <v>34</v>
      </c>
      <c r="M473" s="39" t="s">
        <v>34</v>
      </c>
      <c r="N473" s="40" t="s">
        <v>34</v>
      </c>
      <c r="T473" s="2" t="s">
        <v>84</v>
      </c>
    </row>
    <row r="474" spans="1:23" s="1" customFormat="1" x14ac:dyDescent="0.2">
      <c r="A474" s="35"/>
      <c r="B474" s="36" t="s">
        <v>34</v>
      </c>
      <c r="C474" s="115" t="s">
        <v>58</v>
      </c>
      <c r="D474" s="115"/>
      <c r="E474" s="115"/>
      <c r="F474" s="37" t="s">
        <v>59</v>
      </c>
      <c r="G474" s="37" t="s">
        <v>342</v>
      </c>
      <c r="H474" s="37" t="s">
        <v>54</v>
      </c>
      <c r="I474" s="37" t="s">
        <v>1417</v>
      </c>
      <c r="J474" s="38" t="s">
        <v>34</v>
      </c>
      <c r="K474" s="37" t="s">
        <v>34</v>
      </c>
      <c r="L474" s="38" t="s">
        <v>34</v>
      </c>
      <c r="M474" s="39" t="s">
        <v>34</v>
      </c>
      <c r="N474" s="40" t="s">
        <v>34</v>
      </c>
      <c r="T474" s="2" t="s">
        <v>58</v>
      </c>
    </row>
    <row r="475" spans="1:23" s="1" customFormat="1" x14ac:dyDescent="0.2">
      <c r="A475" s="35"/>
      <c r="B475" s="36" t="s">
        <v>34</v>
      </c>
      <c r="C475" s="118" t="s">
        <v>62</v>
      </c>
      <c r="D475" s="118"/>
      <c r="E475" s="118"/>
      <c r="F475" s="30" t="s">
        <v>34</v>
      </c>
      <c r="G475" s="30" t="s">
        <v>34</v>
      </c>
      <c r="H475" s="30" t="s">
        <v>34</v>
      </c>
      <c r="I475" s="30" t="s">
        <v>34</v>
      </c>
      <c r="J475" s="31">
        <v>439.21</v>
      </c>
      <c r="K475" s="30" t="s">
        <v>34</v>
      </c>
      <c r="L475" s="31">
        <v>79.569999999999993</v>
      </c>
      <c r="M475" s="32" t="s">
        <v>34</v>
      </c>
      <c r="N475" s="33" t="s">
        <v>34</v>
      </c>
      <c r="U475" s="2" t="s">
        <v>62</v>
      </c>
    </row>
    <row r="476" spans="1:23" s="1" customFormat="1" x14ac:dyDescent="0.2">
      <c r="A476" s="35"/>
      <c r="B476" s="36" t="s">
        <v>34</v>
      </c>
      <c r="C476" s="115" t="s">
        <v>63</v>
      </c>
      <c r="D476" s="115"/>
      <c r="E476" s="115"/>
      <c r="F476" s="37" t="s">
        <v>34</v>
      </c>
      <c r="G476" s="37" t="s">
        <v>34</v>
      </c>
      <c r="H476" s="37" t="s">
        <v>34</v>
      </c>
      <c r="I476" s="37" t="s">
        <v>34</v>
      </c>
      <c r="J476" s="38" t="s">
        <v>34</v>
      </c>
      <c r="K476" s="37" t="s">
        <v>34</v>
      </c>
      <c r="L476" s="38">
        <v>8.69</v>
      </c>
      <c r="M476" s="39" t="s">
        <v>34</v>
      </c>
      <c r="N476" s="40">
        <v>125</v>
      </c>
      <c r="T476" s="2" t="s">
        <v>63</v>
      </c>
    </row>
    <row r="477" spans="1:23" s="1" customFormat="1" ht="22.5" x14ac:dyDescent="0.2">
      <c r="A477" s="35"/>
      <c r="B477" s="36" t="s">
        <v>931</v>
      </c>
      <c r="C477" s="115" t="s">
        <v>932</v>
      </c>
      <c r="D477" s="115"/>
      <c r="E477" s="115"/>
      <c r="F477" s="37" t="s">
        <v>66</v>
      </c>
      <c r="G477" s="37" t="s">
        <v>641</v>
      </c>
      <c r="H477" s="37" t="s">
        <v>34</v>
      </c>
      <c r="I477" s="37" t="s">
        <v>641</v>
      </c>
      <c r="J477" s="38" t="s">
        <v>34</v>
      </c>
      <c r="K477" s="37" t="s">
        <v>34</v>
      </c>
      <c r="L477" s="38">
        <v>7.82</v>
      </c>
      <c r="M477" s="39" t="s">
        <v>34</v>
      </c>
      <c r="N477" s="40">
        <v>113</v>
      </c>
      <c r="T477" s="2" t="s">
        <v>932</v>
      </c>
    </row>
    <row r="478" spans="1:23" s="1" customFormat="1" ht="22.5" x14ac:dyDescent="0.2">
      <c r="A478" s="35"/>
      <c r="B478" s="36" t="s">
        <v>933</v>
      </c>
      <c r="C478" s="115" t="s">
        <v>934</v>
      </c>
      <c r="D478" s="115"/>
      <c r="E478" s="115"/>
      <c r="F478" s="37" t="s">
        <v>66</v>
      </c>
      <c r="G478" s="37" t="s">
        <v>935</v>
      </c>
      <c r="H478" s="37" t="s">
        <v>34</v>
      </c>
      <c r="I478" s="37" t="s">
        <v>935</v>
      </c>
      <c r="J478" s="38" t="s">
        <v>34</v>
      </c>
      <c r="K478" s="37" t="s">
        <v>34</v>
      </c>
      <c r="L478" s="38">
        <v>6.08</v>
      </c>
      <c r="M478" s="39" t="s">
        <v>34</v>
      </c>
      <c r="N478" s="40">
        <v>88</v>
      </c>
      <c r="T478" s="2" t="s">
        <v>934</v>
      </c>
    </row>
    <row r="479" spans="1:23" s="1" customFormat="1" x14ac:dyDescent="0.2">
      <c r="A479" s="41"/>
      <c r="B479" s="42"/>
      <c r="C479" s="116" t="s">
        <v>71</v>
      </c>
      <c r="D479" s="116"/>
      <c r="E479" s="116"/>
      <c r="F479" s="43" t="s">
        <v>34</v>
      </c>
      <c r="G479" s="43" t="s">
        <v>34</v>
      </c>
      <c r="H479" s="43" t="s">
        <v>34</v>
      </c>
      <c r="I479" s="43" t="s">
        <v>34</v>
      </c>
      <c r="J479" s="44" t="s">
        <v>34</v>
      </c>
      <c r="K479" s="43" t="s">
        <v>34</v>
      </c>
      <c r="L479" s="44">
        <v>93.47</v>
      </c>
      <c r="M479" s="32" t="s">
        <v>34</v>
      </c>
      <c r="N479" s="45">
        <v>630</v>
      </c>
      <c r="V479" s="2" t="s">
        <v>71</v>
      </c>
    </row>
    <row r="480" spans="1:23" s="1" customFormat="1" ht="56.25" x14ac:dyDescent="0.2">
      <c r="A480" s="28" t="s">
        <v>1073</v>
      </c>
      <c r="B480" s="29" t="s">
        <v>919</v>
      </c>
      <c r="C480" s="118" t="s">
        <v>1090</v>
      </c>
      <c r="D480" s="118"/>
      <c r="E480" s="118"/>
      <c r="F480" s="30" t="s">
        <v>921</v>
      </c>
      <c r="G480" s="30" t="s">
        <v>34</v>
      </c>
      <c r="H480" s="30" t="s">
        <v>34</v>
      </c>
      <c r="I480" s="30" t="s">
        <v>1420</v>
      </c>
      <c r="J480" s="31" t="s">
        <v>34</v>
      </c>
      <c r="K480" s="30" t="s">
        <v>34</v>
      </c>
      <c r="L480" s="31" t="s">
        <v>34</v>
      </c>
      <c r="M480" s="32" t="s">
        <v>34</v>
      </c>
      <c r="N480" s="33" t="s">
        <v>34</v>
      </c>
      <c r="Q480" s="2" t="s">
        <v>1090</v>
      </c>
    </row>
    <row r="481" spans="1:23" s="1" customFormat="1" x14ac:dyDescent="0.2">
      <c r="A481" s="34"/>
      <c r="B481" s="8"/>
      <c r="C481" s="115" t="s">
        <v>1421</v>
      </c>
      <c r="D481" s="115"/>
      <c r="E481" s="115"/>
      <c r="F481" s="115"/>
      <c r="G481" s="115"/>
      <c r="H481" s="115"/>
      <c r="I481" s="115"/>
      <c r="J481" s="115"/>
      <c r="K481" s="115"/>
      <c r="L481" s="115"/>
      <c r="M481" s="115"/>
      <c r="N481" s="117"/>
      <c r="R481" s="2" t="s">
        <v>1421</v>
      </c>
    </row>
    <row r="482" spans="1:23" s="1" customFormat="1" x14ac:dyDescent="0.2">
      <c r="A482" s="46"/>
      <c r="B482" s="36" t="s">
        <v>924</v>
      </c>
      <c r="C482" s="115" t="s">
        <v>925</v>
      </c>
      <c r="D482" s="115"/>
      <c r="E482" s="115"/>
      <c r="F482" s="115"/>
      <c r="G482" s="115"/>
      <c r="H482" s="115"/>
      <c r="I482" s="115"/>
      <c r="J482" s="115"/>
      <c r="K482" s="115"/>
      <c r="L482" s="115"/>
      <c r="M482" s="115"/>
      <c r="N482" s="117"/>
      <c r="W482" s="2" t="s">
        <v>925</v>
      </c>
    </row>
    <row r="483" spans="1:23" s="1" customFormat="1" x14ac:dyDescent="0.2">
      <c r="A483" s="46"/>
      <c r="B483" s="36" t="s">
        <v>34</v>
      </c>
      <c r="C483" s="115" t="s">
        <v>1147</v>
      </c>
      <c r="D483" s="115"/>
      <c r="E483" s="115"/>
      <c r="F483" s="115"/>
      <c r="G483" s="115"/>
      <c r="H483" s="115"/>
      <c r="I483" s="115"/>
      <c r="J483" s="115"/>
      <c r="K483" s="115"/>
      <c r="L483" s="115"/>
      <c r="M483" s="115"/>
      <c r="N483" s="117"/>
      <c r="W483" s="2" t="s">
        <v>1147</v>
      </c>
    </row>
    <row r="484" spans="1:23" s="1" customFormat="1" x14ac:dyDescent="0.2">
      <c r="A484" s="46"/>
      <c r="B484" s="36" t="s">
        <v>1093</v>
      </c>
      <c r="C484" s="115" t="s">
        <v>1094</v>
      </c>
      <c r="D484" s="115"/>
      <c r="E484" s="115"/>
      <c r="F484" s="115"/>
      <c r="G484" s="115"/>
      <c r="H484" s="115"/>
      <c r="I484" s="115"/>
      <c r="J484" s="115"/>
      <c r="K484" s="115"/>
      <c r="L484" s="115"/>
      <c r="M484" s="115"/>
      <c r="N484" s="117"/>
      <c r="W484" s="2" t="s">
        <v>1094</v>
      </c>
    </row>
    <row r="485" spans="1:23" s="1" customFormat="1" x14ac:dyDescent="0.2">
      <c r="A485" s="35"/>
      <c r="B485" s="36" t="s">
        <v>48</v>
      </c>
      <c r="C485" s="115" t="s">
        <v>81</v>
      </c>
      <c r="D485" s="115"/>
      <c r="E485" s="115"/>
      <c r="F485" s="37" t="s">
        <v>34</v>
      </c>
      <c r="G485" s="37" t="s">
        <v>34</v>
      </c>
      <c r="H485" s="37" t="s">
        <v>34</v>
      </c>
      <c r="I485" s="37" t="s">
        <v>34</v>
      </c>
      <c r="J485" s="38">
        <v>71.47</v>
      </c>
      <c r="K485" s="37" t="s">
        <v>1095</v>
      </c>
      <c r="L485" s="38">
        <v>17.62</v>
      </c>
      <c r="M485" s="39">
        <v>14.41</v>
      </c>
      <c r="N485" s="40">
        <v>254</v>
      </c>
      <c r="S485" s="2" t="s">
        <v>81</v>
      </c>
    </row>
    <row r="486" spans="1:23" s="1" customFormat="1" x14ac:dyDescent="0.2">
      <c r="A486" s="35"/>
      <c r="B486" s="36" t="s">
        <v>54</v>
      </c>
      <c r="C486" s="115" t="s">
        <v>55</v>
      </c>
      <c r="D486" s="115"/>
      <c r="E486" s="115"/>
      <c r="F486" s="37" t="s">
        <v>34</v>
      </c>
      <c r="G486" s="37" t="s">
        <v>34</v>
      </c>
      <c r="H486" s="37" t="s">
        <v>34</v>
      </c>
      <c r="I486" s="37" t="s">
        <v>34</v>
      </c>
      <c r="J486" s="38">
        <v>10.15</v>
      </c>
      <c r="K486" s="37" t="s">
        <v>927</v>
      </c>
      <c r="L486" s="38">
        <v>2.2799999999999998</v>
      </c>
      <c r="M486" s="39">
        <v>7.88</v>
      </c>
      <c r="N486" s="40">
        <v>18</v>
      </c>
      <c r="S486" s="2" t="s">
        <v>55</v>
      </c>
    </row>
    <row r="487" spans="1:23" s="1" customFormat="1" x14ac:dyDescent="0.2">
      <c r="A487" s="35"/>
      <c r="B487" s="36" t="s">
        <v>56</v>
      </c>
      <c r="C487" s="115" t="s">
        <v>57</v>
      </c>
      <c r="D487" s="115"/>
      <c r="E487" s="115"/>
      <c r="F487" s="37" t="s">
        <v>34</v>
      </c>
      <c r="G487" s="37" t="s">
        <v>34</v>
      </c>
      <c r="H487" s="37" t="s">
        <v>34</v>
      </c>
      <c r="I487" s="37" t="s">
        <v>34</v>
      </c>
      <c r="J487" s="38">
        <v>0.12</v>
      </c>
      <c r="K487" s="37" t="s">
        <v>927</v>
      </c>
      <c r="L487" s="38">
        <v>0.03</v>
      </c>
      <c r="M487" s="39">
        <v>14.41</v>
      </c>
      <c r="N487" s="40" t="s">
        <v>34</v>
      </c>
      <c r="S487" s="2" t="s">
        <v>57</v>
      </c>
    </row>
    <row r="488" spans="1:23" s="1" customFormat="1" x14ac:dyDescent="0.2">
      <c r="A488" s="35"/>
      <c r="B488" s="36" t="s">
        <v>82</v>
      </c>
      <c r="C488" s="115" t="s">
        <v>83</v>
      </c>
      <c r="D488" s="115"/>
      <c r="E488" s="115"/>
      <c r="F488" s="37" t="s">
        <v>34</v>
      </c>
      <c r="G488" s="37" t="s">
        <v>34</v>
      </c>
      <c r="H488" s="37" t="s">
        <v>34</v>
      </c>
      <c r="I488" s="37" t="s">
        <v>34</v>
      </c>
      <c r="J488" s="38">
        <v>250.36</v>
      </c>
      <c r="K488" s="37" t="s">
        <v>927</v>
      </c>
      <c r="L488" s="38">
        <v>56.13</v>
      </c>
      <c r="M488" s="39">
        <v>4.22</v>
      </c>
      <c r="N488" s="40">
        <v>237</v>
      </c>
      <c r="S488" s="2" t="s">
        <v>83</v>
      </c>
    </row>
    <row r="489" spans="1:23" s="1" customFormat="1" x14ac:dyDescent="0.2">
      <c r="A489" s="35"/>
      <c r="B489" s="36" t="s">
        <v>34</v>
      </c>
      <c r="C489" s="115" t="s">
        <v>84</v>
      </c>
      <c r="D489" s="115"/>
      <c r="E489" s="115"/>
      <c r="F489" s="37" t="s">
        <v>59</v>
      </c>
      <c r="G489" s="37" t="s">
        <v>928</v>
      </c>
      <c r="H489" s="37" t="s">
        <v>1095</v>
      </c>
      <c r="I489" s="37" t="s">
        <v>1422</v>
      </c>
      <c r="J489" s="38" t="s">
        <v>34</v>
      </c>
      <c r="K489" s="37" t="s">
        <v>34</v>
      </c>
      <c r="L489" s="38" t="s">
        <v>34</v>
      </c>
      <c r="M489" s="39" t="s">
        <v>34</v>
      </c>
      <c r="N489" s="40" t="s">
        <v>34</v>
      </c>
      <c r="T489" s="2" t="s">
        <v>84</v>
      </c>
    </row>
    <row r="490" spans="1:23" s="1" customFormat="1" x14ac:dyDescent="0.2">
      <c r="A490" s="35"/>
      <c r="B490" s="36" t="s">
        <v>34</v>
      </c>
      <c r="C490" s="115" t="s">
        <v>58</v>
      </c>
      <c r="D490" s="115"/>
      <c r="E490" s="115"/>
      <c r="F490" s="37" t="s">
        <v>59</v>
      </c>
      <c r="G490" s="37" t="s">
        <v>342</v>
      </c>
      <c r="H490" s="37" t="s">
        <v>927</v>
      </c>
      <c r="I490" s="37" t="s">
        <v>1423</v>
      </c>
      <c r="J490" s="38" t="s">
        <v>34</v>
      </c>
      <c r="K490" s="37" t="s">
        <v>34</v>
      </c>
      <c r="L490" s="38" t="s">
        <v>34</v>
      </c>
      <c r="M490" s="39" t="s">
        <v>34</v>
      </c>
      <c r="N490" s="40" t="s">
        <v>34</v>
      </c>
      <c r="T490" s="2" t="s">
        <v>58</v>
      </c>
    </row>
    <row r="491" spans="1:23" s="1" customFormat="1" x14ac:dyDescent="0.2">
      <c r="A491" s="35"/>
      <c r="B491" s="36" t="s">
        <v>34</v>
      </c>
      <c r="C491" s="118" t="s">
        <v>62</v>
      </c>
      <c r="D491" s="118"/>
      <c r="E491" s="118"/>
      <c r="F491" s="30" t="s">
        <v>34</v>
      </c>
      <c r="G491" s="30" t="s">
        <v>34</v>
      </c>
      <c r="H491" s="30" t="s">
        <v>34</v>
      </c>
      <c r="I491" s="30" t="s">
        <v>34</v>
      </c>
      <c r="J491" s="31">
        <v>331.98</v>
      </c>
      <c r="K491" s="30" t="s">
        <v>34</v>
      </c>
      <c r="L491" s="31">
        <v>76.03</v>
      </c>
      <c r="M491" s="32" t="s">
        <v>34</v>
      </c>
      <c r="N491" s="33" t="s">
        <v>34</v>
      </c>
      <c r="U491" s="2" t="s">
        <v>62</v>
      </c>
    </row>
    <row r="492" spans="1:23" s="1" customFormat="1" x14ac:dyDescent="0.2">
      <c r="A492" s="35"/>
      <c r="B492" s="36" t="s">
        <v>34</v>
      </c>
      <c r="C492" s="115" t="s">
        <v>63</v>
      </c>
      <c r="D492" s="115"/>
      <c r="E492" s="115"/>
      <c r="F492" s="37" t="s">
        <v>34</v>
      </c>
      <c r="G492" s="37" t="s">
        <v>34</v>
      </c>
      <c r="H492" s="37" t="s">
        <v>34</v>
      </c>
      <c r="I492" s="37" t="s">
        <v>34</v>
      </c>
      <c r="J492" s="38" t="s">
        <v>34</v>
      </c>
      <c r="K492" s="37" t="s">
        <v>34</v>
      </c>
      <c r="L492" s="38">
        <v>17.649999999999999</v>
      </c>
      <c r="M492" s="39" t="s">
        <v>34</v>
      </c>
      <c r="N492" s="40">
        <v>254</v>
      </c>
      <c r="T492" s="2" t="s">
        <v>63</v>
      </c>
    </row>
    <row r="493" spans="1:23" s="1" customFormat="1" ht="22.5" x14ac:dyDescent="0.2">
      <c r="A493" s="35"/>
      <c r="B493" s="36" t="s">
        <v>931</v>
      </c>
      <c r="C493" s="115" t="s">
        <v>932</v>
      </c>
      <c r="D493" s="115"/>
      <c r="E493" s="115"/>
      <c r="F493" s="37" t="s">
        <v>66</v>
      </c>
      <c r="G493" s="37" t="s">
        <v>641</v>
      </c>
      <c r="H493" s="37" t="s">
        <v>34</v>
      </c>
      <c r="I493" s="37" t="s">
        <v>641</v>
      </c>
      <c r="J493" s="38" t="s">
        <v>34</v>
      </c>
      <c r="K493" s="37" t="s">
        <v>34</v>
      </c>
      <c r="L493" s="38">
        <v>15.89</v>
      </c>
      <c r="M493" s="39" t="s">
        <v>34</v>
      </c>
      <c r="N493" s="40">
        <v>229</v>
      </c>
      <c r="T493" s="2" t="s">
        <v>932</v>
      </c>
    </row>
    <row r="494" spans="1:23" s="1" customFormat="1" ht="22.5" x14ac:dyDescent="0.2">
      <c r="A494" s="35"/>
      <c r="B494" s="36" t="s">
        <v>933</v>
      </c>
      <c r="C494" s="115" t="s">
        <v>934</v>
      </c>
      <c r="D494" s="115"/>
      <c r="E494" s="115"/>
      <c r="F494" s="37" t="s">
        <v>66</v>
      </c>
      <c r="G494" s="37" t="s">
        <v>935</v>
      </c>
      <c r="H494" s="37" t="s">
        <v>34</v>
      </c>
      <c r="I494" s="37" t="s">
        <v>935</v>
      </c>
      <c r="J494" s="38" t="s">
        <v>34</v>
      </c>
      <c r="K494" s="37" t="s">
        <v>34</v>
      </c>
      <c r="L494" s="38">
        <v>12.36</v>
      </c>
      <c r="M494" s="39" t="s">
        <v>34</v>
      </c>
      <c r="N494" s="40">
        <v>178</v>
      </c>
      <c r="T494" s="2" t="s">
        <v>934</v>
      </c>
    </row>
    <row r="495" spans="1:23" s="1" customFormat="1" x14ac:dyDescent="0.2">
      <c r="A495" s="41"/>
      <c r="B495" s="42"/>
      <c r="C495" s="116" t="s">
        <v>71</v>
      </c>
      <c r="D495" s="116"/>
      <c r="E495" s="116"/>
      <c r="F495" s="43" t="s">
        <v>34</v>
      </c>
      <c r="G495" s="43" t="s">
        <v>34</v>
      </c>
      <c r="H495" s="43" t="s">
        <v>34</v>
      </c>
      <c r="I495" s="43" t="s">
        <v>34</v>
      </c>
      <c r="J495" s="44" t="s">
        <v>34</v>
      </c>
      <c r="K495" s="43" t="s">
        <v>34</v>
      </c>
      <c r="L495" s="44">
        <v>104.28</v>
      </c>
      <c r="M495" s="32" t="s">
        <v>34</v>
      </c>
      <c r="N495" s="45">
        <v>916</v>
      </c>
      <c r="V495" s="2" t="s">
        <v>71</v>
      </c>
    </row>
    <row r="496" spans="1:23" s="1" customFormat="1" ht="56.25" x14ac:dyDescent="0.2">
      <c r="A496" s="28" t="s">
        <v>1075</v>
      </c>
      <c r="B496" s="29" t="s">
        <v>936</v>
      </c>
      <c r="C496" s="118" t="s">
        <v>1099</v>
      </c>
      <c r="D496" s="118"/>
      <c r="E496" s="118"/>
      <c r="F496" s="30" t="s">
        <v>921</v>
      </c>
      <c r="G496" s="30" t="s">
        <v>34</v>
      </c>
      <c r="H496" s="30" t="s">
        <v>34</v>
      </c>
      <c r="I496" s="30" t="s">
        <v>1420</v>
      </c>
      <c r="J496" s="31" t="s">
        <v>34</v>
      </c>
      <c r="K496" s="30" t="s">
        <v>34</v>
      </c>
      <c r="L496" s="31" t="s">
        <v>34</v>
      </c>
      <c r="M496" s="32" t="s">
        <v>34</v>
      </c>
      <c r="N496" s="33" t="s">
        <v>34</v>
      </c>
      <c r="Q496" s="2" t="s">
        <v>1099</v>
      </c>
    </row>
    <row r="497" spans="1:23" s="1" customFormat="1" x14ac:dyDescent="0.2">
      <c r="A497" s="34"/>
      <c r="B497" s="8"/>
      <c r="C497" s="115" t="s">
        <v>1421</v>
      </c>
      <c r="D497" s="115"/>
      <c r="E497" s="115"/>
      <c r="F497" s="115"/>
      <c r="G497" s="115"/>
      <c r="H497" s="115"/>
      <c r="I497" s="115"/>
      <c r="J497" s="115"/>
      <c r="K497" s="115"/>
      <c r="L497" s="115"/>
      <c r="M497" s="115"/>
      <c r="N497" s="117"/>
      <c r="R497" s="2" t="s">
        <v>1421</v>
      </c>
    </row>
    <row r="498" spans="1:23" s="1" customFormat="1" x14ac:dyDescent="0.2">
      <c r="A498" s="46"/>
      <c r="B498" s="36" t="s">
        <v>924</v>
      </c>
      <c r="C498" s="115" t="s">
        <v>925</v>
      </c>
      <c r="D498" s="115"/>
      <c r="E498" s="115"/>
      <c r="F498" s="115"/>
      <c r="G498" s="115"/>
      <c r="H498" s="115"/>
      <c r="I498" s="115"/>
      <c r="J498" s="115"/>
      <c r="K498" s="115"/>
      <c r="L498" s="115"/>
      <c r="M498" s="115"/>
      <c r="N498" s="117"/>
      <c r="W498" s="2" t="s">
        <v>925</v>
      </c>
    </row>
    <row r="499" spans="1:23" s="1" customFormat="1" x14ac:dyDescent="0.2">
      <c r="A499" s="46"/>
      <c r="B499" s="36" t="s">
        <v>34</v>
      </c>
      <c r="C499" s="115" t="s">
        <v>1147</v>
      </c>
      <c r="D499" s="115"/>
      <c r="E499" s="115"/>
      <c r="F499" s="115"/>
      <c r="G499" s="115"/>
      <c r="H499" s="115"/>
      <c r="I499" s="115"/>
      <c r="J499" s="115"/>
      <c r="K499" s="115"/>
      <c r="L499" s="115"/>
      <c r="M499" s="115"/>
      <c r="N499" s="117"/>
      <c r="W499" s="2" t="s">
        <v>1147</v>
      </c>
    </row>
    <row r="500" spans="1:23" s="1" customFormat="1" x14ac:dyDescent="0.2">
      <c r="A500" s="46"/>
      <c r="B500" s="36" t="s">
        <v>1093</v>
      </c>
      <c r="C500" s="115" t="s">
        <v>1094</v>
      </c>
      <c r="D500" s="115"/>
      <c r="E500" s="115"/>
      <c r="F500" s="115"/>
      <c r="G500" s="115"/>
      <c r="H500" s="115"/>
      <c r="I500" s="115"/>
      <c r="J500" s="115"/>
      <c r="K500" s="115"/>
      <c r="L500" s="115"/>
      <c r="M500" s="115"/>
      <c r="N500" s="117"/>
      <c r="W500" s="2" t="s">
        <v>1094</v>
      </c>
    </row>
    <row r="501" spans="1:23" s="1" customFormat="1" x14ac:dyDescent="0.2">
      <c r="A501" s="35"/>
      <c r="B501" s="36" t="s">
        <v>48</v>
      </c>
      <c r="C501" s="115" t="s">
        <v>81</v>
      </c>
      <c r="D501" s="115"/>
      <c r="E501" s="115"/>
      <c r="F501" s="37" t="s">
        <v>34</v>
      </c>
      <c r="G501" s="37" t="s">
        <v>34</v>
      </c>
      <c r="H501" s="37" t="s">
        <v>34</v>
      </c>
      <c r="I501" s="37" t="s">
        <v>34</v>
      </c>
      <c r="J501" s="38">
        <v>43.93</v>
      </c>
      <c r="K501" s="37" t="s">
        <v>1095</v>
      </c>
      <c r="L501" s="38">
        <v>10.83</v>
      </c>
      <c r="M501" s="39">
        <v>14.41</v>
      </c>
      <c r="N501" s="40">
        <v>156</v>
      </c>
      <c r="S501" s="2" t="s">
        <v>81</v>
      </c>
    </row>
    <row r="502" spans="1:23" s="1" customFormat="1" x14ac:dyDescent="0.2">
      <c r="A502" s="35"/>
      <c r="B502" s="36" t="s">
        <v>54</v>
      </c>
      <c r="C502" s="115" t="s">
        <v>55</v>
      </c>
      <c r="D502" s="115"/>
      <c r="E502" s="115"/>
      <c r="F502" s="37" t="s">
        <v>34</v>
      </c>
      <c r="G502" s="37" t="s">
        <v>34</v>
      </c>
      <c r="H502" s="37" t="s">
        <v>34</v>
      </c>
      <c r="I502" s="37" t="s">
        <v>34</v>
      </c>
      <c r="J502" s="38">
        <v>6.8</v>
      </c>
      <c r="K502" s="37" t="s">
        <v>927</v>
      </c>
      <c r="L502" s="38">
        <v>1.52</v>
      </c>
      <c r="M502" s="39">
        <v>7.88</v>
      </c>
      <c r="N502" s="40">
        <v>12</v>
      </c>
      <c r="S502" s="2" t="s">
        <v>55</v>
      </c>
    </row>
    <row r="503" spans="1:23" s="1" customFormat="1" x14ac:dyDescent="0.2">
      <c r="A503" s="35"/>
      <c r="B503" s="36" t="s">
        <v>56</v>
      </c>
      <c r="C503" s="115" t="s">
        <v>57</v>
      </c>
      <c r="D503" s="115"/>
      <c r="E503" s="115"/>
      <c r="F503" s="37" t="s">
        <v>34</v>
      </c>
      <c r="G503" s="37" t="s">
        <v>34</v>
      </c>
      <c r="H503" s="37" t="s">
        <v>34</v>
      </c>
      <c r="I503" s="37" t="s">
        <v>34</v>
      </c>
      <c r="J503" s="38">
        <v>0.12</v>
      </c>
      <c r="K503" s="37" t="s">
        <v>927</v>
      </c>
      <c r="L503" s="38">
        <v>0.03</v>
      </c>
      <c r="M503" s="39">
        <v>14.41</v>
      </c>
      <c r="N503" s="40" t="s">
        <v>34</v>
      </c>
      <c r="S503" s="2" t="s">
        <v>57</v>
      </c>
    </row>
    <row r="504" spans="1:23" s="1" customFormat="1" x14ac:dyDescent="0.2">
      <c r="A504" s="35"/>
      <c r="B504" s="36" t="s">
        <v>82</v>
      </c>
      <c r="C504" s="115" t="s">
        <v>83</v>
      </c>
      <c r="D504" s="115"/>
      <c r="E504" s="115"/>
      <c r="F504" s="37" t="s">
        <v>34</v>
      </c>
      <c r="G504" s="37" t="s">
        <v>34</v>
      </c>
      <c r="H504" s="37" t="s">
        <v>34</v>
      </c>
      <c r="I504" s="37" t="s">
        <v>34</v>
      </c>
      <c r="J504" s="38">
        <v>388.48</v>
      </c>
      <c r="K504" s="37" t="s">
        <v>927</v>
      </c>
      <c r="L504" s="38">
        <v>87.09</v>
      </c>
      <c r="M504" s="39">
        <v>4.22</v>
      </c>
      <c r="N504" s="40">
        <v>368</v>
      </c>
      <c r="S504" s="2" t="s">
        <v>83</v>
      </c>
    </row>
    <row r="505" spans="1:23" s="1" customFormat="1" x14ac:dyDescent="0.2">
      <c r="A505" s="35"/>
      <c r="B505" s="36" t="s">
        <v>34</v>
      </c>
      <c r="C505" s="115" t="s">
        <v>84</v>
      </c>
      <c r="D505" s="115"/>
      <c r="E505" s="115"/>
      <c r="F505" s="37" t="s">
        <v>59</v>
      </c>
      <c r="G505" s="37" t="s">
        <v>938</v>
      </c>
      <c r="H505" s="37" t="s">
        <v>1095</v>
      </c>
      <c r="I505" s="37" t="s">
        <v>1424</v>
      </c>
      <c r="J505" s="38" t="s">
        <v>34</v>
      </c>
      <c r="K505" s="37" t="s">
        <v>34</v>
      </c>
      <c r="L505" s="38" t="s">
        <v>34</v>
      </c>
      <c r="M505" s="39" t="s">
        <v>34</v>
      </c>
      <c r="N505" s="40" t="s">
        <v>34</v>
      </c>
      <c r="T505" s="2" t="s">
        <v>84</v>
      </c>
    </row>
    <row r="506" spans="1:23" s="1" customFormat="1" x14ac:dyDescent="0.2">
      <c r="A506" s="35"/>
      <c r="B506" s="36" t="s">
        <v>34</v>
      </c>
      <c r="C506" s="115" t="s">
        <v>58</v>
      </c>
      <c r="D506" s="115"/>
      <c r="E506" s="115"/>
      <c r="F506" s="37" t="s">
        <v>59</v>
      </c>
      <c r="G506" s="37" t="s">
        <v>342</v>
      </c>
      <c r="H506" s="37" t="s">
        <v>927</v>
      </c>
      <c r="I506" s="37" t="s">
        <v>1423</v>
      </c>
      <c r="J506" s="38" t="s">
        <v>34</v>
      </c>
      <c r="K506" s="37" t="s">
        <v>34</v>
      </c>
      <c r="L506" s="38" t="s">
        <v>34</v>
      </c>
      <c r="M506" s="39" t="s">
        <v>34</v>
      </c>
      <c r="N506" s="40" t="s">
        <v>34</v>
      </c>
      <c r="T506" s="2" t="s">
        <v>58</v>
      </c>
    </row>
    <row r="507" spans="1:23" s="1" customFormat="1" x14ac:dyDescent="0.2">
      <c r="A507" s="35"/>
      <c r="B507" s="36" t="s">
        <v>34</v>
      </c>
      <c r="C507" s="118" t="s">
        <v>62</v>
      </c>
      <c r="D507" s="118"/>
      <c r="E507" s="118"/>
      <c r="F507" s="30" t="s">
        <v>34</v>
      </c>
      <c r="G507" s="30" t="s">
        <v>34</v>
      </c>
      <c r="H507" s="30" t="s">
        <v>34</v>
      </c>
      <c r="I507" s="30" t="s">
        <v>34</v>
      </c>
      <c r="J507" s="31">
        <v>439.21</v>
      </c>
      <c r="K507" s="30" t="s">
        <v>34</v>
      </c>
      <c r="L507" s="31">
        <v>99.44</v>
      </c>
      <c r="M507" s="32" t="s">
        <v>34</v>
      </c>
      <c r="N507" s="33" t="s">
        <v>34</v>
      </c>
      <c r="U507" s="2" t="s">
        <v>62</v>
      </c>
    </row>
    <row r="508" spans="1:23" s="1" customFormat="1" x14ac:dyDescent="0.2">
      <c r="A508" s="35"/>
      <c r="B508" s="36" t="s">
        <v>34</v>
      </c>
      <c r="C508" s="115" t="s">
        <v>63</v>
      </c>
      <c r="D508" s="115"/>
      <c r="E508" s="115"/>
      <c r="F508" s="37" t="s">
        <v>34</v>
      </c>
      <c r="G508" s="37" t="s">
        <v>34</v>
      </c>
      <c r="H508" s="37" t="s">
        <v>34</v>
      </c>
      <c r="I508" s="37" t="s">
        <v>34</v>
      </c>
      <c r="J508" s="38" t="s">
        <v>34</v>
      </c>
      <c r="K508" s="37" t="s">
        <v>34</v>
      </c>
      <c r="L508" s="38">
        <v>10.86</v>
      </c>
      <c r="M508" s="39" t="s">
        <v>34</v>
      </c>
      <c r="N508" s="40">
        <v>156</v>
      </c>
      <c r="T508" s="2" t="s">
        <v>63</v>
      </c>
    </row>
    <row r="509" spans="1:23" s="1" customFormat="1" ht="22.5" x14ac:dyDescent="0.2">
      <c r="A509" s="35"/>
      <c r="B509" s="36" t="s">
        <v>931</v>
      </c>
      <c r="C509" s="115" t="s">
        <v>932</v>
      </c>
      <c r="D509" s="115"/>
      <c r="E509" s="115"/>
      <c r="F509" s="37" t="s">
        <v>66</v>
      </c>
      <c r="G509" s="37" t="s">
        <v>641</v>
      </c>
      <c r="H509" s="37" t="s">
        <v>34</v>
      </c>
      <c r="I509" s="37" t="s">
        <v>641</v>
      </c>
      <c r="J509" s="38" t="s">
        <v>34</v>
      </c>
      <c r="K509" s="37" t="s">
        <v>34</v>
      </c>
      <c r="L509" s="38">
        <v>9.77</v>
      </c>
      <c r="M509" s="39" t="s">
        <v>34</v>
      </c>
      <c r="N509" s="40">
        <v>140</v>
      </c>
      <c r="T509" s="2" t="s">
        <v>932</v>
      </c>
    </row>
    <row r="510" spans="1:23" s="1" customFormat="1" ht="22.5" x14ac:dyDescent="0.2">
      <c r="A510" s="35"/>
      <c r="B510" s="36" t="s">
        <v>933</v>
      </c>
      <c r="C510" s="115" t="s">
        <v>934</v>
      </c>
      <c r="D510" s="115"/>
      <c r="E510" s="115"/>
      <c r="F510" s="37" t="s">
        <v>66</v>
      </c>
      <c r="G510" s="37" t="s">
        <v>935</v>
      </c>
      <c r="H510" s="37" t="s">
        <v>34</v>
      </c>
      <c r="I510" s="37" t="s">
        <v>935</v>
      </c>
      <c r="J510" s="38" t="s">
        <v>34</v>
      </c>
      <c r="K510" s="37" t="s">
        <v>34</v>
      </c>
      <c r="L510" s="38">
        <v>7.6</v>
      </c>
      <c r="M510" s="39" t="s">
        <v>34</v>
      </c>
      <c r="N510" s="40">
        <v>109</v>
      </c>
      <c r="T510" s="2" t="s">
        <v>934</v>
      </c>
    </row>
    <row r="511" spans="1:23" s="1" customFormat="1" x14ac:dyDescent="0.2">
      <c r="A511" s="41"/>
      <c r="B511" s="42"/>
      <c r="C511" s="116" t="s">
        <v>71</v>
      </c>
      <c r="D511" s="116"/>
      <c r="E511" s="116"/>
      <c r="F511" s="43" t="s">
        <v>34</v>
      </c>
      <c r="G511" s="43" t="s">
        <v>34</v>
      </c>
      <c r="H511" s="43" t="s">
        <v>34</v>
      </c>
      <c r="I511" s="43" t="s">
        <v>34</v>
      </c>
      <c r="J511" s="44" t="s">
        <v>34</v>
      </c>
      <c r="K511" s="43" t="s">
        <v>34</v>
      </c>
      <c r="L511" s="44">
        <v>116.81</v>
      </c>
      <c r="M511" s="32" t="s">
        <v>34</v>
      </c>
      <c r="N511" s="45">
        <v>785</v>
      </c>
      <c r="V511" s="2" t="s">
        <v>71</v>
      </c>
    </row>
    <row r="512" spans="1:23" s="1" customFormat="1" ht="1.5" customHeight="1" x14ac:dyDescent="0.2">
      <c r="A512" s="47"/>
      <c r="B512" s="42"/>
      <c r="C512" s="42"/>
      <c r="D512" s="42"/>
      <c r="E512" s="42"/>
      <c r="F512" s="47"/>
      <c r="G512" s="47"/>
      <c r="H512" s="47"/>
      <c r="I512" s="47"/>
      <c r="J512" s="48"/>
      <c r="K512" s="47"/>
      <c r="L512" s="48"/>
      <c r="M512" s="37"/>
      <c r="N512" s="48"/>
    </row>
    <row r="513" spans="1:24" s="1" customFormat="1" x14ac:dyDescent="0.2">
      <c r="A513" s="119" t="s">
        <v>1428</v>
      </c>
      <c r="B513" s="120"/>
      <c r="C513" s="120"/>
      <c r="D513" s="120"/>
      <c r="E513" s="120"/>
      <c r="F513" s="120"/>
      <c r="G513" s="120"/>
      <c r="H513" s="120"/>
      <c r="I513" s="120"/>
      <c r="J513" s="120"/>
      <c r="K513" s="120"/>
      <c r="L513" s="120"/>
      <c r="M513" s="120"/>
      <c r="N513" s="121"/>
      <c r="P513" s="2" t="s">
        <v>1428</v>
      </c>
    </row>
    <row r="514" spans="1:24" s="1" customFormat="1" x14ac:dyDescent="0.2">
      <c r="A514" s="132" t="s">
        <v>1429</v>
      </c>
      <c r="B514" s="133"/>
      <c r="C514" s="133"/>
      <c r="D514" s="133"/>
      <c r="E514" s="133"/>
      <c r="F514" s="133"/>
      <c r="G514" s="133"/>
      <c r="H514" s="133"/>
      <c r="I514" s="133"/>
      <c r="J514" s="133"/>
      <c r="K514" s="133"/>
      <c r="L514" s="133"/>
      <c r="M514" s="133"/>
      <c r="N514" s="134"/>
      <c r="X514" s="2" t="s">
        <v>1429</v>
      </c>
    </row>
    <row r="515" spans="1:24" s="1" customFormat="1" ht="33.75" x14ac:dyDescent="0.2">
      <c r="A515" s="28" t="s">
        <v>1078</v>
      </c>
      <c r="B515" s="29" t="s">
        <v>877</v>
      </c>
      <c r="C515" s="118" t="s">
        <v>878</v>
      </c>
      <c r="D515" s="118"/>
      <c r="E515" s="118"/>
      <c r="F515" s="30" t="s">
        <v>879</v>
      </c>
      <c r="G515" s="30" t="s">
        <v>34</v>
      </c>
      <c r="H515" s="30" t="s">
        <v>34</v>
      </c>
      <c r="I515" s="30" t="s">
        <v>1430</v>
      </c>
      <c r="J515" s="31" t="s">
        <v>34</v>
      </c>
      <c r="K515" s="30" t="s">
        <v>34</v>
      </c>
      <c r="L515" s="31" t="s">
        <v>34</v>
      </c>
      <c r="M515" s="32" t="s">
        <v>34</v>
      </c>
      <c r="N515" s="33" t="s">
        <v>34</v>
      </c>
      <c r="Q515" s="2" t="s">
        <v>878</v>
      </c>
    </row>
    <row r="516" spans="1:24" s="1" customFormat="1" x14ac:dyDescent="0.2">
      <c r="A516" s="34"/>
      <c r="B516" s="8"/>
      <c r="C516" s="115" t="s">
        <v>1431</v>
      </c>
      <c r="D516" s="115"/>
      <c r="E516" s="115"/>
      <c r="F516" s="115"/>
      <c r="G516" s="115"/>
      <c r="H516" s="115"/>
      <c r="I516" s="115"/>
      <c r="J516" s="115"/>
      <c r="K516" s="115"/>
      <c r="L516" s="115"/>
      <c r="M516" s="115"/>
      <c r="N516" s="117"/>
      <c r="R516" s="2" t="s">
        <v>1431</v>
      </c>
    </row>
    <row r="517" spans="1:24" s="1" customFormat="1" x14ac:dyDescent="0.2">
      <c r="A517" s="35"/>
      <c r="B517" s="36" t="s">
        <v>48</v>
      </c>
      <c r="C517" s="115" t="s">
        <v>81</v>
      </c>
      <c r="D517" s="115"/>
      <c r="E517" s="115"/>
      <c r="F517" s="37" t="s">
        <v>34</v>
      </c>
      <c r="G517" s="37" t="s">
        <v>34</v>
      </c>
      <c r="H517" s="37" t="s">
        <v>34</v>
      </c>
      <c r="I517" s="37" t="s">
        <v>34</v>
      </c>
      <c r="J517" s="38">
        <v>227.93</v>
      </c>
      <c r="K517" s="37" t="s">
        <v>34</v>
      </c>
      <c r="L517" s="38">
        <v>362.41</v>
      </c>
      <c r="M517" s="39">
        <v>14.41</v>
      </c>
      <c r="N517" s="40">
        <v>5222</v>
      </c>
      <c r="S517" s="2" t="s">
        <v>81</v>
      </c>
    </row>
    <row r="518" spans="1:24" s="1" customFormat="1" x14ac:dyDescent="0.2">
      <c r="A518" s="35"/>
      <c r="B518" s="36" t="s">
        <v>54</v>
      </c>
      <c r="C518" s="115" t="s">
        <v>55</v>
      </c>
      <c r="D518" s="115"/>
      <c r="E518" s="115"/>
      <c r="F518" s="37" t="s">
        <v>34</v>
      </c>
      <c r="G518" s="37" t="s">
        <v>34</v>
      </c>
      <c r="H518" s="37" t="s">
        <v>34</v>
      </c>
      <c r="I518" s="37" t="s">
        <v>34</v>
      </c>
      <c r="J518" s="38">
        <v>919.84</v>
      </c>
      <c r="K518" s="37" t="s">
        <v>34</v>
      </c>
      <c r="L518" s="38">
        <v>1462.55</v>
      </c>
      <c r="M518" s="39">
        <v>7.88</v>
      </c>
      <c r="N518" s="40">
        <v>11525</v>
      </c>
      <c r="S518" s="2" t="s">
        <v>55</v>
      </c>
    </row>
    <row r="519" spans="1:24" s="1" customFormat="1" x14ac:dyDescent="0.2">
      <c r="A519" s="35"/>
      <c r="B519" s="36" t="s">
        <v>56</v>
      </c>
      <c r="C519" s="115" t="s">
        <v>57</v>
      </c>
      <c r="D519" s="115"/>
      <c r="E519" s="115"/>
      <c r="F519" s="37" t="s">
        <v>34</v>
      </c>
      <c r="G519" s="37" t="s">
        <v>34</v>
      </c>
      <c r="H519" s="37" t="s">
        <v>34</v>
      </c>
      <c r="I519" s="37" t="s">
        <v>34</v>
      </c>
      <c r="J519" s="38">
        <v>102.06</v>
      </c>
      <c r="K519" s="37" t="s">
        <v>34</v>
      </c>
      <c r="L519" s="38">
        <v>162.28</v>
      </c>
      <c r="M519" s="39">
        <v>14.41</v>
      </c>
      <c r="N519" s="40">
        <v>2338</v>
      </c>
      <c r="S519" s="2" t="s">
        <v>57</v>
      </c>
    </row>
    <row r="520" spans="1:24" s="1" customFormat="1" x14ac:dyDescent="0.2">
      <c r="A520" s="35"/>
      <c r="B520" s="36" t="s">
        <v>82</v>
      </c>
      <c r="C520" s="115" t="s">
        <v>83</v>
      </c>
      <c r="D520" s="115"/>
      <c r="E520" s="115"/>
      <c r="F520" s="37" t="s">
        <v>34</v>
      </c>
      <c r="G520" s="37" t="s">
        <v>34</v>
      </c>
      <c r="H520" s="37" t="s">
        <v>34</v>
      </c>
      <c r="I520" s="37" t="s">
        <v>34</v>
      </c>
      <c r="J520" s="38">
        <v>5159.07</v>
      </c>
      <c r="K520" s="37" t="s">
        <v>34</v>
      </c>
      <c r="L520" s="38">
        <v>6.41</v>
      </c>
      <c r="M520" s="39">
        <v>4.22</v>
      </c>
      <c r="N520" s="40">
        <v>27</v>
      </c>
      <c r="S520" s="2" t="s">
        <v>83</v>
      </c>
    </row>
    <row r="521" spans="1:24" s="1" customFormat="1" x14ac:dyDescent="0.2">
      <c r="A521" s="35"/>
      <c r="B521" s="36" t="s">
        <v>34</v>
      </c>
      <c r="C521" s="115" t="s">
        <v>84</v>
      </c>
      <c r="D521" s="115"/>
      <c r="E521" s="115"/>
      <c r="F521" s="37" t="s">
        <v>59</v>
      </c>
      <c r="G521" s="37" t="s">
        <v>379</v>
      </c>
      <c r="H521" s="37" t="s">
        <v>34</v>
      </c>
      <c r="I521" s="37" t="s">
        <v>1432</v>
      </c>
      <c r="J521" s="38" t="s">
        <v>34</v>
      </c>
      <c r="K521" s="37" t="s">
        <v>34</v>
      </c>
      <c r="L521" s="38" t="s">
        <v>34</v>
      </c>
      <c r="M521" s="39" t="s">
        <v>34</v>
      </c>
      <c r="N521" s="40" t="s">
        <v>34</v>
      </c>
      <c r="T521" s="2" t="s">
        <v>84</v>
      </c>
    </row>
    <row r="522" spans="1:24" s="1" customFormat="1" x14ac:dyDescent="0.2">
      <c r="A522" s="35"/>
      <c r="B522" s="36" t="s">
        <v>34</v>
      </c>
      <c r="C522" s="115" t="s">
        <v>58</v>
      </c>
      <c r="D522" s="115"/>
      <c r="E522" s="115"/>
      <c r="F522" s="37" t="s">
        <v>59</v>
      </c>
      <c r="G522" s="37" t="s">
        <v>882</v>
      </c>
      <c r="H522" s="37" t="s">
        <v>34</v>
      </c>
      <c r="I522" s="37" t="s">
        <v>1433</v>
      </c>
      <c r="J522" s="38" t="s">
        <v>34</v>
      </c>
      <c r="K522" s="37" t="s">
        <v>34</v>
      </c>
      <c r="L522" s="38" t="s">
        <v>34</v>
      </c>
      <c r="M522" s="39" t="s">
        <v>34</v>
      </c>
      <c r="N522" s="40" t="s">
        <v>34</v>
      </c>
      <c r="T522" s="2" t="s">
        <v>58</v>
      </c>
    </row>
    <row r="523" spans="1:24" s="1" customFormat="1" x14ac:dyDescent="0.2">
      <c r="A523" s="35"/>
      <c r="B523" s="36" t="s">
        <v>34</v>
      </c>
      <c r="C523" s="118" t="s">
        <v>62</v>
      </c>
      <c r="D523" s="118"/>
      <c r="E523" s="118"/>
      <c r="F523" s="30" t="s">
        <v>34</v>
      </c>
      <c r="G523" s="30" t="s">
        <v>34</v>
      </c>
      <c r="H523" s="30" t="s">
        <v>34</v>
      </c>
      <c r="I523" s="30" t="s">
        <v>34</v>
      </c>
      <c r="J523" s="31">
        <v>1151.8</v>
      </c>
      <c r="K523" s="30" t="s">
        <v>34</v>
      </c>
      <c r="L523" s="31">
        <v>1831.37</v>
      </c>
      <c r="M523" s="32" t="s">
        <v>34</v>
      </c>
      <c r="N523" s="33" t="s">
        <v>34</v>
      </c>
      <c r="U523" s="2" t="s">
        <v>62</v>
      </c>
    </row>
    <row r="524" spans="1:24" s="1" customFormat="1" x14ac:dyDescent="0.2">
      <c r="A524" s="35"/>
      <c r="B524" s="36" t="s">
        <v>34</v>
      </c>
      <c r="C524" s="115" t="s">
        <v>63</v>
      </c>
      <c r="D524" s="115"/>
      <c r="E524" s="115"/>
      <c r="F524" s="37" t="s">
        <v>34</v>
      </c>
      <c r="G524" s="37" t="s">
        <v>34</v>
      </c>
      <c r="H524" s="37" t="s">
        <v>34</v>
      </c>
      <c r="I524" s="37" t="s">
        <v>34</v>
      </c>
      <c r="J524" s="38" t="s">
        <v>34</v>
      </c>
      <c r="K524" s="37" t="s">
        <v>34</v>
      </c>
      <c r="L524" s="38">
        <v>524.69000000000005</v>
      </c>
      <c r="M524" s="39" t="s">
        <v>34</v>
      </c>
      <c r="N524" s="40">
        <v>7560</v>
      </c>
      <c r="T524" s="2" t="s">
        <v>63</v>
      </c>
    </row>
    <row r="525" spans="1:24" s="1" customFormat="1" ht="22.5" x14ac:dyDescent="0.2">
      <c r="A525" s="35"/>
      <c r="B525" s="36" t="s">
        <v>835</v>
      </c>
      <c r="C525" s="115" t="s">
        <v>836</v>
      </c>
      <c r="D525" s="115"/>
      <c r="E525" s="115"/>
      <c r="F525" s="37" t="s">
        <v>66</v>
      </c>
      <c r="G525" s="37" t="s">
        <v>837</v>
      </c>
      <c r="H525" s="37" t="s">
        <v>34</v>
      </c>
      <c r="I525" s="37" t="s">
        <v>837</v>
      </c>
      <c r="J525" s="38" t="s">
        <v>34</v>
      </c>
      <c r="K525" s="37" t="s">
        <v>34</v>
      </c>
      <c r="L525" s="38">
        <v>682.1</v>
      </c>
      <c r="M525" s="39" t="s">
        <v>34</v>
      </c>
      <c r="N525" s="40">
        <v>9828</v>
      </c>
      <c r="T525" s="2" t="s">
        <v>836</v>
      </c>
    </row>
    <row r="526" spans="1:24" s="1" customFormat="1" ht="22.5" x14ac:dyDescent="0.2">
      <c r="A526" s="35"/>
      <c r="B526" s="36" t="s">
        <v>838</v>
      </c>
      <c r="C526" s="115" t="s">
        <v>839</v>
      </c>
      <c r="D526" s="115"/>
      <c r="E526" s="115"/>
      <c r="F526" s="37" t="s">
        <v>66</v>
      </c>
      <c r="G526" s="37" t="s">
        <v>840</v>
      </c>
      <c r="H526" s="37" t="s">
        <v>34</v>
      </c>
      <c r="I526" s="37" t="s">
        <v>840</v>
      </c>
      <c r="J526" s="38" t="s">
        <v>34</v>
      </c>
      <c r="K526" s="37" t="s">
        <v>34</v>
      </c>
      <c r="L526" s="38">
        <v>466.97</v>
      </c>
      <c r="M526" s="39" t="s">
        <v>34</v>
      </c>
      <c r="N526" s="40">
        <v>6728</v>
      </c>
      <c r="T526" s="2" t="s">
        <v>839</v>
      </c>
    </row>
    <row r="527" spans="1:24" s="1" customFormat="1" x14ac:dyDescent="0.2">
      <c r="A527" s="41"/>
      <c r="B527" s="42"/>
      <c r="C527" s="116" t="s">
        <v>71</v>
      </c>
      <c r="D527" s="116"/>
      <c r="E527" s="116"/>
      <c r="F527" s="43" t="s">
        <v>34</v>
      </c>
      <c r="G527" s="43" t="s">
        <v>34</v>
      </c>
      <c r="H527" s="43" t="s">
        <v>34</v>
      </c>
      <c r="I527" s="43" t="s">
        <v>34</v>
      </c>
      <c r="J527" s="44" t="s">
        <v>34</v>
      </c>
      <c r="K527" s="43" t="s">
        <v>34</v>
      </c>
      <c r="L527" s="44">
        <v>2980.44</v>
      </c>
      <c r="M527" s="32" t="s">
        <v>34</v>
      </c>
      <c r="N527" s="45">
        <v>33330</v>
      </c>
      <c r="V527" s="2" t="s">
        <v>71</v>
      </c>
    </row>
    <row r="528" spans="1:24" s="1" customFormat="1" ht="56.25" x14ac:dyDescent="0.2">
      <c r="A528" s="28" t="s">
        <v>70</v>
      </c>
      <c r="B528" s="29" t="s">
        <v>884</v>
      </c>
      <c r="C528" s="118" t="s">
        <v>885</v>
      </c>
      <c r="D528" s="118"/>
      <c r="E528" s="118"/>
      <c r="F528" s="30" t="s">
        <v>421</v>
      </c>
      <c r="G528" s="30" t="s">
        <v>34</v>
      </c>
      <c r="H528" s="30" t="s">
        <v>34</v>
      </c>
      <c r="I528" s="30" t="s">
        <v>1434</v>
      </c>
      <c r="J528" s="31">
        <v>30.2</v>
      </c>
      <c r="K528" s="30" t="s">
        <v>34</v>
      </c>
      <c r="L528" s="31">
        <v>4849.82</v>
      </c>
      <c r="M528" s="32">
        <v>4.22</v>
      </c>
      <c r="N528" s="33">
        <v>20466</v>
      </c>
      <c r="Q528" s="2" t="s">
        <v>885</v>
      </c>
    </row>
    <row r="529" spans="1:22" s="1" customFormat="1" x14ac:dyDescent="0.2">
      <c r="A529" s="34"/>
      <c r="B529" s="8"/>
      <c r="C529" s="115" t="s">
        <v>1435</v>
      </c>
      <c r="D529" s="115"/>
      <c r="E529" s="115"/>
      <c r="F529" s="115"/>
      <c r="G529" s="115"/>
      <c r="H529" s="115"/>
      <c r="I529" s="115"/>
      <c r="J529" s="115"/>
      <c r="K529" s="115"/>
      <c r="L529" s="115"/>
      <c r="M529" s="115"/>
      <c r="N529" s="117"/>
      <c r="R529" s="2" t="s">
        <v>1435</v>
      </c>
    </row>
    <row r="530" spans="1:22" s="1" customFormat="1" ht="45" x14ac:dyDescent="0.2">
      <c r="A530" s="28" t="s">
        <v>1089</v>
      </c>
      <c r="B530" s="29" t="s">
        <v>899</v>
      </c>
      <c r="C530" s="118" t="s">
        <v>900</v>
      </c>
      <c r="D530" s="118"/>
      <c r="E530" s="118"/>
      <c r="F530" s="30" t="s">
        <v>901</v>
      </c>
      <c r="G530" s="30" t="s">
        <v>34</v>
      </c>
      <c r="H530" s="30" t="s">
        <v>34</v>
      </c>
      <c r="I530" s="30" t="s">
        <v>1436</v>
      </c>
      <c r="J530" s="31" t="s">
        <v>34</v>
      </c>
      <c r="K530" s="30" t="s">
        <v>34</v>
      </c>
      <c r="L530" s="31" t="s">
        <v>34</v>
      </c>
      <c r="M530" s="32" t="s">
        <v>34</v>
      </c>
      <c r="N530" s="33" t="s">
        <v>34</v>
      </c>
      <c r="Q530" s="2" t="s">
        <v>900</v>
      </c>
    </row>
    <row r="531" spans="1:22" s="1" customFormat="1" x14ac:dyDescent="0.2">
      <c r="A531" s="34"/>
      <c r="B531" s="8"/>
      <c r="C531" s="115" t="s">
        <v>1437</v>
      </c>
      <c r="D531" s="115"/>
      <c r="E531" s="115"/>
      <c r="F531" s="115"/>
      <c r="G531" s="115"/>
      <c r="H531" s="115"/>
      <c r="I531" s="115"/>
      <c r="J531" s="115"/>
      <c r="K531" s="115"/>
      <c r="L531" s="115"/>
      <c r="M531" s="115"/>
      <c r="N531" s="117"/>
      <c r="R531" s="2" t="s">
        <v>1437</v>
      </c>
    </row>
    <row r="532" spans="1:22" s="1" customFormat="1" x14ac:dyDescent="0.2">
      <c r="A532" s="35"/>
      <c r="B532" s="36" t="s">
        <v>48</v>
      </c>
      <c r="C532" s="115" t="s">
        <v>81</v>
      </c>
      <c r="D532" s="115"/>
      <c r="E532" s="115"/>
      <c r="F532" s="37" t="s">
        <v>34</v>
      </c>
      <c r="G532" s="37" t="s">
        <v>34</v>
      </c>
      <c r="H532" s="37" t="s">
        <v>34</v>
      </c>
      <c r="I532" s="37" t="s">
        <v>34</v>
      </c>
      <c r="J532" s="38">
        <v>23.4</v>
      </c>
      <c r="K532" s="37" t="s">
        <v>34</v>
      </c>
      <c r="L532" s="38">
        <v>676.41</v>
      </c>
      <c r="M532" s="39">
        <v>14.41</v>
      </c>
      <c r="N532" s="40">
        <v>9747</v>
      </c>
      <c r="S532" s="2" t="s">
        <v>81</v>
      </c>
    </row>
    <row r="533" spans="1:22" s="1" customFormat="1" x14ac:dyDescent="0.2">
      <c r="A533" s="35"/>
      <c r="B533" s="36" t="s">
        <v>54</v>
      </c>
      <c r="C533" s="115" t="s">
        <v>55</v>
      </c>
      <c r="D533" s="115"/>
      <c r="E533" s="115"/>
      <c r="F533" s="37" t="s">
        <v>34</v>
      </c>
      <c r="G533" s="37" t="s">
        <v>34</v>
      </c>
      <c r="H533" s="37" t="s">
        <v>34</v>
      </c>
      <c r="I533" s="37" t="s">
        <v>34</v>
      </c>
      <c r="J533" s="38">
        <v>88.16</v>
      </c>
      <c r="K533" s="37" t="s">
        <v>34</v>
      </c>
      <c r="L533" s="38">
        <v>2548.37</v>
      </c>
      <c r="M533" s="39">
        <v>7.88</v>
      </c>
      <c r="N533" s="40">
        <v>20081</v>
      </c>
      <c r="S533" s="2" t="s">
        <v>55</v>
      </c>
    </row>
    <row r="534" spans="1:22" s="1" customFormat="1" x14ac:dyDescent="0.2">
      <c r="A534" s="35"/>
      <c r="B534" s="36" t="s">
        <v>56</v>
      </c>
      <c r="C534" s="115" t="s">
        <v>57</v>
      </c>
      <c r="D534" s="115"/>
      <c r="E534" s="115"/>
      <c r="F534" s="37" t="s">
        <v>34</v>
      </c>
      <c r="G534" s="37" t="s">
        <v>34</v>
      </c>
      <c r="H534" s="37" t="s">
        <v>34</v>
      </c>
      <c r="I534" s="37" t="s">
        <v>34</v>
      </c>
      <c r="J534" s="38">
        <v>14.3</v>
      </c>
      <c r="K534" s="37" t="s">
        <v>34</v>
      </c>
      <c r="L534" s="38">
        <v>413.36</v>
      </c>
      <c r="M534" s="39">
        <v>14.41</v>
      </c>
      <c r="N534" s="40">
        <v>5957</v>
      </c>
      <c r="S534" s="2" t="s">
        <v>57</v>
      </c>
    </row>
    <row r="535" spans="1:22" s="1" customFormat="1" x14ac:dyDescent="0.2">
      <c r="A535" s="35"/>
      <c r="B535" s="36" t="s">
        <v>82</v>
      </c>
      <c r="C535" s="115" t="s">
        <v>83</v>
      </c>
      <c r="D535" s="115"/>
      <c r="E535" s="115"/>
      <c r="F535" s="37" t="s">
        <v>34</v>
      </c>
      <c r="G535" s="37" t="s">
        <v>34</v>
      </c>
      <c r="H535" s="37" t="s">
        <v>34</v>
      </c>
      <c r="I535" s="37" t="s">
        <v>34</v>
      </c>
      <c r="J535" s="38">
        <v>180.68</v>
      </c>
      <c r="K535" s="37" t="s">
        <v>34</v>
      </c>
      <c r="L535" s="38">
        <v>5222.7700000000004</v>
      </c>
      <c r="M535" s="39">
        <v>4.22</v>
      </c>
      <c r="N535" s="40">
        <v>22040</v>
      </c>
      <c r="S535" s="2" t="s">
        <v>83</v>
      </c>
    </row>
    <row r="536" spans="1:22" s="1" customFormat="1" x14ac:dyDescent="0.2">
      <c r="A536" s="35"/>
      <c r="B536" s="36" t="s">
        <v>34</v>
      </c>
      <c r="C536" s="115" t="s">
        <v>84</v>
      </c>
      <c r="D536" s="115"/>
      <c r="E536" s="115"/>
      <c r="F536" s="37" t="s">
        <v>59</v>
      </c>
      <c r="G536" s="37" t="s">
        <v>904</v>
      </c>
      <c r="H536" s="37" t="s">
        <v>34</v>
      </c>
      <c r="I536" s="37" t="s">
        <v>1438</v>
      </c>
      <c r="J536" s="38" t="s">
        <v>34</v>
      </c>
      <c r="K536" s="37" t="s">
        <v>34</v>
      </c>
      <c r="L536" s="38" t="s">
        <v>34</v>
      </c>
      <c r="M536" s="39" t="s">
        <v>34</v>
      </c>
      <c r="N536" s="40" t="s">
        <v>34</v>
      </c>
      <c r="T536" s="2" t="s">
        <v>84</v>
      </c>
    </row>
    <row r="537" spans="1:22" s="1" customFormat="1" x14ac:dyDescent="0.2">
      <c r="A537" s="35"/>
      <c r="B537" s="36" t="s">
        <v>34</v>
      </c>
      <c r="C537" s="115" t="s">
        <v>58</v>
      </c>
      <c r="D537" s="115"/>
      <c r="E537" s="115"/>
      <c r="F537" s="37" t="s">
        <v>59</v>
      </c>
      <c r="G537" s="37" t="s">
        <v>906</v>
      </c>
      <c r="H537" s="37" t="s">
        <v>34</v>
      </c>
      <c r="I537" s="37" t="s">
        <v>1439</v>
      </c>
      <c r="J537" s="38" t="s">
        <v>34</v>
      </c>
      <c r="K537" s="37" t="s">
        <v>34</v>
      </c>
      <c r="L537" s="38" t="s">
        <v>34</v>
      </c>
      <c r="M537" s="39" t="s">
        <v>34</v>
      </c>
      <c r="N537" s="40" t="s">
        <v>34</v>
      </c>
      <c r="T537" s="2" t="s">
        <v>58</v>
      </c>
    </row>
    <row r="538" spans="1:22" s="1" customFormat="1" x14ac:dyDescent="0.2">
      <c r="A538" s="35"/>
      <c r="B538" s="36" t="s">
        <v>34</v>
      </c>
      <c r="C538" s="118" t="s">
        <v>62</v>
      </c>
      <c r="D538" s="118"/>
      <c r="E538" s="118"/>
      <c r="F538" s="30" t="s">
        <v>34</v>
      </c>
      <c r="G538" s="30" t="s">
        <v>34</v>
      </c>
      <c r="H538" s="30" t="s">
        <v>34</v>
      </c>
      <c r="I538" s="30" t="s">
        <v>34</v>
      </c>
      <c r="J538" s="31">
        <v>292.24</v>
      </c>
      <c r="K538" s="30" t="s">
        <v>34</v>
      </c>
      <c r="L538" s="31">
        <v>8447.5499999999993</v>
      </c>
      <c r="M538" s="32" t="s">
        <v>34</v>
      </c>
      <c r="N538" s="33" t="s">
        <v>34</v>
      </c>
      <c r="U538" s="2" t="s">
        <v>62</v>
      </c>
    </row>
    <row r="539" spans="1:22" s="1" customFormat="1" x14ac:dyDescent="0.2">
      <c r="A539" s="35"/>
      <c r="B539" s="36" t="s">
        <v>34</v>
      </c>
      <c r="C539" s="115" t="s">
        <v>63</v>
      </c>
      <c r="D539" s="115"/>
      <c r="E539" s="115"/>
      <c r="F539" s="37" t="s">
        <v>34</v>
      </c>
      <c r="G539" s="37" t="s">
        <v>34</v>
      </c>
      <c r="H539" s="37" t="s">
        <v>34</v>
      </c>
      <c r="I539" s="37" t="s">
        <v>34</v>
      </c>
      <c r="J539" s="38" t="s">
        <v>34</v>
      </c>
      <c r="K539" s="37" t="s">
        <v>34</v>
      </c>
      <c r="L539" s="38">
        <v>1089.77</v>
      </c>
      <c r="M539" s="39" t="s">
        <v>34</v>
      </c>
      <c r="N539" s="40">
        <v>15704</v>
      </c>
      <c r="T539" s="2" t="s">
        <v>63</v>
      </c>
    </row>
    <row r="540" spans="1:22" s="1" customFormat="1" ht="22.5" x14ac:dyDescent="0.2">
      <c r="A540" s="35"/>
      <c r="B540" s="36" t="s">
        <v>835</v>
      </c>
      <c r="C540" s="115" t="s">
        <v>836</v>
      </c>
      <c r="D540" s="115"/>
      <c r="E540" s="115"/>
      <c r="F540" s="37" t="s">
        <v>66</v>
      </c>
      <c r="G540" s="37" t="s">
        <v>837</v>
      </c>
      <c r="H540" s="37" t="s">
        <v>34</v>
      </c>
      <c r="I540" s="37" t="s">
        <v>837</v>
      </c>
      <c r="J540" s="38" t="s">
        <v>34</v>
      </c>
      <c r="K540" s="37" t="s">
        <v>34</v>
      </c>
      <c r="L540" s="38">
        <v>1416.7</v>
      </c>
      <c r="M540" s="39" t="s">
        <v>34</v>
      </c>
      <c r="N540" s="40">
        <v>20415</v>
      </c>
      <c r="T540" s="2" t="s">
        <v>836</v>
      </c>
    </row>
    <row r="541" spans="1:22" s="1" customFormat="1" ht="22.5" x14ac:dyDescent="0.2">
      <c r="A541" s="35"/>
      <c r="B541" s="36" t="s">
        <v>838</v>
      </c>
      <c r="C541" s="115" t="s">
        <v>839</v>
      </c>
      <c r="D541" s="115"/>
      <c r="E541" s="115"/>
      <c r="F541" s="37" t="s">
        <v>66</v>
      </c>
      <c r="G541" s="37" t="s">
        <v>840</v>
      </c>
      <c r="H541" s="37" t="s">
        <v>34</v>
      </c>
      <c r="I541" s="37" t="s">
        <v>840</v>
      </c>
      <c r="J541" s="38" t="s">
        <v>34</v>
      </c>
      <c r="K541" s="37" t="s">
        <v>34</v>
      </c>
      <c r="L541" s="38">
        <v>969.9</v>
      </c>
      <c r="M541" s="39" t="s">
        <v>34</v>
      </c>
      <c r="N541" s="40">
        <v>13977</v>
      </c>
      <c r="T541" s="2" t="s">
        <v>839</v>
      </c>
    </row>
    <row r="542" spans="1:22" s="1" customFormat="1" x14ac:dyDescent="0.2">
      <c r="A542" s="41"/>
      <c r="B542" s="42"/>
      <c r="C542" s="116" t="s">
        <v>71</v>
      </c>
      <c r="D542" s="116"/>
      <c r="E542" s="116"/>
      <c r="F542" s="43" t="s">
        <v>34</v>
      </c>
      <c r="G542" s="43" t="s">
        <v>34</v>
      </c>
      <c r="H542" s="43" t="s">
        <v>34</v>
      </c>
      <c r="I542" s="43" t="s">
        <v>34</v>
      </c>
      <c r="J542" s="44" t="s">
        <v>34</v>
      </c>
      <c r="K542" s="43" t="s">
        <v>34</v>
      </c>
      <c r="L542" s="44">
        <v>10834.15</v>
      </c>
      <c r="M542" s="32" t="s">
        <v>34</v>
      </c>
      <c r="N542" s="45">
        <v>86260</v>
      </c>
      <c r="V542" s="2" t="s">
        <v>71</v>
      </c>
    </row>
    <row r="543" spans="1:22" s="1" customFormat="1" ht="33.75" x14ac:dyDescent="0.2">
      <c r="A543" s="28" t="s">
        <v>1098</v>
      </c>
      <c r="B543" s="29" t="s">
        <v>1440</v>
      </c>
      <c r="C543" s="118" t="s">
        <v>1441</v>
      </c>
      <c r="D543" s="118"/>
      <c r="E543" s="118"/>
      <c r="F543" s="30" t="s">
        <v>879</v>
      </c>
      <c r="G543" s="30" t="s">
        <v>34</v>
      </c>
      <c r="H543" s="30" t="s">
        <v>34</v>
      </c>
      <c r="I543" s="30" t="s">
        <v>239</v>
      </c>
      <c r="J543" s="31" t="s">
        <v>34</v>
      </c>
      <c r="K543" s="30" t="s">
        <v>34</v>
      </c>
      <c r="L543" s="31" t="s">
        <v>34</v>
      </c>
      <c r="M543" s="32" t="s">
        <v>34</v>
      </c>
      <c r="N543" s="33" t="s">
        <v>34</v>
      </c>
      <c r="Q543" s="2" t="s">
        <v>1441</v>
      </c>
    </row>
    <row r="544" spans="1:22" s="1" customFormat="1" x14ac:dyDescent="0.2">
      <c r="A544" s="34"/>
      <c r="B544" s="8"/>
      <c r="C544" s="115" t="s">
        <v>240</v>
      </c>
      <c r="D544" s="115"/>
      <c r="E544" s="115"/>
      <c r="F544" s="115"/>
      <c r="G544" s="115"/>
      <c r="H544" s="115"/>
      <c r="I544" s="115"/>
      <c r="J544" s="115"/>
      <c r="K544" s="115"/>
      <c r="L544" s="115"/>
      <c r="M544" s="115"/>
      <c r="N544" s="117"/>
      <c r="R544" s="2" t="s">
        <v>240</v>
      </c>
    </row>
    <row r="545" spans="1:22" s="1" customFormat="1" x14ac:dyDescent="0.2">
      <c r="A545" s="35"/>
      <c r="B545" s="36" t="s">
        <v>48</v>
      </c>
      <c r="C545" s="115" t="s">
        <v>81</v>
      </c>
      <c r="D545" s="115"/>
      <c r="E545" s="115"/>
      <c r="F545" s="37" t="s">
        <v>34</v>
      </c>
      <c r="G545" s="37" t="s">
        <v>34</v>
      </c>
      <c r="H545" s="37" t="s">
        <v>34</v>
      </c>
      <c r="I545" s="37" t="s">
        <v>34</v>
      </c>
      <c r="J545" s="38">
        <v>491.79</v>
      </c>
      <c r="K545" s="37" t="s">
        <v>34</v>
      </c>
      <c r="L545" s="38">
        <v>12.79</v>
      </c>
      <c r="M545" s="39">
        <v>14.41</v>
      </c>
      <c r="N545" s="40">
        <v>184</v>
      </c>
      <c r="S545" s="2" t="s">
        <v>81</v>
      </c>
    </row>
    <row r="546" spans="1:22" s="1" customFormat="1" x14ac:dyDescent="0.2">
      <c r="A546" s="35"/>
      <c r="B546" s="36" t="s">
        <v>54</v>
      </c>
      <c r="C546" s="115" t="s">
        <v>55</v>
      </c>
      <c r="D546" s="115"/>
      <c r="E546" s="115"/>
      <c r="F546" s="37" t="s">
        <v>34</v>
      </c>
      <c r="G546" s="37" t="s">
        <v>34</v>
      </c>
      <c r="H546" s="37" t="s">
        <v>34</v>
      </c>
      <c r="I546" s="37" t="s">
        <v>34</v>
      </c>
      <c r="J546" s="38">
        <v>1875.01</v>
      </c>
      <c r="K546" s="37" t="s">
        <v>34</v>
      </c>
      <c r="L546" s="38">
        <v>48.75</v>
      </c>
      <c r="M546" s="39">
        <v>7.88</v>
      </c>
      <c r="N546" s="40">
        <v>384</v>
      </c>
      <c r="S546" s="2" t="s">
        <v>55</v>
      </c>
    </row>
    <row r="547" spans="1:22" s="1" customFormat="1" x14ac:dyDescent="0.2">
      <c r="A547" s="35"/>
      <c r="B547" s="36" t="s">
        <v>56</v>
      </c>
      <c r="C547" s="115" t="s">
        <v>57</v>
      </c>
      <c r="D547" s="115"/>
      <c r="E547" s="115"/>
      <c r="F547" s="37" t="s">
        <v>34</v>
      </c>
      <c r="G547" s="37" t="s">
        <v>34</v>
      </c>
      <c r="H547" s="37" t="s">
        <v>34</v>
      </c>
      <c r="I547" s="37" t="s">
        <v>34</v>
      </c>
      <c r="J547" s="38">
        <v>184.69</v>
      </c>
      <c r="K547" s="37" t="s">
        <v>34</v>
      </c>
      <c r="L547" s="38">
        <v>4.8</v>
      </c>
      <c r="M547" s="39">
        <v>14.41</v>
      </c>
      <c r="N547" s="40">
        <v>69</v>
      </c>
      <c r="S547" s="2" t="s">
        <v>57</v>
      </c>
    </row>
    <row r="548" spans="1:22" s="1" customFormat="1" x14ac:dyDescent="0.2">
      <c r="A548" s="35"/>
      <c r="B548" s="36" t="s">
        <v>82</v>
      </c>
      <c r="C548" s="115" t="s">
        <v>83</v>
      </c>
      <c r="D548" s="115"/>
      <c r="E548" s="115"/>
      <c r="F548" s="37" t="s">
        <v>34</v>
      </c>
      <c r="G548" s="37" t="s">
        <v>34</v>
      </c>
      <c r="H548" s="37" t="s">
        <v>34</v>
      </c>
      <c r="I548" s="37" t="s">
        <v>34</v>
      </c>
      <c r="J548" s="38">
        <v>19161.53</v>
      </c>
      <c r="K548" s="37" t="s">
        <v>34</v>
      </c>
      <c r="L548" s="38">
        <v>0.6</v>
      </c>
      <c r="M548" s="39">
        <v>4.22</v>
      </c>
      <c r="N548" s="40">
        <v>3</v>
      </c>
      <c r="S548" s="2" t="s">
        <v>83</v>
      </c>
    </row>
    <row r="549" spans="1:22" s="1" customFormat="1" x14ac:dyDescent="0.2">
      <c r="A549" s="35"/>
      <c r="B549" s="36" t="s">
        <v>34</v>
      </c>
      <c r="C549" s="115" t="s">
        <v>84</v>
      </c>
      <c r="D549" s="115"/>
      <c r="E549" s="115"/>
      <c r="F549" s="37" t="s">
        <v>59</v>
      </c>
      <c r="G549" s="37" t="s">
        <v>1442</v>
      </c>
      <c r="H549" s="37" t="s">
        <v>34</v>
      </c>
      <c r="I549" s="37" t="s">
        <v>1443</v>
      </c>
      <c r="J549" s="38" t="s">
        <v>34</v>
      </c>
      <c r="K549" s="37" t="s">
        <v>34</v>
      </c>
      <c r="L549" s="38" t="s">
        <v>34</v>
      </c>
      <c r="M549" s="39" t="s">
        <v>34</v>
      </c>
      <c r="N549" s="40" t="s">
        <v>34</v>
      </c>
      <c r="T549" s="2" t="s">
        <v>84</v>
      </c>
    </row>
    <row r="550" spans="1:22" s="1" customFormat="1" x14ac:dyDescent="0.2">
      <c r="A550" s="35"/>
      <c r="B550" s="36" t="s">
        <v>34</v>
      </c>
      <c r="C550" s="115" t="s">
        <v>58</v>
      </c>
      <c r="D550" s="115"/>
      <c r="E550" s="115"/>
      <c r="F550" s="37" t="s">
        <v>59</v>
      </c>
      <c r="G550" s="37" t="s">
        <v>1444</v>
      </c>
      <c r="H550" s="37" t="s">
        <v>34</v>
      </c>
      <c r="I550" s="37" t="s">
        <v>1445</v>
      </c>
      <c r="J550" s="38" t="s">
        <v>34</v>
      </c>
      <c r="K550" s="37" t="s">
        <v>34</v>
      </c>
      <c r="L550" s="38" t="s">
        <v>34</v>
      </c>
      <c r="M550" s="39" t="s">
        <v>34</v>
      </c>
      <c r="N550" s="40" t="s">
        <v>34</v>
      </c>
      <c r="T550" s="2" t="s">
        <v>58</v>
      </c>
    </row>
    <row r="551" spans="1:22" s="1" customFormat="1" x14ac:dyDescent="0.2">
      <c r="A551" s="35"/>
      <c r="B551" s="36" t="s">
        <v>34</v>
      </c>
      <c r="C551" s="118" t="s">
        <v>62</v>
      </c>
      <c r="D551" s="118"/>
      <c r="E551" s="118"/>
      <c r="F551" s="30" t="s">
        <v>34</v>
      </c>
      <c r="G551" s="30" t="s">
        <v>34</v>
      </c>
      <c r="H551" s="30" t="s">
        <v>34</v>
      </c>
      <c r="I551" s="30" t="s">
        <v>34</v>
      </c>
      <c r="J551" s="31">
        <v>2389.84</v>
      </c>
      <c r="K551" s="30" t="s">
        <v>34</v>
      </c>
      <c r="L551" s="31">
        <v>62.14</v>
      </c>
      <c r="M551" s="32" t="s">
        <v>34</v>
      </c>
      <c r="N551" s="33" t="s">
        <v>34</v>
      </c>
      <c r="U551" s="2" t="s">
        <v>62</v>
      </c>
    </row>
    <row r="552" spans="1:22" s="1" customFormat="1" x14ac:dyDescent="0.2">
      <c r="A552" s="35"/>
      <c r="B552" s="36" t="s">
        <v>34</v>
      </c>
      <c r="C552" s="115" t="s">
        <v>63</v>
      </c>
      <c r="D552" s="115"/>
      <c r="E552" s="115"/>
      <c r="F552" s="37" t="s">
        <v>34</v>
      </c>
      <c r="G552" s="37" t="s">
        <v>34</v>
      </c>
      <c r="H552" s="37" t="s">
        <v>34</v>
      </c>
      <c r="I552" s="37" t="s">
        <v>34</v>
      </c>
      <c r="J552" s="38" t="s">
        <v>34</v>
      </c>
      <c r="K552" s="37" t="s">
        <v>34</v>
      </c>
      <c r="L552" s="38">
        <v>17.59</v>
      </c>
      <c r="M552" s="39" t="s">
        <v>34</v>
      </c>
      <c r="N552" s="40">
        <v>253</v>
      </c>
      <c r="T552" s="2" t="s">
        <v>63</v>
      </c>
    </row>
    <row r="553" spans="1:22" s="1" customFormat="1" ht="22.5" x14ac:dyDescent="0.2">
      <c r="A553" s="35"/>
      <c r="B553" s="36" t="s">
        <v>835</v>
      </c>
      <c r="C553" s="115" t="s">
        <v>836</v>
      </c>
      <c r="D553" s="115"/>
      <c r="E553" s="115"/>
      <c r="F553" s="37" t="s">
        <v>66</v>
      </c>
      <c r="G553" s="37" t="s">
        <v>837</v>
      </c>
      <c r="H553" s="37" t="s">
        <v>34</v>
      </c>
      <c r="I553" s="37" t="s">
        <v>837</v>
      </c>
      <c r="J553" s="38" t="s">
        <v>34</v>
      </c>
      <c r="K553" s="37" t="s">
        <v>34</v>
      </c>
      <c r="L553" s="38">
        <v>22.87</v>
      </c>
      <c r="M553" s="39" t="s">
        <v>34</v>
      </c>
      <c r="N553" s="40">
        <v>329</v>
      </c>
      <c r="T553" s="2" t="s">
        <v>836</v>
      </c>
    </row>
    <row r="554" spans="1:22" s="1" customFormat="1" ht="22.5" x14ac:dyDescent="0.2">
      <c r="A554" s="35"/>
      <c r="B554" s="36" t="s">
        <v>838</v>
      </c>
      <c r="C554" s="115" t="s">
        <v>839</v>
      </c>
      <c r="D554" s="115"/>
      <c r="E554" s="115"/>
      <c r="F554" s="37" t="s">
        <v>66</v>
      </c>
      <c r="G554" s="37" t="s">
        <v>840</v>
      </c>
      <c r="H554" s="37" t="s">
        <v>34</v>
      </c>
      <c r="I554" s="37" t="s">
        <v>840</v>
      </c>
      <c r="J554" s="38" t="s">
        <v>34</v>
      </c>
      <c r="K554" s="37" t="s">
        <v>34</v>
      </c>
      <c r="L554" s="38">
        <v>15.66</v>
      </c>
      <c r="M554" s="39" t="s">
        <v>34</v>
      </c>
      <c r="N554" s="40">
        <v>225</v>
      </c>
      <c r="T554" s="2" t="s">
        <v>839</v>
      </c>
    </row>
    <row r="555" spans="1:22" s="1" customFormat="1" x14ac:dyDescent="0.2">
      <c r="A555" s="41"/>
      <c r="B555" s="42"/>
      <c r="C555" s="116" t="s">
        <v>71</v>
      </c>
      <c r="D555" s="116"/>
      <c r="E555" s="116"/>
      <c r="F555" s="43" t="s">
        <v>34</v>
      </c>
      <c r="G555" s="43" t="s">
        <v>34</v>
      </c>
      <c r="H555" s="43" t="s">
        <v>34</v>
      </c>
      <c r="I555" s="43" t="s">
        <v>34</v>
      </c>
      <c r="J555" s="44" t="s">
        <v>34</v>
      </c>
      <c r="K555" s="43" t="s">
        <v>34</v>
      </c>
      <c r="L555" s="44">
        <v>100.67</v>
      </c>
      <c r="M555" s="32" t="s">
        <v>34</v>
      </c>
      <c r="N555" s="45">
        <v>1125</v>
      </c>
      <c r="V555" s="2" t="s">
        <v>71</v>
      </c>
    </row>
    <row r="556" spans="1:22" s="1" customFormat="1" ht="56.25" x14ac:dyDescent="0.2">
      <c r="A556" s="28" t="s">
        <v>1102</v>
      </c>
      <c r="B556" s="29" t="s">
        <v>1446</v>
      </c>
      <c r="C556" s="118" t="s">
        <v>1447</v>
      </c>
      <c r="D556" s="118"/>
      <c r="E556" s="118"/>
      <c r="F556" s="30" t="s">
        <v>421</v>
      </c>
      <c r="G556" s="30" t="s">
        <v>34</v>
      </c>
      <c r="H556" s="30" t="s">
        <v>34</v>
      </c>
      <c r="I556" s="30" t="s">
        <v>1448</v>
      </c>
      <c r="J556" s="31">
        <v>113</v>
      </c>
      <c r="K556" s="30" t="s">
        <v>34</v>
      </c>
      <c r="L556" s="31">
        <v>296.74</v>
      </c>
      <c r="M556" s="32">
        <v>4.22</v>
      </c>
      <c r="N556" s="33">
        <v>1252</v>
      </c>
      <c r="Q556" s="2" t="s">
        <v>1447</v>
      </c>
    </row>
    <row r="557" spans="1:22" s="1" customFormat="1" x14ac:dyDescent="0.2">
      <c r="A557" s="34"/>
      <c r="B557" s="8"/>
      <c r="C557" s="115" t="s">
        <v>1449</v>
      </c>
      <c r="D557" s="115"/>
      <c r="E557" s="115"/>
      <c r="F557" s="115"/>
      <c r="G557" s="115"/>
      <c r="H557" s="115"/>
      <c r="I557" s="115"/>
      <c r="J557" s="115"/>
      <c r="K557" s="115"/>
      <c r="L557" s="115"/>
      <c r="M557" s="115"/>
      <c r="N557" s="117"/>
      <c r="R557" s="2" t="s">
        <v>1449</v>
      </c>
    </row>
    <row r="558" spans="1:22" s="1" customFormat="1" ht="45" x14ac:dyDescent="0.2">
      <c r="A558" s="28" t="s">
        <v>1106</v>
      </c>
      <c r="B558" s="29" t="s">
        <v>899</v>
      </c>
      <c r="C558" s="118" t="s">
        <v>900</v>
      </c>
      <c r="D558" s="118"/>
      <c r="E558" s="118"/>
      <c r="F558" s="30" t="s">
        <v>901</v>
      </c>
      <c r="G558" s="30" t="s">
        <v>34</v>
      </c>
      <c r="H558" s="30" t="s">
        <v>34</v>
      </c>
      <c r="I558" s="30" t="s">
        <v>1450</v>
      </c>
      <c r="J558" s="31" t="s">
        <v>34</v>
      </c>
      <c r="K558" s="30" t="s">
        <v>34</v>
      </c>
      <c r="L558" s="31" t="s">
        <v>34</v>
      </c>
      <c r="M558" s="32" t="s">
        <v>34</v>
      </c>
      <c r="N558" s="33" t="s">
        <v>34</v>
      </c>
      <c r="Q558" s="2" t="s">
        <v>900</v>
      </c>
    </row>
    <row r="559" spans="1:22" s="1" customFormat="1" x14ac:dyDescent="0.2">
      <c r="A559" s="34"/>
      <c r="B559" s="8"/>
      <c r="C559" s="115" t="s">
        <v>1451</v>
      </c>
      <c r="D559" s="115"/>
      <c r="E559" s="115"/>
      <c r="F559" s="115"/>
      <c r="G559" s="115"/>
      <c r="H559" s="115"/>
      <c r="I559" s="115"/>
      <c r="J559" s="115"/>
      <c r="K559" s="115"/>
      <c r="L559" s="115"/>
      <c r="M559" s="115"/>
      <c r="N559" s="117"/>
      <c r="R559" s="2" t="s">
        <v>1451</v>
      </c>
    </row>
    <row r="560" spans="1:22" s="1" customFormat="1" x14ac:dyDescent="0.2">
      <c r="A560" s="35"/>
      <c r="B560" s="36" t="s">
        <v>48</v>
      </c>
      <c r="C560" s="115" t="s">
        <v>81</v>
      </c>
      <c r="D560" s="115"/>
      <c r="E560" s="115"/>
      <c r="F560" s="37" t="s">
        <v>34</v>
      </c>
      <c r="G560" s="37" t="s">
        <v>34</v>
      </c>
      <c r="H560" s="37" t="s">
        <v>34</v>
      </c>
      <c r="I560" s="37" t="s">
        <v>34</v>
      </c>
      <c r="J560" s="38">
        <v>23.4</v>
      </c>
      <c r="K560" s="37" t="s">
        <v>34</v>
      </c>
      <c r="L560" s="38">
        <v>30.72</v>
      </c>
      <c r="M560" s="39">
        <v>14.41</v>
      </c>
      <c r="N560" s="40">
        <v>443</v>
      </c>
      <c r="S560" s="2" t="s">
        <v>81</v>
      </c>
    </row>
    <row r="561" spans="1:22" s="1" customFormat="1" x14ac:dyDescent="0.2">
      <c r="A561" s="35"/>
      <c r="B561" s="36" t="s">
        <v>54</v>
      </c>
      <c r="C561" s="115" t="s">
        <v>55</v>
      </c>
      <c r="D561" s="115"/>
      <c r="E561" s="115"/>
      <c r="F561" s="37" t="s">
        <v>34</v>
      </c>
      <c r="G561" s="37" t="s">
        <v>34</v>
      </c>
      <c r="H561" s="37" t="s">
        <v>34</v>
      </c>
      <c r="I561" s="37" t="s">
        <v>34</v>
      </c>
      <c r="J561" s="38">
        <v>88.16</v>
      </c>
      <c r="K561" s="37" t="s">
        <v>34</v>
      </c>
      <c r="L561" s="38">
        <v>115.75</v>
      </c>
      <c r="M561" s="39">
        <v>7.88</v>
      </c>
      <c r="N561" s="40">
        <v>912</v>
      </c>
      <c r="S561" s="2" t="s">
        <v>55</v>
      </c>
    </row>
    <row r="562" spans="1:22" s="1" customFormat="1" x14ac:dyDescent="0.2">
      <c r="A562" s="35"/>
      <c r="B562" s="36" t="s">
        <v>56</v>
      </c>
      <c r="C562" s="115" t="s">
        <v>57</v>
      </c>
      <c r="D562" s="115"/>
      <c r="E562" s="115"/>
      <c r="F562" s="37" t="s">
        <v>34</v>
      </c>
      <c r="G562" s="37" t="s">
        <v>34</v>
      </c>
      <c r="H562" s="37" t="s">
        <v>34</v>
      </c>
      <c r="I562" s="37" t="s">
        <v>34</v>
      </c>
      <c r="J562" s="38">
        <v>14.3</v>
      </c>
      <c r="K562" s="37" t="s">
        <v>34</v>
      </c>
      <c r="L562" s="38">
        <v>18.78</v>
      </c>
      <c r="M562" s="39">
        <v>14.41</v>
      </c>
      <c r="N562" s="40">
        <v>271</v>
      </c>
      <c r="S562" s="2" t="s">
        <v>57</v>
      </c>
    </row>
    <row r="563" spans="1:22" s="1" customFormat="1" x14ac:dyDescent="0.2">
      <c r="A563" s="35"/>
      <c r="B563" s="36" t="s">
        <v>82</v>
      </c>
      <c r="C563" s="115" t="s">
        <v>83</v>
      </c>
      <c r="D563" s="115"/>
      <c r="E563" s="115"/>
      <c r="F563" s="37" t="s">
        <v>34</v>
      </c>
      <c r="G563" s="37" t="s">
        <v>34</v>
      </c>
      <c r="H563" s="37" t="s">
        <v>34</v>
      </c>
      <c r="I563" s="37" t="s">
        <v>34</v>
      </c>
      <c r="J563" s="38">
        <v>180.68</v>
      </c>
      <c r="K563" s="37" t="s">
        <v>34</v>
      </c>
      <c r="L563" s="38">
        <v>237.23</v>
      </c>
      <c r="M563" s="39">
        <v>4.22</v>
      </c>
      <c r="N563" s="40">
        <v>1001</v>
      </c>
      <c r="S563" s="2" t="s">
        <v>83</v>
      </c>
    </row>
    <row r="564" spans="1:22" s="1" customFormat="1" x14ac:dyDescent="0.2">
      <c r="A564" s="35"/>
      <c r="B564" s="36" t="s">
        <v>34</v>
      </c>
      <c r="C564" s="115" t="s">
        <v>84</v>
      </c>
      <c r="D564" s="115"/>
      <c r="E564" s="115"/>
      <c r="F564" s="37" t="s">
        <v>59</v>
      </c>
      <c r="G564" s="37" t="s">
        <v>904</v>
      </c>
      <c r="H564" s="37" t="s">
        <v>34</v>
      </c>
      <c r="I564" s="37" t="s">
        <v>1452</v>
      </c>
      <c r="J564" s="38" t="s">
        <v>34</v>
      </c>
      <c r="K564" s="37" t="s">
        <v>34</v>
      </c>
      <c r="L564" s="38" t="s">
        <v>34</v>
      </c>
      <c r="M564" s="39" t="s">
        <v>34</v>
      </c>
      <c r="N564" s="40" t="s">
        <v>34</v>
      </c>
      <c r="T564" s="2" t="s">
        <v>84</v>
      </c>
    </row>
    <row r="565" spans="1:22" s="1" customFormat="1" x14ac:dyDescent="0.2">
      <c r="A565" s="35"/>
      <c r="B565" s="36" t="s">
        <v>34</v>
      </c>
      <c r="C565" s="115" t="s">
        <v>58</v>
      </c>
      <c r="D565" s="115"/>
      <c r="E565" s="115"/>
      <c r="F565" s="37" t="s">
        <v>59</v>
      </c>
      <c r="G565" s="37" t="s">
        <v>906</v>
      </c>
      <c r="H565" s="37" t="s">
        <v>34</v>
      </c>
      <c r="I565" s="37" t="s">
        <v>1453</v>
      </c>
      <c r="J565" s="38" t="s">
        <v>34</v>
      </c>
      <c r="K565" s="37" t="s">
        <v>34</v>
      </c>
      <c r="L565" s="38" t="s">
        <v>34</v>
      </c>
      <c r="M565" s="39" t="s">
        <v>34</v>
      </c>
      <c r="N565" s="40" t="s">
        <v>34</v>
      </c>
      <c r="T565" s="2" t="s">
        <v>58</v>
      </c>
    </row>
    <row r="566" spans="1:22" s="1" customFormat="1" x14ac:dyDescent="0.2">
      <c r="A566" s="35"/>
      <c r="B566" s="36" t="s">
        <v>34</v>
      </c>
      <c r="C566" s="118" t="s">
        <v>62</v>
      </c>
      <c r="D566" s="118"/>
      <c r="E566" s="118"/>
      <c r="F566" s="30" t="s">
        <v>34</v>
      </c>
      <c r="G566" s="30" t="s">
        <v>34</v>
      </c>
      <c r="H566" s="30" t="s">
        <v>34</v>
      </c>
      <c r="I566" s="30" t="s">
        <v>34</v>
      </c>
      <c r="J566" s="31">
        <v>292.24</v>
      </c>
      <c r="K566" s="30" t="s">
        <v>34</v>
      </c>
      <c r="L566" s="31">
        <v>383.7</v>
      </c>
      <c r="M566" s="32" t="s">
        <v>34</v>
      </c>
      <c r="N566" s="33" t="s">
        <v>34</v>
      </c>
      <c r="U566" s="2" t="s">
        <v>62</v>
      </c>
    </row>
    <row r="567" spans="1:22" s="1" customFormat="1" x14ac:dyDescent="0.2">
      <c r="A567" s="35"/>
      <c r="B567" s="36" t="s">
        <v>34</v>
      </c>
      <c r="C567" s="115" t="s">
        <v>63</v>
      </c>
      <c r="D567" s="115"/>
      <c r="E567" s="115"/>
      <c r="F567" s="37" t="s">
        <v>34</v>
      </c>
      <c r="G567" s="37" t="s">
        <v>34</v>
      </c>
      <c r="H567" s="37" t="s">
        <v>34</v>
      </c>
      <c r="I567" s="37" t="s">
        <v>34</v>
      </c>
      <c r="J567" s="38" t="s">
        <v>34</v>
      </c>
      <c r="K567" s="37" t="s">
        <v>34</v>
      </c>
      <c r="L567" s="38">
        <v>49.5</v>
      </c>
      <c r="M567" s="39" t="s">
        <v>34</v>
      </c>
      <c r="N567" s="40">
        <v>714</v>
      </c>
      <c r="T567" s="2" t="s">
        <v>63</v>
      </c>
    </row>
    <row r="568" spans="1:22" s="1" customFormat="1" ht="22.5" x14ac:dyDescent="0.2">
      <c r="A568" s="35"/>
      <c r="B568" s="36" t="s">
        <v>835</v>
      </c>
      <c r="C568" s="115" t="s">
        <v>836</v>
      </c>
      <c r="D568" s="115"/>
      <c r="E568" s="115"/>
      <c r="F568" s="37" t="s">
        <v>66</v>
      </c>
      <c r="G568" s="37" t="s">
        <v>837</v>
      </c>
      <c r="H568" s="37" t="s">
        <v>34</v>
      </c>
      <c r="I568" s="37" t="s">
        <v>837</v>
      </c>
      <c r="J568" s="38" t="s">
        <v>34</v>
      </c>
      <c r="K568" s="37" t="s">
        <v>34</v>
      </c>
      <c r="L568" s="38">
        <v>64.349999999999994</v>
      </c>
      <c r="M568" s="39" t="s">
        <v>34</v>
      </c>
      <c r="N568" s="40">
        <v>928</v>
      </c>
      <c r="T568" s="2" t="s">
        <v>836</v>
      </c>
    </row>
    <row r="569" spans="1:22" s="1" customFormat="1" ht="22.5" x14ac:dyDescent="0.2">
      <c r="A569" s="35"/>
      <c r="B569" s="36" t="s">
        <v>838</v>
      </c>
      <c r="C569" s="115" t="s">
        <v>839</v>
      </c>
      <c r="D569" s="115"/>
      <c r="E569" s="115"/>
      <c r="F569" s="37" t="s">
        <v>66</v>
      </c>
      <c r="G569" s="37" t="s">
        <v>840</v>
      </c>
      <c r="H569" s="37" t="s">
        <v>34</v>
      </c>
      <c r="I569" s="37" t="s">
        <v>840</v>
      </c>
      <c r="J569" s="38" t="s">
        <v>34</v>
      </c>
      <c r="K569" s="37" t="s">
        <v>34</v>
      </c>
      <c r="L569" s="38">
        <v>44.06</v>
      </c>
      <c r="M569" s="39" t="s">
        <v>34</v>
      </c>
      <c r="N569" s="40">
        <v>635</v>
      </c>
      <c r="T569" s="2" t="s">
        <v>839</v>
      </c>
    </row>
    <row r="570" spans="1:22" s="1" customFormat="1" x14ac:dyDescent="0.2">
      <c r="A570" s="41"/>
      <c r="B570" s="42"/>
      <c r="C570" s="116" t="s">
        <v>71</v>
      </c>
      <c r="D570" s="116"/>
      <c r="E570" s="116"/>
      <c r="F570" s="43" t="s">
        <v>34</v>
      </c>
      <c r="G570" s="43" t="s">
        <v>34</v>
      </c>
      <c r="H570" s="43" t="s">
        <v>34</v>
      </c>
      <c r="I570" s="43" t="s">
        <v>34</v>
      </c>
      <c r="J570" s="44" t="s">
        <v>34</v>
      </c>
      <c r="K570" s="43" t="s">
        <v>34</v>
      </c>
      <c r="L570" s="44">
        <v>492.11</v>
      </c>
      <c r="M570" s="32" t="s">
        <v>34</v>
      </c>
      <c r="N570" s="45">
        <v>3919</v>
      </c>
      <c r="V570" s="2" t="s">
        <v>71</v>
      </c>
    </row>
    <row r="571" spans="1:22" s="1" customFormat="1" ht="33.75" x14ac:dyDescent="0.2">
      <c r="A571" s="28" t="s">
        <v>1111</v>
      </c>
      <c r="B571" s="29" t="s">
        <v>1454</v>
      </c>
      <c r="C571" s="118" t="s">
        <v>1455</v>
      </c>
      <c r="D571" s="118"/>
      <c r="E571" s="118"/>
      <c r="F571" s="30" t="s">
        <v>879</v>
      </c>
      <c r="G571" s="30" t="s">
        <v>34</v>
      </c>
      <c r="H571" s="30" t="s">
        <v>34</v>
      </c>
      <c r="I571" s="30" t="s">
        <v>1456</v>
      </c>
      <c r="J571" s="31" t="s">
        <v>34</v>
      </c>
      <c r="K571" s="30" t="s">
        <v>34</v>
      </c>
      <c r="L571" s="31" t="s">
        <v>34</v>
      </c>
      <c r="M571" s="32" t="s">
        <v>34</v>
      </c>
      <c r="N571" s="33" t="s">
        <v>34</v>
      </c>
      <c r="Q571" s="2" t="s">
        <v>1455</v>
      </c>
    </row>
    <row r="572" spans="1:22" s="1" customFormat="1" x14ac:dyDescent="0.2">
      <c r="A572" s="34"/>
      <c r="B572" s="8"/>
      <c r="C572" s="115" t="s">
        <v>1457</v>
      </c>
      <c r="D572" s="115"/>
      <c r="E572" s="115"/>
      <c r="F572" s="115"/>
      <c r="G572" s="115"/>
      <c r="H572" s="115"/>
      <c r="I572" s="115"/>
      <c r="J572" s="115"/>
      <c r="K572" s="115"/>
      <c r="L572" s="115"/>
      <c r="M572" s="115"/>
      <c r="N572" s="117"/>
      <c r="R572" s="2" t="s">
        <v>1457</v>
      </c>
    </row>
    <row r="573" spans="1:22" s="1" customFormat="1" x14ac:dyDescent="0.2">
      <c r="A573" s="35"/>
      <c r="B573" s="36" t="s">
        <v>48</v>
      </c>
      <c r="C573" s="115" t="s">
        <v>81</v>
      </c>
      <c r="D573" s="115"/>
      <c r="E573" s="115"/>
      <c r="F573" s="37" t="s">
        <v>34</v>
      </c>
      <c r="G573" s="37" t="s">
        <v>34</v>
      </c>
      <c r="H573" s="37" t="s">
        <v>34</v>
      </c>
      <c r="I573" s="37" t="s">
        <v>34</v>
      </c>
      <c r="J573" s="38">
        <v>665</v>
      </c>
      <c r="K573" s="37" t="s">
        <v>34</v>
      </c>
      <c r="L573" s="38">
        <v>28.6</v>
      </c>
      <c r="M573" s="39">
        <v>14.41</v>
      </c>
      <c r="N573" s="40">
        <v>412</v>
      </c>
      <c r="S573" s="2" t="s">
        <v>81</v>
      </c>
    </row>
    <row r="574" spans="1:22" s="1" customFormat="1" x14ac:dyDescent="0.2">
      <c r="A574" s="35"/>
      <c r="B574" s="36" t="s">
        <v>54</v>
      </c>
      <c r="C574" s="115" t="s">
        <v>55</v>
      </c>
      <c r="D574" s="115"/>
      <c r="E574" s="115"/>
      <c r="F574" s="37" t="s">
        <v>34</v>
      </c>
      <c r="G574" s="37" t="s">
        <v>34</v>
      </c>
      <c r="H574" s="37" t="s">
        <v>34</v>
      </c>
      <c r="I574" s="37" t="s">
        <v>34</v>
      </c>
      <c r="J574" s="38">
        <v>2450.73</v>
      </c>
      <c r="K574" s="37" t="s">
        <v>34</v>
      </c>
      <c r="L574" s="38">
        <v>105.38</v>
      </c>
      <c r="M574" s="39">
        <v>7.88</v>
      </c>
      <c r="N574" s="40">
        <v>830</v>
      </c>
      <c r="S574" s="2" t="s">
        <v>55</v>
      </c>
    </row>
    <row r="575" spans="1:22" s="1" customFormat="1" x14ac:dyDescent="0.2">
      <c r="A575" s="35"/>
      <c r="B575" s="36" t="s">
        <v>56</v>
      </c>
      <c r="C575" s="115" t="s">
        <v>57</v>
      </c>
      <c r="D575" s="115"/>
      <c r="E575" s="115"/>
      <c r="F575" s="37" t="s">
        <v>34</v>
      </c>
      <c r="G575" s="37" t="s">
        <v>34</v>
      </c>
      <c r="H575" s="37" t="s">
        <v>34</v>
      </c>
      <c r="I575" s="37" t="s">
        <v>34</v>
      </c>
      <c r="J575" s="38">
        <v>228.29</v>
      </c>
      <c r="K575" s="37" t="s">
        <v>34</v>
      </c>
      <c r="L575" s="38">
        <v>9.82</v>
      </c>
      <c r="M575" s="39">
        <v>14.41</v>
      </c>
      <c r="N575" s="40">
        <v>142</v>
      </c>
      <c r="S575" s="2" t="s">
        <v>57</v>
      </c>
    </row>
    <row r="576" spans="1:22" s="1" customFormat="1" x14ac:dyDescent="0.2">
      <c r="A576" s="35"/>
      <c r="B576" s="36" t="s">
        <v>82</v>
      </c>
      <c r="C576" s="115" t="s">
        <v>83</v>
      </c>
      <c r="D576" s="115"/>
      <c r="E576" s="115"/>
      <c r="F576" s="37" t="s">
        <v>34</v>
      </c>
      <c r="G576" s="37" t="s">
        <v>34</v>
      </c>
      <c r="H576" s="37" t="s">
        <v>34</v>
      </c>
      <c r="I576" s="37" t="s">
        <v>34</v>
      </c>
      <c r="J576" s="38">
        <v>25801.4</v>
      </c>
      <c r="K576" s="37" t="s">
        <v>34</v>
      </c>
      <c r="L576" s="38">
        <v>1.39</v>
      </c>
      <c r="M576" s="39">
        <v>4.22</v>
      </c>
      <c r="N576" s="40">
        <v>6</v>
      </c>
      <c r="S576" s="2" t="s">
        <v>83</v>
      </c>
    </row>
    <row r="577" spans="1:22" s="1" customFormat="1" x14ac:dyDescent="0.2">
      <c r="A577" s="35"/>
      <c r="B577" s="36" t="s">
        <v>34</v>
      </c>
      <c r="C577" s="115" t="s">
        <v>84</v>
      </c>
      <c r="D577" s="115"/>
      <c r="E577" s="115"/>
      <c r="F577" s="37" t="s">
        <v>59</v>
      </c>
      <c r="G577" s="37" t="s">
        <v>1458</v>
      </c>
      <c r="H577" s="37" t="s">
        <v>34</v>
      </c>
      <c r="I577" s="37" t="s">
        <v>1459</v>
      </c>
      <c r="J577" s="38" t="s">
        <v>34</v>
      </c>
      <c r="K577" s="37" t="s">
        <v>34</v>
      </c>
      <c r="L577" s="38" t="s">
        <v>34</v>
      </c>
      <c r="M577" s="39" t="s">
        <v>34</v>
      </c>
      <c r="N577" s="40" t="s">
        <v>34</v>
      </c>
      <c r="T577" s="2" t="s">
        <v>84</v>
      </c>
    </row>
    <row r="578" spans="1:22" s="1" customFormat="1" x14ac:dyDescent="0.2">
      <c r="A578" s="35"/>
      <c r="B578" s="36" t="s">
        <v>34</v>
      </c>
      <c r="C578" s="115" t="s">
        <v>58</v>
      </c>
      <c r="D578" s="115"/>
      <c r="E578" s="115"/>
      <c r="F578" s="37" t="s">
        <v>59</v>
      </c>
      <c r="G578" s="37" t="s">
        <v>1460</v>
      </c>
      <c r="H578" s="37" t="s">
        <v>34</v>
      </c>
      <c r="I578" s="37" t="s">
        <v>1461</v>
      </c>
      <c r="J578" s="38" t="s">
        <v>34</v>
      </c>
      <c r="K578" s="37" t="s">
        <v>34</v>
      </c>
      <c r="L578" s="38" t="s">
        <v>34</v>
      </c>
      <c r="M578" s="39" t="s">
        <v>34</v>
      </c>
      <c r="N578" s="40" t="s">
        <v>34</v>
      </c>
      <c r="T578" s="2" t="s">
        <v>58</v>
      </c>
    </row>
    <row r="579" spans="1:22" s="1" customFormat="1" x14ac:dyDescent="0.2">
      <c r="A579" s="35"/>
      <c r="B579" s="36" t="s">
        <v>34</v>
      </c>
      <c r="C579" s="118" t="s">
        <v>62</v>
      </c>
      <c r="D579" s="118"/>
      <c r="E579" s="118"/>
      <c r="F579" s="30" t="s">
        <v>34</v>
      </c>
      <c r="G579" s="30" t="s">
        <v>34</v>
      </c>
      <c r="H579" s="30" t="s">
        <v>34</v>
      </c>
      <c r="I579" s="30" t="s">
        <v>34</v>
      </c>
      <c r="J579" s="31">
        <v>3147.99</v>
      </c>
      <c r="K579" s="30" t="s">
        <v>34</v>
      </c>
      <c r="L579" s="31">
        <v>135.37</v>
      </c>
      <c r="M579" s="32" t="s">
        <v>34</v>
      </c>
      <c r="N579" s="33" t="s">
        <v>34</v>
      </c>
      <c r="U579" s="2" t="s">
        <v>62</v>
      </c>
    </row>
    <row r="580" spans="1:22" s="1" customFormat="1" x14ac:dyDescent="0.2">
      <c r="A580" s="35"/>
      <c r="B580" s="36" t="s">
        <v>34</v>
      </c>
      <c r="C580" s="115" t="s">
        <v>63</v>
      </c>
      <c r="D580" s="115"/>
      <c r="E580" s="115"/>
      <c r="F580" s="37" t="s">
        <v>34</v>
      </c>
      <c r="G580" s="37" t="s">
        <v>34</v>
      </c>
      <c r="H580" s="37" t="s">
        <v>34</v>
      </c>
      <c r="I580" s="37" t="s">
        <v>34</v>
      </c>
      <c r="J580" s="38" t="s">
        <v>34</v>
      </c>
      <c r="K580" s="37" t="s">
        <v>34</v>
      </c>
      <c r="L580" s="38">
        <v>38.42</v>
      </c>
      <c r="M580" s="39" t="s">
        <v>34</v>
      </c>
      <c r="N580" s="40">
        <v>554</v>
      </c>
      <c r="T580" s="2" t="s">
        <v>63</v>
      </c>
    </row>
    <row r="581" spans="1:22" s="1" customFormat="1" ht="22.5" x14ac:dyDescent="0.2">
      <c r="A581" s="35"/>
      <c r="B581" s="36" t="s">
        <v>835</v>
      </c>
      <c r="C581" s="115" t="s">
        <v>836</v>
      </c>
      <c r="D581" s="115"/>
      <c r="E581" s="115"/>
      <c r="F581" s="37" t="s">
        <v>66</v>
      </c>
      <c r="G581" s="37" t="s">
        <v>837</v>
      </c>
      <c r="H581" s="37" t="s">
        <v>34</v>
      </c>
      <c r="I581" s="37" t="s">
        <v>837</v>
      </c>
      <c r="J581" s="38" t="s">
        <v>34</v>
      </c>
      <c r="K581" s="37" t="s">
        <v>34</v>
      </c>
      <c r="L581" s="38">
        <v>49.95</v>
      </c>
      <c r="M581" s="39" t="s">
        <v>34</v>
      </c>
      <c r="N581" s="40">
        <v>720</v>
      </c>
      <c r="T581" s="2" t="s">
        <v>836</v>
      </c>
    </row>
    <row r="582" spans="1:22" s="1" customFormat="1" ht="22.5" x14ac:dyDescent="0.2">
      <c r="A582" s="35"/>
      <c r="B582" s="36" t="s">
        <v>838</v>
      </c>
      <c r="C582" s="115" t="s">
        <v>839</v>
      </c>
      <c r="D582" s="115"/>
      <c r="E582" s="115"/>
      <c r="F582" s="37" t="s">
        <v>66</v>
      </c>
      <c r="G582" s="37" t="s">
        <v>840</v>
      </c>
      <c r="H582" s="37" t="s">
        <v>34</v>
      </c>
      <c r="I582" s="37" t="s">
        <v>840</v>
      </c>
      <c r="J582" s="38" t="s">
        <v>34</v>
      </c>
      <c r="K582" s="37" t="s">
        <v>34</v>
      </c>
      <c r="L582" s="38">
        <v>34.19</v>
      </c>
      <c r="M582" s="39" t="s">
        <v>34</v>
      </c>
      <c r="N582" s="40">
        <v>493</v>
      </c>
      <c r="T582" s="2" t="s">
        <v>839</v>
      </c>
    </row>
    <row r="583" spans="1:22" s="1" customFormat="1" x14ac:dyDescent="0.2">
      <c r="A583" s="41"/>
      <c r="B583" s="42"/>
      <c r="C583" s="116" t="s">
        <v>71</v>
      </c>
      <c r="D583" s="116"/>
      <c r="E583" s="116"/>
      <c r="F583" s="43" t="s">
        <v>34</v>
      </c>
      <c r="G583" s="43" t="s">
        <v>34</v>
      </c>
      <c r="H583" s="43" t="s">
        <v>34</v>
      </c>
      <c r="I583" s="43" t="s">
        <v>34</v>
      </c>
      <c r="J583" s="44" t="s">
        <v>34</v>
      </c>
      <c r="K583" s="43" t="s">
        <v>34</v>
      </c>
      <c r="L583" s="44">
        <v>219.51</v>
      </c>
      <c r="M583" s="32" t="s">
        <v>34</v>
      </c>
      <c r="N583" s="45">
        <v>2461</v>
      </c>
      <c r="V583" s="2" t="s">
        <v>71</v>
      </c>
    </row>
    <row r="584" spans="1:22" s="1" customFormat="1" ht="56.25" x14ac:dyDescent="0.2">
      <c r="A584" s="28" t="s">
        <v>1113</v>
      </c>
      <c r="B584" s="29" t="s">
        <v>1462</v>
      </c>
      <c r="C584" s="118" t="s">
        <v>1463</v>
      </c>
      <c r="D584" s="118"/>
      <c r="E584" s="118"/>
      <c r="F584" s="30" t="s">
        <v>421</v>
      </c>
      <c r="G584" s="30" t="s">
        <v>34</v>
      </c>
      <c r="H584" s="30" t="s">
        <v>34</v>
      </c>
      <c r="I584" s="30" t="s">
        <v>1464</v>
      </c>
      <c r="J584" s="31">
        <v>171</v>
      </c>
      <c r="K584" s="30" t="s">
        <v>34</v>
      </c>
      <c r="L584" s="31">
        <v>742.65</v>
      </c>
      <c r="M584" s="32">
        <v>4.22</v>
      </c>
      <c r="N584" s="33">
        <v>3134</v>
      </c>
      <c r="Q584" s="2" t="s">
        <v>1463</v>
      </c>
    </row>
    <row r="585" spans="1:22" s="1" customFormat="1" x14ac:dyDescent="0.2">
      <c r="A585" s="34"/>
      <c r="B585" s="8"/>
      <c r="C585" s="115" t="s">
        <v>1465</v>
      </c>
      <c r="D585" s="115"/>
      <c r="E585" s="115"/>
      <c r="F585" s="115"/>
      <c r="G585" s="115"/>
      <c r="H585" s="115"/>
      <c r="I585" s="115"/>
      <c r="J585" s="115"/>
      <c r="K585" s="115"/>
      <c r="L585" s="115"/>
      <c r="M585" s="115"/>
      <c r="N585" s="117"/>
      <c r="R585" s="2" t="s">
        <v>1465</v>
      </c>
    </row>
    <row r="586" spans="1:22" s="1" customFormat="1" ht="45" x14ac:dyDescent="0.2">
      <c r="A586" s="28" t="s">
        <v>1117</v>
      </c>
      <c r="B586" s="29" t="s">
        <v>1466</v>
      </c>
      <c r="C586" s="118" t="s">
        <v>1467</v>
      </c>
      <c r="D586" s="118"/>
      <c r="E586" s="118"/>
      <c r="F586" s="30" t="s">
        <v>901</v>
      </c>
      <c r="G586" s="30" t="s">
        <v>34</v>
      </c>
      <c r="H586" s="30" t="s">
        <v>34</v>
      </c>
      <c r="I586" s="30" t="s">
        <v>1468</v>
      </c>
      <c r="J586" s="31" t="s">
        <v>34</v>
      </c>
      <c r="K586" s="30" t="s">
        <v>34</v>
      </c>
      <c r="L586" s="31" t="s">
        <v>34</v>
      </c>
      <c r="M586" s="32" t="s">
        <v>34</v>
      </c>
      <c r="N586" s="33" t="s">
        <v>34</v>
      </c>
      <c r="Q586" s="2" t="s">
        <v>1467</v>
      </c>
    </row>
    <row r="587" spans="1:22" s="1" customFormat="1" x14ac:dyDescent="0.2">
      <c r="A587" s="34"/>
      <c r="B587" s="8"/>
      <c r="C587" s="115" t="s">
        <v>1469</v>
      </c>
      <c r="D587" s="115"/>
      <c r="E587" s="115"/>
      <c r="F587" s="115"/>
      <c r="G587" s="115"/>
      <c r="H587" s="115"/>
      <c r="I587" s="115"/>
      <c r="J587" s="115"/>
      <c r="K587" s="115"/>
      <c r="L587" s="115"/>
      <c r="M587" s="115"/>
      <c r="N587" s="117"/>
      <c r="R587" s="2" t="s">
        <v>1469</v>
      </c>
    </row>
    <row r="588" spans="1:22" s="1" customFormat="1" x14ac:dyDescent="0.2">
      <c r="A588" s="35"/>
      <c r="B588" s="36" t="s">
        <v>48</v>
      </c>
      <c r="C588" s="115" t="s">
        <v>81</v>
      </c>
      <c r="D588" s="115"/>
      <c r="E588" s="115"/>
      <c r="F588" s="37" t="s">
        <v>34</v>
      </c>
      <c r="G588" s="37" t="s">
        <v>34</v>
      </c>
      <c r="H588" s="37" t="s">
        <v>34</v>
      </c>
      <c r="I588" s="37" t="s">
        <v>34</v>
      </c>
      <c r="J588" s="38">
        <v>35.1</v>
      </c>
      <c r="K588" s="37" t="s">
        <v>34</v>
      </c>
      <c r="L588" s="38">
        <v>105.18</v>
      </c>
      <c r="M588" s="39">
        <v>14.41</v>
      </c>
      <c r="N588" s="40">
        <v>1516</v>
      </c>
      <c r="S588" s="2" t="s">
        <v>81</v>
      </c>
    </row>
    <row r="589" spans="1:22" s="1" customFormat="1" x14ac:dyDescent="0.2">
      <c r="A589" s="35"/>
      <c r="B589" s="36" t="s">
        <v>54</v>
      </c>
      <c r="C589" s="115" t="s">
        <v>55</v>
      </c>
      <c r="D589" s="115"/>
      <c r="E589" s="115"/>
      <c r="F589" s="37" t="s">
        <v>34</v>
      </c>
      <c r="G589" s="37" t="s">
        <v>34</v>
      </c>
      <c r="H589" s="37" t="s">
        <v>34</v>
      </c>
      <c r="I589" s="37" t="s">
        <v>34</v>
      </c>
      <c r="J589" s="38">
        <v>88.16</v>
      </c>
      <c r="K589" s="37" t="s">
        <v>34</v>
      </c>
      <c r="L589" s="38">
        <v>264.19</v>
      </c>
      <c r="M589" s="39">
        <v>7.88</v>
      </c>
      <c r="N589" s="40">
        <v>2082</v>
      </c>
      <c r="S589" s="2" t="s">
        <v>55</v>
      </c>
    </row>
    <row r="590" spans="1:22" s="1" customFormat="1" x14ac:dyDescent="0.2">
      <c r="A590" s="35"/>
      <c r="B590" s="36" t="s">
        <v>56</v>
      </c>
      <c r="C590" s="115" t="s">
        <v>57</v>
      </c>
      <c r="D590" s="115"/>
      <c r="E590" s="115"/>
      <c r="F590" s="37" t="s">
        <v>34</v>
      </c>
      <c r="G590" s="37" t="s">
        <v>34</v>
      </c>
      <c r="H590" s="37" t="s">
        <v>34</v>
      </c>
      <c r="I590" s="37" t="s">
        <v>34</v>
      </c>
      <c r="J590" s="38">
        <v>14.3</v>
      </c>
      <c r="K590" s="37" t="s">
        <v>34</v>
      </c>
      <c r="L590" s="38">
        <v>42.85</v>
      </c>
      <c r="M590" s="39">
        <v>14.41</v>
      </c>
      <c r="N590" s="40">
        <v>617</v>
      </c>
      <c r="S590" s="2" t="s">
        <v>57</v>
      </c>
    </row>
    <row r="591" spans="1:22" s="1" customFormat="1" x14ac:dyDescent="0.2">
      <c r="A591" s="35"/>
      <c r="B591" s="36" t="s">
        <v>82</v>
      </c>
      <c r="C591" s="115" t="s">
        <v>83</v>
      </c>
      <c r="D591" s="115"/>
      <c r="E591" s="115"/>
      <c r="F591" s="37" t="s">
        <v>34</v>
      </c>
      <c r="G591" s="37" t="s">
        <v>34</v>
      </c>
      <c r="H591" s="37" t="s">
        <v>34</v>
      </c>
      <c r="I591" s="37" t="s">
        <v>34</v>
      </c>
      <c r="J591" s="38">
        <v>180.68</v>
      </c>
      <c r="K591" s="37" t="s">
        <v>34</v>
      </c>
      <c r="L591" s="38">
        <v>541.44000000000005</v>
      </c>
      <c r="M591" s="39">
        <v>4.22</v>
      </c>
      <c r="N591" s="40">
        <v>2285</v>
      </c>
      <c r="S591" s="2" t="s">
        <v>83</v>
      </c>
    </row>
    <row r="592" spans="1:22" s="1" customFormat="1" x14ac:dyDescent="0.2">
      <c r="A592" s="35"/>
      <c r="B592" s="36" t="s">
        <v>34</v>
      </c>
      <c r="C592" s="115" t="s">
        <v>84</v>
      </c>
      <c r="D592" s="115"/>
      <c r="E592" s="115"/>
      <c r="F592" s="37" t="s">
        <v>59</v>
      </c>
      <c r="G592" s="37" t="s">
        <v>1470</v>
      </c>
      <c r="H592" s="37" t="s">
        <v>34</v>
      </c>
      <c r="I592" s="37" t="s">
        <v>1471</v>
      </c>
      <c r="J592" s="38" t="s">
        <v>34</v>
      </c>
      <c r="K592" s="37" t="s">
        <v>34</v>
      </c>
      <c r="L592" s="38" t="s">
        <v>34</v>
      </c>
      <c r="M592" s="39" t="s">
        <v>34</v>
      </c>
      <c r="N592" s="40" t="s">
        <v>34</v>
      </c>
      <c r="T592" s="2" t="s">
        <v>84</v>
      </c>
    </row>
    <row r="593" spans="1:22" s="1" customFormat="1" x14ac:dyDescent="0.2">
      <c r="A593" s="35"/>
      <c r="B593" s="36" t="s">
        <v>34</v>
      </c>
      <c r="C593" s="115" t="s">
        <v>58</v>
      </c>
      <c r="D593" s="115"/>
      <c r="E593" s="115"/>
      <c r="F593" s="37" t="s">
        <v>59</v>
      </c>
      <c r="G593" s="37" t="s">
        <v>906</v>
      </c>
      <c r="H593" s="37" t="s">
        <v>34</v>
      </c>
      <c r="I593" s="37" t="s">
        <v>1472</v>
      </c>
      <c r="J593" s="38" t="s">
        <v>34</v>
      </c>
      <c r="K593" s="37" t="s">
        <v>34</v>
      </c>
      <c r="L593" s="38" t="s">
        <v>34</v>
      </c>
      <c r="M593" s="39" t="s">
        <v>34</v>
      </c>
      <c r="N593" s="40" t="s">
        <v>34</v>
      </c>
      <c r="T593" s="2" t="s">
        <v>58</v>
      </c>
    </row>
    <row r="594" spans="1:22" s="1" customFormat="1" x14ac:dyDescent="0.2">
      <c r="A594" s="35"/>
      <c r="B594" s="36" t="s">
        <v>34</v>
      </c>
      <c r="C594" s="118" t="s">
        <v>62</v>
      </c>
      <c r="D594" s="118"/>
      <c r="E594" s="118"/>
      <c r="F594" s="30" t="s">
        <v>34</v>
      </c>
      <c r="G594" s="30" t="s">
        <v>34</v>
      </c>
      <c r="H594" s="30" t="s">
        <v>34</v>
      </c>
      <c r="I594" s="30" t="s">
        <v>34</v>
      </c>
      <c r="J594" s="31">
        <v>303.94</v>
      </c>
      <c r="K594" s="30" t="s">
        <v>34</v>
      </c>
      <c r="L594" s="31">
        <v>910.81</v>
      </c>
      <c r="M594" s="32" t="s">
        <v>34</v>
      </c>
      <c r="N594" s="33" t="s">
        <v>34</v>
      </c>
      <c r="U594" s="2" t="s">
        <v>62</v>
      </c>
    </row>
    <row r="595" spans="1:22" s="1" customFormat="1" x14ac:dyDescent="0.2">
      <c r="A595" s="35"/>
      <c r="B595" s="36" t="s">
        <v>34</v>
      </c>
      <c r="C595" s="115" t="s">
        <v>63</v>
      </c>
      <c r="D595" s="115"/>
      <c r="E595" s="115"/>
      <c r="F595" s="37" t="s">
        <v>34</v>
      </c>
      <c r="G595" s="37" t="s">
        <v>34</v>
      </c>
      <c r="H595" s="37" t="s">
        <v>34</v>
      </c>
      <c r="I595" s="37" t="s">
        <v>34</v>
      </c>
      <c r="J595" s="38" t="s">
        <v>34</v>
      </c>
      <c r="K595" s="37" t="s">
        <v>34</v>
      </c>
      <c r="L595" s="38">
        <v>148.03</v>
      </c>
      <c r="M595" s="39" t="s">
        <v>34</v>
      </c>
      <c r="N595" s="40">
        <v>2133</v>
      </c>
      <c r="T595" s="2" t="s">
        <v>63</v>
      </c>
    </row>
    <row r="596" spans="1:22" s="1" customFormat="1" ht="22.5" x14ac:dyDescent="0.2">
      <c r="A596" s="35"/>
      <c r="B596" s="36" t="s">
        <v>835</v>
      </c>
      <c r="C596" s="115" t="s">
        <v>836</v>
      </c>
      <c r="D596" s="115"/>
      <c r="E596" s="115"/>
      <c r="F596" s="37" t="s">
        <v>66</v>
      </c>
      <c r="G596" s="37" t="s">
        <v>837</v>
      </c>
      <c r="H596" s="37" t="s">
        <v>34</v>
      </c>
      <c r="I596" s="37" t="s">
        <v>837</v>
      </c>
      <c r="J596" s="38" t="s">
        <v>34</v>
      </c>
      <c r="K596" s="37" t="s">
        <v>34</v>
      </c>
      <c r="L596" s="38">
        <v>192.44</v>
      </c>
      <c r="M596" s="39" t="s">
        <v>34</v>
      </c>
      <c r="N596" s="40">
        <v>2773</v>
      </c>
      <c r="T596" s="2" t="s">
        <v>836</v>
      </c>
    </row>
    <row r="597" spans="1:22" s="1" customFormat="1" ht="22.5" x14ac:dyDescent="0.2">
      <c r="A597" s="35"/>
      <c r="B597" s="36" t="s">
        <v>838</v>
      </c>
      <c r="C597" s="115" t="s">
        <v>839</v>
      </c>
      <c r="D597" s="115"/>
      <c r="E597" s="115"/>
      <c r="F597" s="37" t="s">
        <v>66</v>
      </c>
      <c r="G597" s="37" t="s">
        <v>840</v>
      </c>
      <c r="H597" s="37" t="s">
        <v>34</v>
      </c>
      <c r="I597" s="37" t="s">
        <v>840</v>
      </c>
      <c r="J597" s="38" t="s">
        <v>34</v>
      </c>
      <c r="K597" s="37" t="s">
        <v>34</v>
      </c>
      <c r="L597" s="38">
        <v>131.75</v>
      </c>
      <c r="M597" s="39" t="s">
        <v>34</v>
      </c>
      <c r="N597" s="40">
        <v>1898</v>
      </c>
      <c r="T597" s="2" t="s">
        <v>839</v>
      </c>
    </row>
    <row r="598" spans="1:22" s="1" customFormat="1" x14ac:dyDescent="0.2">
      <c r="A598" s="41"/>
      <c r="B598" s="42"/>
      <c r="C598" s="116" t="s">
        <v>71</v>
      </c>
      <c r="D598" s="116"/>
      <c r="E598" s="116"/>
      <c r="F598" s="43" t="s">
        <v>34</v>
      </c>
      <c r="G598" s="43" t="s">
        <v>34</v>
      </c>
      <c r="H598" s="43" t="s">
        <v>34</v>
      </c>
      <c r="I598" s="43" t="s">
        <v>34</v>
      </c>
      <c r="J598" s="44" t="s">
        <v>34</v>
      </c>
      <c r="K598" s="43" t="s">
        <v>34</v>
      </c>
      <c r="L598" s="44">
        <v>1235</v>
      </c>
      <c r="M598" s="32" t="s">
        <v>34</v>
      </c>
      <c r="N598" s="45">
        <v>10554</v>
      </c>
      <c r="V598" s="2" t="s">
        <v>71</v>
      </c>
    </row>
    <row r="599" spans="1:22" s="1" customFormat="1" ht="33.75" x14ac:dyDescent="0.2">
      <c r="A599" s="28" t="s">
        <v>1119</v>
      </c>
      <c r="B599" s="29" t="s">
        <v>888</v>
      </c>
      <c r="C599" s="118" t="s">
        <v>889</v>
      </c>
      <c r="D599" s="118"/>
      <c r="E599" s="118"/>
      <c r="F599" s="30" t="s">
        <v>890</v>
      </c>
      <c r="G599" s="30" t="s">
        <v>34</v>
      </c>
      <c r="H599" s="30" t="s">
        <v>34</v>
      </c>
      <c r="I599" s="30" t="s">
        <v>1473</v>
      </c>
      <c r="J599" s="31" t="s">
        <v>34</v>
      </c>
      <c r="K599" s="30" t="s">
        <v>34</v>
      </c>
      <c r="L599" s="31" t="s">
        <v>34</v>
      </c>
      <c r="M599" s="32" t="s">
        <v>34</v>
      </c>
      <c r="N599" s="33" t="s">
        <v>34</v>
      </c>
      <c r="Q599" s="2" t="s">
        <v>889</v>
      </c>
    </row>
    <row r="600" spans="1:22" s="1" customFormat="1" x14ac:dyDescent="0.2">
      <c r="A600" s="34"/>
      <c r="B600" s="8"/>
      <c r="C600" s="115" t="s">
        <v>1474</v>
      </c>
      <c r="D600" s="115"/>
      <c r="E600" s="115"/>
      <c r="F600" s="115"/>
      <c r="G600" s="115"/>
      <c r="H600" s="115"/>
      <c r="I600" s="115"/>
      <c r="J600" s="115"/>
      <c r="K600" s="115"/>
      <c r="L600" s="115"/>
      <c r="M600" s="115"/>
      <c r="N600" s="117"/>
      <c r="R600" s="2" t="s">
        <v>1474</v>
      </c>
    </row>
    <row r="601" spans="1:22" s="1" customFormat="1" x14ac:dyDescent="0.2">
      <c r="A601" s="35"/>
      <c r="B601" s="36" t="s">
        <v>48</v>
      </c>
      <c r="C601" s="115" t="s">
        <v>81</v>
      </c>
      <c r="D601" s="115"/>
      <c r="E601" s="115"/>
      <c r="F601" s="37" t="s">
        <v>34</v>
      </c>
      <c r="G601" s="37" t="s">
        <v>34</v>
      </c>
      <c r="H601" s="37" t="s">
        <v>34</v>
      </c>
      <c r="I601" s="37" t="s">
        <v>34</v>
      </c>
      <c r="J601" s="38">
        <v>4960.28</v>
      </c>
      <c r="K601" s="37" t="s">
        <v>34</v>
      </c>
      <c r="L601" s="38">
        <v>515.87</v>
      </c>
      <c r="M601" s="39">
        <v>14.41</v>
      </c>
      <c r="N601" s="40">
        <v>7434</v>
      </c>
      <c r="S601" s="2" t="s">
        <v>81</v>
      </c>
    </row>
    <row r="602" spans="1:22" s="1" customFormat="1" x14ac:dyDescent="0.2">
      <c r="A602" s="35"/>
      <c r="B602" s="36" t="s">
        <v>54</v>
      </c>
      <c r="C602" s="115" t="s">
        <v>55</v>
      </c>
      <c r="D602" s="115"/>
      <c r="E602" s="115"/>
      <c r="F602" s="37" t="s">
        <v>34</v>
      </c>
      <c r="G602" s="37" t="s">
        <v>34</v>
      </c>
      <c r="H602" s="37" t="s">
        <v>34</v>
      </c>
      <c r="I602" s="37" t="s">
        <v>34</v>
      </c>
      <c r="J602" s="38">
        <v>11806.75</v>
      </c>
      <c r="K602" s="37" t="s">
        <v>34</v>
      </c>
      <c r="L602" s="38">
        <v>1227.9000000000001</v>
      </c>
      <c r="M602" s="39">
        <v>7.88</v>
      </c>
      <c r="N602" s="40">
        <v>9676</v>
      </c>
      <c r="S602" s="2" t="s">
        <v>55</v>
      </c>
    </row>
    <row r="603" spans="1:22" s="1" customFormat="1" x14ac:dyDescent="0.2">
      <c r="A603" s="35"/>
      <c r="B603" s="36" t="s">
        <v>56</v>
      </c>
      <c r="C603" s="115" t="s">
        <v>57</v>
      </c>
      <c r="D603" s="115"/>
      <c r="E603" s="115"/>
      <c r="F603" s="37" t="s">
        <v>34</v>
      </c>
      <c r="G603" s="37" t="s">
        <v>34</v>
      </c>
      <c r="H603" s="37" t="s">
        <v>34</v>
      </c>
      <c r="I603" s="37" t="s">
        <v>34</v>
      </c>
      <c r="J603" s="38">
        <v>1684.6</v>
      </c>
      <c r="K603" s="37" t="s">
        <v>34</v>
      </c>
      <c r="L603" s="38">
        <v>175.2</v>
      </c>
      <c r="M603" s="39">
        <v>14.41</v>
      </c>
      <c r="N603" s="40">
        <v>2525</v>
      </c>
      <c r="S603" s="2" t="s">
        <v>57</v>
      </c>
    </row>
    <row r="604" spans="1:22" s="1" customFormat="1" x14ac:dyDescent="0.2">
      <c r="A604" s="35"/>
      <c r="B604" s="36" t="s">
        <v>82</v>
      </c>
      <c r="C604" s="115" t="s">
        <v>83</v>
      </c>
      <c r="D604" s="115"/>
      <c r="E604" s="115"/>
      <c r="F604" s="37" t="s">
        <v>34</v>
      </c>
      <c r="G604" s="37" t="s">
        <v>34</v>
      </c>
      <c r="H604" s="37" t="s">
        <v>34</v>
      </c>
      <c r="I604" s="37" t="s">
        <v>34</v>
      </c>
      <c r="J604" s="38">
        <v>14919.4</v>
      </c>
      <c r="K604" s="37" t="s">
        <v>34</v>
      </c>
      <c r="L604" s="38">
        <v>99.78</v>
      </c>
      <c r="M604" s="39">
        <v>4.22</v>
      </c>
      <c r="N604" s="40">
        <v>421</v>
      </c>
      <c r="S604" s="2" t="s">
        <v>83</v>
      </c>
    </row>
    <row r="605" spans="1:22" s="1" customFormat="1" x14ac:dyDescent="0.2">
      <c r="A605" s="35"/>
      <c r="B605" s="36" t="s">
        <v>34</v>
      </c>
      <c r="C605" s="115" t="s">
        <v>84</v>
      </c>
      <c r="D605" s="115"/>
      <c r="E605" s="115"/>
      <c r="F605" s="37" t="s">
        <v>59</v>
      </c>
      <c r="G605" s="37" t="s">
        <v>893</v>
      </c>
      <c r="H605" s="37" t="s">
        <v>34</v>
      </c>
      <c r="I605" s="37" t="s">
        <v>1475</v>
      </c>
      <c r="J605" s="38" t="s">
        <v>34</v>
      </c>
      <c r="K605" s="37" t="s">
        <v>34</v>
      </c>
      <c r="L605" s="38" t="s">
        <v>34</v>
      </c>
      <c r="M605" s="39" t="s">
        <v>34</v>
      </c>
      <c r="N605" s="40" t="s">
        <v>34</v>
      </c>
      <c r="T605" s="2" t="s">
        <v>84</v>
      </c>
    </row>
    <row r="606" spans="1:22" s="1" customFormat="1" x14ac:dyDescent="0.2">
      <c r="A606" s="35"/>
      <c r="B606" s="36" t="s">
        <v>34</v>
      </c>
      <c r="C606" s="115" t="s">
        <v>58</v>
      </c>
      <c r="D606" s="115"/>
      <c r="E606" s="115"/>
      <c r="F606" s="37" t="s">
        <v>59</v>
      </c>
      <c r="G606" s="37" t="s">
        <v>895</v>
      </c>
      <c r="H606" s="37" t="s">
        <v>34</v>
      </c>
      <c r="I606" s="37" t="s">
        <v>1476</v>
      </c>
      <c r="J606" s="38" t="s">
        <v>34</v>
      </c>
      <c r="K606" s="37" t="s">
        <v>34</v>
      </c>
      <c r="L606" s="38" t="s">
        <v>34</v>
      </c>
      <c r="M606" s="39" t="s">
        <v>34</v>
      </c>
      <c r="N606" s="40" t="s">
        <v>34</v>
      </c>
      <c r="T606" s="2" t="s">
        <v>58</v>
      </c>
    </row>
    <row r="607" spans="1:22" s="1" customFormat="1" x14ac:dyDescent="0.2">
      <c r="A607" s="35"/>
      <c r="B607" s="36" t="s">
        <v>34</v>
      </c>
      <c r="C607" s="118" t="s">
        <v>62</v>
      </c>
      <c r="D607" s="118"/>
      <c r="E607" s="118"/>
      <c r="F607" s="30" t="s">
        <v>34</v>
      </c>
      <c r="G607" s="30" t="s">
        <v>34</v>
      </c>
      <c r="H607" s="30" t="s">
        <v>34</v>
      </c>
      <c r="I607" s="30" t="s">
        <v>34</v>
      </c>
      <c r="J607" s="31">
        <v>17726.43</v>
      </c>
      <c r="K607" s="30" t="s">
        <v>34</v>
      </c>
      <c r="L607" s="31">
        <v>1843.55</v>
      </c>
      <c r="M607" s="32" t="s">
        <v>34</v>
      </c>
      <c r="N607" s="33" t="s">
        <v>34</v>
      </c>
      <c r="U607" s="2" t="s">
        <v>62</v>
      </c>
    </row>
    <row r="608" spans="1:22" s="1" customFormat="1" x14ac:dyDescent="0.2">
      <c r="A608" s="35"/>
      <c r="B608" s="36" t="s">
        <v>34</v>
      </c>
      <c r="C608" s="115" t="s">
        <v>63</v>
      </c>
      <c r="D608" s="115"/>
      <c r="E608" s="115"/>
      <c r="F608" s="37" t="s">
        <v>34</v>
      </c>
      <c r="G608" s="37" t="s">
        <v>34</v>
      </c>
      <c r="H608" s="37" t="s">
        <v>34</v>
      </c>
      <c r="I608" s="37" t="s">
        <v>34</v>
      </c>
      <c r="J608" s="38" t="s">
        <v>34</v>
      </c>
      <c r="K608" s="37" t="s">
        <v>34</v>
      </c>
      <c r="L608" s="38">
        <v>691.07</v>
      </c>
      <c r="M608" s="39" t="s">
        <v>34</v>
      </c>
      <c r="N608" s="40">
        <v>9959</v>
      </c>
      <c r="T608" s="2" t="s">
        <v>63</v>
      </c>
    </row>
    <row r="609" spans="1:24" s="1" customFormat="1" ht="22.5" x14ac:dyDescent="0.2">
      <c r="A609" s="35"/>
      <c r="B609" s="36" t="s">
        <v>835</v>
      </c>
      <c r="C609" s="115" t="s">
        <v>836</v>
      </c>
      <c r="D609" s="115"/>
      <c r="E609" s="115"/>
      <c r="F609" s="37" t="s">
        <v>66</v>
      </c>
      <c r="G609" s="37" t="s">
        <v>837</v>
      </c>
      <c r="H609" s="37" t="s">
        <v>34</v>
      </c>
      <c r="I609" s="37" t="s">
        <v>837</v>
      </c>
      <c r="J609" s="38" t="s">
        <v>34</v>
      </c>
      <c r="K609" s="37" t="s">
        <v>34</v>
      </c>
      <c r="L609" s="38">
        <v>898.39</v>
      </c>
      <c r="M609" s="39" t="s">
        <v>34</v>
      </c>
      <c r="N609" s="40">
        <v>12947</v>
      </c>
      <c r="T609" s="2" t="s">
        <v>836</v>
      </c>
    </row>
    <row r="610" spans="1:24" s="1" customFormat="1" ht="22.5" x14ac:dyDescent="0.2">
      <c r="A610" s="35"/>
      <c r="B610" s="36" t="s">
        <v>838</v>
      </c>
      <c r="C610" s="115" t="s">
        <v>839</v>
      </c>
      <c r="D610" s="115"/>
      <c r="E610" s="115"/>
      <c r="F610" s="37" t="s">
        <v>66</v>
      </c>
      <c r="G610" s="37" t="s">
        <v>840</v>
      </c>
      <c r="H610" s="37" t="s">
        <v>34</v>
      </c>
      <c r="I610" s="37" t="s">
        <v>840</v>
      </c>
      <c r="J610" s="38" t="s">
        <v>34</v>
      </c>
      <c r="K610" s="37" t="s">
        <v>34</v>
      </c>
      <c r="L610" s="38">
        <v>615.04999999999995</v>
      </c>
      <c r="M610" s="39" t="s">
        <v>34</v>
      </c>
      <c r="N610" s="40">
        <v>8864</v>
      </c>
      <c r="T610" s="2" t="s">
        <v>839</v>
      </c>
    </row>
    <row r="611" spans="1:24" s="1" customFormat="1" x14ac:dyDescent="0.2">
      <c r="A611" s="41"/>
      <c r="B611" s="42"/>
      <c r="C611" s="116" t="s">
        <v>71</v>
      </c>
      <c r="D611" s="116"/>
      <c r="E611" s="116"/>
      <c r="F611" s="43" t="s">
        <v>34</v>
      </c>
      <c r="G611" s="43" t="s">
        <v>34</v>
      </c>
      <c r="H611" s="43" t="s">
        <v>34</v>
      </c>
      <c r="I611" s="43" t="s">
        <v>34</v>
      </c>
      <c r="J611" s="44" t="s">
        <v>34</v>
      </c>
      <c r="K611" s="43" t="s">
        <v>34</v>
      </c>
      <c r="L611" s="44">
        <v>3356.99</v>
      </c>
      <c r="M611" s="32" t="s">
        <v>34</v>
      </c>
      <c r="N611" s="45">
        <v>39342</v>
      </c>
      <c r="V611" s="2" t="s">
        <v>71</v>
      </c>
    </row>
    <row r="612" spans="1:24" s="1" customFormat="1" ht="56.25" x14ac:dyDescent="0.2">
      <c r="A612" s="28" t="s">
        <v>1124</v>
      </c>
      <c r="B612" s="29" t="s">
        <v>1477</v>
      </c>
      <c r="C612" s="118" t="s">
        <v>1478</v>
      </c>
      <c r="D612" s="118"/>
      <c r="E612" s="118"/>
      <c r="F612" s="30" t="s">
        <v>261</v>
      </c>
      <c r="G612" s="30" t="s">
        <v>34</v>
      </c>
      <c r="H612" s="30" t="s">
        <v>34</v>
      </c>
      <c r="I612" s="30" t="s">
        <v>1046</v>
      </c>
      <c r="J612" s="31">
        <v>21.5</v>
      </c>
      <c r="K612" s="30" t="s">
        <v>34</v>
      </c>
      <c r="L612" s="31">
        <v>1419</v>
      </c>
      <c r="M612" s="32">
        <v>4.22</v>
      </c>
      <c r="N612" s="33">
        <v>5988</v>
      </c>
      <c r="Q612" s="2" t="s">
        <v>1478</v>
      </c>
    </row>
    <row r="613" spans="1:24" s="1" customFormat="1" ht="56.25" x14ac:dyDescent="0.2">
      <c r="A613" s="28" t="s">
        <v>257</v>
      </c>
      <c r="B613" s="29" t="s">
        <v>1479</v>
      </c>
      <c r="C613" s="118" t="s">
        <v>1480</v>
      </c>
      <c r="D613" s="118"/>
      <c r="E613" s="118"/>
      <c r="F613" s="30" t="s">
        <v>261</v>
      </c>
      <c r="G613" s="30" t="s">
        <v>34</v>
      </c>
      <c r="H613" s="30" t="s">
        <v>34</v>
      </c>
      <c r="I613" s="30" t="s">
        <v>54</v>
      </c>
      <c r="J613" s="31">
        <v>173</v>
      </c>
      <c r="K613" s="30" t="s">
        <v>34</v>
      </c>
      <c r="L613" s="31">
        <v>346</v>
      </c>
      <c r="M613" s="32">
        <v>4.22</v>
      </c>
      <c r="N613" s="33">
        <v>1460</v>
      </c>
      <c r="Q613" s="2" t="s">
        <v>1480</v>
      </c>
    </row>
    <row r="614" spans="1:24" s="1" customFormat="1" ht="56.25" x14ac:dyDescent="0.2">
      <c r="A614" s="28" t="s">
        <v>1132</v>
      </c>
      <c r="B614" s="29" t="s">
        <v>1481</v>
      </c>
      <c r="C614" s="118" t="s">
        <v>1482</v>
      </c>
      <c r="D614" s="118"/>
      <c r="E614" s="118"/>
      <c r="F614" s="30" t="s">
        <v>261</v>
      </c>
      <c r="G614" s="30" t="s">
        <v>34</v>
      </c>
      <c r="H614" s="30" t="s">
        <v>34</v>
      </c>
      <c r="I614" s="30" t="s">
        <v>56</v>
      </c>
      <c r="J614" s="31">
        <v>318</v>
      </c>
      <c r="K614" s="30" t="s">
        <v>34</v>
      </c>
      <c r="L614" s="31">
        <v>954</v>
      </c>
      <c r="M614" s="32">
        <v>4.22</v>
      </c>
      <c r="N614" s="33">
        <v>4026</v>
      </c>
      <c r="Q614" s="2" t="s">
        <v>1482</v>
      </c>
    </row>
    <row r="615" spans="1:24" s="1" customFormat="1" ht="45" x14ac:dyDescent="0.2">
      <c r="A615" s="28" t="s">
        <v>1137</v>
      </c>
      <c r="B615" s="29" t="s">
        <v>1483</v>
      </c>
      <c r="C615" s="118" t="s">
        <v>1484</v>
      </c>
      <c r="D615" s="118"/>
      <c r="E615" s="118"/>
      <c r="F615" s="30" t="s">
        <v>261</v>
      </c>
      <c r="G615" s="30" t="s">
        <v>34</v>
      </c>
      <c r="H615" s="30" t="s">
        <v>34</v>
      </c>
      <c r="I615" s="30" t="s">
        <v>1046</v>
      </c>
      <c r="J615" s="31">
        <v>23.79</v>
      </c>
      <c r="K615" s="30" t="s">
        <v>34</v>
      </c>
      <c r="L615" s="31">
        <v>1570.14</v>
      </c>
      <c r="M615" s="32">
        <v>4.22</v>
      </c>
      <c r="N615" s="33">
        <v>6626</v>
      </c>
      <c r="Q615" s="2" t="s">
        <v>1484</v>
      </c>
    </row>
    <row r="616" spans="1:24" s="1" customFormat="1" x14ac:dyDescent="0.2">
      <c r="A616" s="132" t="s">
        <v>1485</v>
      </c>
      <c r="B616" s="133"/>
      <c r="C616" s="133"/>
      <c r="D616" s="133"/>
      <c r="E616" s="133"/>
      <c r="F616" s="133"/>
      <c r="G616" s="133"/>
      <c r="H616" s="133"/>
      <c r="I616" s="133"/>
      <c r="J616" s="133"/>
      <c r="K616" s="133"/>
      <c r="L616" s="133"/>
      <c r="M616" s="133"/>
      <c r="N616" s="134"/>
      <c r="X616" s="2" t="s">
        <v>1485</v>
      </c>
    </row>
    <row r="617" spans="1:24" s="1" customFormat="1" ht="45" x14ac:dyDescent="0.2">
      <c r="A617" s="28" t="s">
        <v>764</v>
      </c>
      <c r="B617" s="29" t="s">
        <v>1486</v>
      </c>
      <c r="C617" s="118" t="s">
        <v>1487</v>
      </c>
      <c r="D617" s="118"/>
      <c r="E617" s="118"/>
      <c r="F617" s="30" t="s">
        <v>1488</v>
      </c>
      <c r="G617" s="30" t="s">
        <v>34</v>
      </c>
      <c r="H617" s="30" t="s">
        <v>34</v>
      </c>
      <c r="I617" s="30" t="s">
        <v>1489</v>
      </c>
      <c r="J617" s="31" t="s">
        <v>34</v>
      </c>
      <c r="K617" s="30" t="s">
        <v>34</v>
      </c>
      <c r="L617" s="31" t="s">
        <v>34</v>
      </c>
      <c r="M617" s="32" t="s">
        <v>34</v>
      </c>
      <c r="N617" s="33" t="s">
        <v>34</v>
      </c>
      <c r="Q617" s="2" t="s">
        <v>1487</v>
      </c>
    </row>
    <row r="618" spans="1:24" s="1" customFormat="1" x14ac:dyDescent="0.2">
      <c r="A618" s="34"/>
      <c r="B618" s="8"/>
      <c r="C618" s="115" t="s">
        <v>1490</v>
      </c>
      <c r="D618" s="115"/>
      <c r="E618" s="115"/>
      <c r="F618" s="115"/>
      <c r="G618" s="115"/>
      <c r="H618" s="115"/>
      <c r="I618" s="115"/>
      <c r="J618" s="115"/>
      <c r="K618" s="115"/>
      <c r="L618" s="115"/>
      <c r="M618" s="115"/>
      <c r="N618" s="117"/>
      <c r="R618" s="2" t="s">
        <v>1490</v>
      </c>
    </row>
    <row r="619" spans="1:24" s="1" customFormat="1" x14ac:dyDescent="0.2">
      <c r="A619" s="35"/>
      <c r="B619" s="36" t="s">
        <v>48</v>
      </c>
      <c r="C619" s="115" t="s">
        <v>81</v>
      </c>
      <c r="D619" s="115"/>
      <c r="E619" s="115"/>
      <c r="F619" s="37" t="s">
        <v>34</v>
      </c>
      <c r="G619" s="37" t="s">
        <v>34</v>
      </c>
      <c r="H619" s="37" t="s">
        <v>34</v>
      </c>
      <c r="I619" s="37" t="s">
        <v>34</v>
      </c>
      <c r="J619" s="38">
        <v>76.72</v>
      </c>
      <c r="K619" s="37" t="s">
        <v>34</v>
      </c>
      <c r="L619" s="38">
        <v>475.66</v>
      </c>
      <c r="M619" s="39">
        <v>14.41</v>
      </c>
      <c r="N619" s="40">
        <v>6854</v>
      </c>
      <c r="S619" s="2" t="s">
        <v>81</v>
      </c>
    </row>
    <row r="620" spans="1:24" s="1" customFormat="1" x14ac:dyDescent="0.2">
      <c r="A620" s="35"/>
      <c r="B620" s="36" t="s">
        <v>54</v>
      </c>
      <c r="C620" s="115" t="s">
        <v>55</v>
      </c>
      <c r="D620" s="115"/>
      <c r="E620" s="115"/>
      <c r="F620" s="37" t="s">
        <v>34</v>
      </c>
      <c r="G620" s="37" t="s">
        <v>34</v>
      </c>
      <c r="H620" s="37" t="s">
        <v>34</v>
      </c>
      <c r="I620" s="37" t="s">
        <v>34</v>
      </c>
      <c r="J620" s="38">
        <v>70.58</v>
      </c>
      <c r="K620" s="37" t="s">
        <v>34</v>
      </c>
      <c r="L620" s="38">
        <v>437.6</v>
      </c>
      <c r="M620" s="39">
        <v>7.88</v>
      </c>
      <c r="N620" s="40">
        <v>3448</v>
      </c>
      <c r="S620" s="2" t="s">
        <v>55</v>
      </c>
    </row>
    <row r="621" spans="1:24" s="1" customFormat="1" x14ac:dyDescent="0.2">
      <c r="A621" s="35"/>
      <c r="B621" s="36" t="s">
        <v>82</v>
      </c>
      <c r="C621" s="115" t="s">
        <v>83</v>
      </c>
      <c r="D621" s="115"/>
      <c r="E621" s="115"/>
      <c r="F621" s="37" t="s">
        <v>34</v>
      </c>
      <c r="G621" s="37" t="s">
        <v>34</v>
      </c>
      <c r="H621" s="37" t="s">
        <v>34</v>
      </c>
      <c r="I621" s="37" t="s">
        <v>34</v>
      </c>
      <c r="J621" s="38">
        <v>5.27</v>
      </c>
      <c r="K621" s="37" t="s">
        <v>34</v>
      </c>
      <c r="L621" s="38">
        <v>32.67</v>
      </c>
      <c r="M621" s="39">
        <v>4.22</v>
      </c>
      <c r="N621" s="40">
        <v>138</v>
      </c>
      <c r="S621" s="2" t="s">
        <v>83</v>
      </c>
    </row>
    <row r="622" spans="1:24" s="1" customFormat="1" x14ac:dyDescent="0.2">
      <c r="A622" s="35"/>
      <c r="B622" s="36" t="s">
        <v>34</v>
      </c>
      <c r="C622" s="115" t="s">
        <v>84</v>
      </c>
      <c r="D622" s="115"/>
      <c r="E622" s="115"/>
      <c r="F622" s="37" t="s">
        <v>59</v>
      </c>
      <c r="G622" s="37" t="s">
        <v>1491</v>
      </c>
      <c r="H622" s="37" t="s">
        <v>34</v>
      </c>
      <c r="I622" s="37" t="s">
        <v>1492</v>
      </c>
      <c r="J622" s="38" t="s">
        <v>34</v>
      </c>
      <c r="K622" s="37" t="s">
        <v>34</v>
      </c>
      <c r="L622" s="38" t="s">
        <v>34</v>
      </c>
      <c r="M622" s="39" t="s">
        <v>34</v>
      </c>
      <c r="N622" s="40" t="s">
        <v>34</v>
      </c>
      <c r="T622" s="2" t="s">
        <v>84</v>
      </c>
    </row>
    <row r="623" spans="1:24" s="1" customFormat="1" x14ac:dyDescent="0.2">
      <c r="A623" s="35"/>
      <c r="B623" s="36" t="s">
        <v>34</v>
      </c>
      <c r="C623" s="118" t="s">
        <v>62</v>
      </c>
      <c r="D623" s="118"/>
      <c r="E623" s="118"/>
      <c r="F623" s="30" t="s">
        <v>34</v>
      </c>
      <c r="G623" s="30" t="s">
        <v>34</v>
      </c>
      <c r="H623" s="30" t="s">
        <v>34</v>
      </c>
      <c r="I623" s="30" t="s">
        <v>34</v>
      </c>
      <c r="J623" s="31">
        <v>152.57</v>
      </c>
      <c r="K623" s="30" t="s">
        <v>34</v>
      </c>
      <c r="L623" s="31">
        <v>945.93</v>
      </c>
      <c r="M623" s="32" t="s">
        <v>34</v>
      </c>
      <c r="N623" s="33" t="s">
        <v>34</v>
      </c>
      <c r="U623" s="2" t="s">
        <v>62</v>
      </c>
    </row>
    <row r="624" spans="1:24" s="1" customFormat="1" x14ac:dyDescent="0.2">
      <c r="A624" s="35"/>
      <c r="B624" s="36" t="s">
        <v>34</v>
      </c>
      <c r="C624" s="115" t="s">
        <v>63</v>
      </c>
      <c r="D624" s="115"/>
      <c r="E624" s="115"/>
      <c r="F624" s="37" t="s">
        <v>34</v>
      </c>
      <c r="G624" s="37" t="s">
        <v>34</v>
      </c>
      <c r="H624" s="37" t="s">
        <v>34</v>
      </c>
      <c r="I624" s="37" t="s">
        <v>34</v>
      </c>
      <c r="J624" s="38" t="s">
        <v>34</v>
      </c>
      <c r="K624" s="37" t="s">
        <v>34</v>
      </c>
      <c r="L624" s="38">
        <v>475.66</v>
      </c>
      <c r="M624" s="39" t="s">
        <v>34</v>
      </c>
      <c r="N624" s="40">
        <v>6854</v>
      </c>
      <c r="T624" s="2" t="s">
        <v>63</v>
      </c>
    </row>
    <row r="625" spans="1:25" s="1" customFormat="1" ht="22.5" x14ac:dyDescent="0.2">
      <c r="A625" s="35"/>
      <c r="B625" s="36" t="s">
        <v>835</v>
      </c>
      <c r="C625" s="115" t="s">
        <v>836</v>
      </c>
      <c r="D625" s="115"/>
      <c r="E625" s="115"/>
      <c r="F625" s="37" t="s">
        <v>66</v>
      </c>
      <c r="G625" s="37" t="s">
        <v>837</v>
      </c>
      <c r="H625" s="37" t="s">
        <v>34</v>
      </c>
      <c r="I625" s="37" t="s">
        <v>837</v>
      </c>
      <c r="J625" s="38" t="s">
        <v>34</v>
      </c>
      <c r="K625" s="37" t="s">
        <v>34</v>
      </c>
      <c r="L625" s="38">
        <v>618.36</v>
      </c>
      <c r="M625" s="39" t="s">
        <v>34</v>
      </c>
      <c r="N625" s="40">
        <v>8910</v>
      </c>
      <c r="T625" s="2" t="s">
        <v>836</v>
      </c>
    </row>
    <row r="626" spans="1:25" s="1" customFormat="1" ht="22.5" x14ac:dyDescent="0.2">
      <c r="A626" s="35"/>
      <c r="B626" s="36" t="s">
        <v>838</v>
      </c>
      <c r="C626" s="115" t="s">
        <v>839</v>
      </c>
      <c r="D626" s="115"/>
      <c r="E626" s="115"/>
      <c r="F626" s="37" t="s">
        <v>66</v>
      </c>
      <c r="G626" s="37" t="s">
        <v>840</v>
      </c>
      <c r="H626" s="37" t="s">
        <v>34</v>
      </c>
      <c r="I626" s="37" t="s">
        <v>840</v>
      </c>
      <c r="J626" s="38" t="s">
        <v>34</v>
      </c>
      <c r="K626" s="37" t="s">
        <v>34</v>
      </c>
      <c r="L626" s="38">
        <v>423.34</v>
      </c>
      <c r="M626" s="39" t="s">
        <v>34</v>
      </c>
      <c r="N626" s="40">
        <v>6100</v>
      </c>
      <c r="T626" s="2" t="s">
        <v>839</v>
      </c>
    </row>
    <row r="627" spans="1:25" s="1" customFormat="1" x14ac:dyDescent="0.2">
      <c r="A627" s="41"/>
      <c r="B627" s="42"/>
      <c r="C627" s="116" t="s">
        <v>71</v>
      </c>
      <c r="D627" s="116"/>
      <c r="E627" s="116"/>
      <c r="F627" s="43" t="s">
        <v>34</v>
      </c>
      <c r="G627" s="43" t="s">
        <v>34</v>
      </c>
      <c r="H627" s="43" t="s">
        <v>34</v>
      </c>
      <c r="I627" s="43" t="s">
        <v>34</v>
      </c>
      <c r="J627" s="44" t="s">
        <v>34</v>
      </c>
      <c r="K627" s="43" t="s">
        <v>34</v>
      </c>
      <c r="L627" s="44">
        <v>1987.63</v>
      </c>
      <c r="M627" s="32" t="s">
        <v>34</v>
      </c>
      <c r="N627" s="45">
        <v>25450</v>
      </c>
      <c r="V627" s="2" t="s">
        <v>71</v>
      </c>
    </row>
    <row r="628" spans="1:25" s="1" customFormat="1" ht="22.5" x14ac:dyDescent="0.2">
      <c r="A628" s="28" t="s">
        <v>1138</v>
      </c>
      <c r="B628" s="29" t="s">
        <v>1493</v>
      </c>
      <c r="C628" s="118" t="s">
        <v>1494</v>
      </c>
      <c r="D628" s="118"/>
      <c r="E628" s="118"/>
      <c r="F628" s="30" t="s">
        <v>421</v>
      </c>
      <c r="G628" s="30" t="s">
        <v>34</v>
      </c>
      <c r="H628" s="30" t="s">
        <v>34</v>
      </c>
      <c r="I628" s="30" t="s">
        <v>1495</v>
      </c>
      <c r="J628" s="31">
        <v>277.2</v>
      </c>
      <c r="K628" s="30" t="s">
        <v>34</v>
      </c>
      <c r="L628" s="31">
        <v>40726.07</v>
      </c>
      <c r="M628" s="32">
        <v>4.22</v>
      </c>
      <c r="N628" s="33">
        <v>171864</v>
      </c>
      <c r="Q628" s="2" t="s">
        <v>1494</v>
      </c>
    </row>
    <row r="629" spans="1:25" s="1" customFormat="1" x14ac:dyDescent="0.2">
      <c r="A629" s="34"/>
      <c r="B629" s="8"/>
      <c r="C629" s="115" t="s">
        <v>1496</v>
      </c>
      <c r="D629" s="115"/>
      <c r="E629" s="115"/>
      <c r="F629" s="115"/>
      <c r="G629" s="115"/>
      <c r="H629" s="115"/>
      <c r="I629" s="115"/>
      <c r="J629" s="115"/>
      <c r="K629" s="115"/>
      <c r="L629" s="115"/>
      <c r="M629" s="115"/>
      <c r="N629" s="117"/>
      <c r="Y629" s="2" t="s">
        <v>1496</v>
      </c>
    </row>
    <row r="630" spans="1:25" s="1" customFormat="1" ht="22.5" x14ac:dyDescent="0.2">
      <c r="A630" s="28" t="s">
        <v>149</v>
      </c>
      <c r="B630" s="29" t="s">
        <v>1497</v>
      </c>
      <c r="C630" s="118" t="s">
        <v>1498</v>
      </c>
      <c r="D630" s="118"/>
      <c r="E630" s="118"/>
      <c r="F630" s="30" t="s">
        <v>1499</v>
      </c>
      <c r="G630" s="30" t="s">
        <v>34</v>
      </c>
      <c r="H630" s="30" t="s">
        <v>34</v>
      </c>
      <c r="I630" s="30" t="s">
        <v>1046</v>
      </c>
      <c r="J630" s="31" t="s">
        <v>34</v>
      </c>
      <c r="K630" s="30" t="s">
        <v>34</v>
      </c>
      <c r="L630" s="31" t="s">
        <v>34</v>
      </c>
      <c r="M630" s="32" t="s">
        <v>34</v>
      </c>
      <c r="N630" s="33" t="s">
        <v>34</v>
      </c>
      <c r="Q630" s="2" t="s">
        <v>1498</v>
      </c>
    </row>
    <row r="631" spans="1:25" s="1" customFormat="1" x14ac:dyDescent="0.2">
      <c r="A631" s="35"/>
      <c r="B631" s="36" t="s">
        <v>48</v>
      </c>
      <c r="C631" s="115" t="s">
        <v>81</v>
      </c>
      <c r="D631" s="115"/>
      <c r="E631" s="115"/>
      <c r="F631" s="37" t="s">
        <v>34</v>
      </c>
      <c r="G631" s="37" t="s">
        <v>34</v>
      </c>
      <c r="H631" s="37" t="s">
        <v>34</v>
      </c>
      <c r="I631" s="37" t="s">
        <v>34</v>
      </c>
      <c r="J631" s="38">
        <v>0.49</v>
      </c>
      <c r="K631" s="37" t="s">
        <v>34</v>
      </c>
      <c r="L631" s="38">
        <v>32.340000000000003</v>
      </c>
      <c r="M631" s="39">
        <v>14.41</v>
      </c>
      <c r="N631" s="40">
        <v>466</v>
      </c>
      <c r="S631" s="2" t="s">
        <v>81</v>
      </c>
    </row>
    <row r="632" spans="1:25" s="1" customFormat="1" x14ac:dyDescent="0.2">
      <c r="A632" s="35"/>
      <c r="B632" s="36" t="s">
        <v>54</v>
      </c>
      <c r="C632" s="115" t="s">
        <v>55</v>
      </c>
      <c r="D632" s="115"/>
      <c r="E632" s="115"/>
      <c r="F632" s="37" t="s">
        <v>34</v>
      </c>
      <c r="G632" s="37" t="s">
        <v>34</v>
      </c>
      <c r="H632" s="37" t="s">
        <v>34</v>
      </c>
      <c r="I632" s="37" t="s">
        <v>34</v>
      </c>
      <c r="J632" s="38">
        <v>0.23</v>
      </c>
      <c r="K632" s="37" t="s">
        <v>34</v>
      </c>
      <c r="L632" s="38">
        <v>15.18</v>
      </c>
      <c r="M632" s="39">
        <v>7.88</v>
      </c>
      <c r="N632" s="40">
        <v>120</v>
      </c>
      <c r="S632" s="2" t="s">
        <v>55</v>
      </c>
    </row>
    <row r="633" spans="1:25" s="1" customFormat="1" x14ac:dyDescent="0.2">
      <c r="A633" s="35"/>
      <c r="B633" s="36" t="s">
        <v>34</v>
      </c>
      <c r="C633" s="115" t="s">
        <v>84</v>
      </c>
      <c r="D633" s="115"/>
      <c r="E633" s="115"/>
      <c r="F633" s="37" t="s">
        <v>59</v>
      </c>
      <c r="G633" s="37" t="s">
        <v>912</v>
      </c>
      <c r="H633" s="37" t="s">
        <v>34</v>
      </c>
      <c r="I633" s="37" t="s">
        <v>1500</v>
      </c>
      <c r="J633" s="38" t="s">
        <v>34</v>
      </c>
      <c r="K633" s="37" t="s">
        <v>34</v>
      </c>
      <c r="L633" s="38" t="s">
        <v>34</v>
      </c>
      <c r="M633" s="39" t="s">
        <v>34</v>
      </c>
      <c r="N633" s="40" t="s">
        <v>34</v>
      </c>
      <c r="T633" s="2" t="s">
        <v>84</v>
      </c>
    </row>
    <row r="634" spans="1:25" s="1" customFormat="1" x14ac:dyDescent="0.2">
      <c r="A634" s="35"/>
      <c r="B634" s="36" t="s">
        <v>34</v>
      </c>
      <c r="C634" s="118" t="s">
        <v>62</v>
      </c>
      <c r="D634" s="118"/>
      <c r="E634" s="118"/>
      <c r="F634" s="30" t="s">
        <v>34</v>
      </c>
      <c r="G634" s="30" t="s">
        <v>34</v>
      </c>
      <c r="H634" s="30" t="s">
        <v>34</v>
      </c>
      <c r="I634" s="30" t="s">
        <v>34</v>
      </c>
      <c r="J634" s="31">
        <v>0.72</v>
      </c>
      <c r="K634" s="30" t="s">
        <v>34</v>
      </c>
      <c r="L634" s="31">
        <v>47.52</v>
      </c>
      <c r="M634" s="32" t="s">
        <v>34</v>
      </c>
      <c r="N634" s="33" t="s">
        <v>34</v>
      </c>
      <c r="U634" s="2" t="s">
        <v>62</v>
      </c>
    </row>
    <row r="635" spans="1:25" s="1" customFormat="1" x14ac:dyDescent="0.2">
      <c r="A635" s="35"/>
      <c r="B635" s="36" t="s">
        <v>34</v>
      </c>
      <c r="C635" s="115" t="s">
        <v>63</v>
      </c>
      <c r="D635" s="115"/>
      <c r="E635" s="115"/>
      <c r="F635" s="37" t="s">
        <v>34</v>
      </c>
      <c r="G635" s="37" t="s">
        <v>34</v>
      </c>
      <c r="H635" s="37" t="s">
        <v>34</v>
      </c>
      <c r="I635" s="37" t="s">
        <v>34</v>
      </c>
      <c r="J635" s="38" t="s">
        <v>34</v>
      </c>
      <c r="K635" s="37" t="s">
        <v>34</v>
      </c>
      <c r="L635" s="38">
        <v>32.340000000000003</v>
      </c>
      <c r="M635" s="39" t="s">
        <v>34</v>
      </c>
      <c r="N635" s="40">
        <v>466</v>
      </c>
      <c r="T635" s="2" t="s">
        <v>63</v>
      </c>
    </row>
    <row r="636" spans="1:25" s="1" customFormat="1" ht="22.5" x14ac:dyDescent="0.2">
      <c r="A636" s="35"/>
      <c r="B636" s="36" t="s">
        <v>835</v>
      </c>
      <c r="C636" s="115" t="s">
        <v>836</v>
      </c>
      <c r="D636" s="115"/>
      <c r="E636" s="115"/>
      <c r="F636" s="37" t="s">
        <v>66</v>
      </c>
      <c r="G636" s="37" t="s">
        <v>837</v>
      </c>
      <c r="H636" s="37" t="s">
        <v>34</v>
      </c>
      <c r="I636" s="37" t="s">
        <v>837</v>
      </c>
      <c r="J636" s="38" t="s">
        <v>34</v>
      </c>
      <c r="K636" s="37" t="s">
        <v>34</v>
      </c>
      <c r="L636" s="38">
        <v>42.04</v>
      </c>
      <c r="M636" s="39" t="s">
        <v>34</v>
      </c>
      <c r="N636" s="40">
        <v>606</v>
      </c>
      <c r="T636" s="2" t="s">
        <v>836</v>
      </c>
    </row>
    <row r="637" spans="1:25" s="1" customFormat="1" ht="22.5" x14ac:dyDescent="0.2">
      <c r="A637" s="35"/>
      <c r="B637" s="36" t="s">
        <v>838</v>
      </c>
      <c r="C637" s="115" t="s">
        <v>839</v>
      </c>
      <c r="D637" s="115"/>
      <c r="E637" s="115"/>
      <c r="F637" s="37" t="s">
        <v>66</v>
      </c>
      <c r="G637" s="37" t="s">
        <v>840</v>
      </c>
      <c r="H637" s="37" t="s">
        <v>34</v>
      </c>
      <c r="I637" s="37" t="s">
        <v>840</v>
      </c>
      <c r="J637" s="38" t="s">
        <v>34</v>
      </c>
      <c r="K637" s="37" t="s">
        <v>34</v>
      </c>
      <c r="L637" s="38">
        <v>28.78</v>
      </c>
      <c r="M637" s="39" t="s">
        <v>34</v>
      </c>
      <c r="N637" s="40">
        <v>415</v>
      </c>
      <c r="T637" s="2" t="s">
        <v>839</v>
      </c>
    </row>
    <row r="638" spans="1:25" s="1" customFormat="1" x14ac:dyDescent="0.2">
      <c r="A638" s="41"/>
      <c r="B638" s="42"/>
      <c r="C638" s="116" t="s">
        <v>71</v>
      </c>
      <c r="D638" s="116"/>
      <c r="E638" s="116"/>
      <c r="F638" s="43" t="s">
        <v>34</v>
      </c>
      <c r="G638" s="43" t="s">
        <v>34</v>
      </c>
      <c r="H638" s="43" t="s">
        <v>34</v>
      </c>
      <c r="I638" s="43" t="s">
        <v>34</v>
      </c>
      <c r="J638" s="44" t="s">
        <v>34</v>
      </c>
      <c r="K638" s="43" t="s">
        <v>34</v>
      </c>
      <c r="L638" s="44">
        <v>118.34</v>
      </c>
      <c r="M638" s="32" t="s">
        <v>34</v>
      </c>
      <c r="N638" s="45">
        <v>1607</v>
      </c>
      <c r="V638" s="2" t="s">
        <v>71</v>
      </c>
    </row>
    <row r="639" spans="1:25" s="1" customFormat="1" ht="22.5" x14ac:dyDescent="0.2">
      <c r="A639" s="28" t="s">
        <v>1046</v>
      </c>
      <c r="B639" s="29" t="s">
        <v>1501</v>
      </c>
      <c r="C639" s="118" t="s">
        <v>1502</v>
      </c>
      <c r="D639" s="118"/>
      <c r="E639" s="118"/>
      <c r="F639" s="30" t="s">
        <v>1499</v>
      </c>
      <c r="G639" s="30" t="s">
        <v>34</v>
      </c>
      <c r="H639" s="30" t="s">
        <v>34</v>
      </c>
      <c r="I639" s="30" t="s">
        <v>1046</v>
      </c>
      <c r="J639" s="31" t="s">
        <v>34</v>
      </c>
      <c r="K639" s="30" t="s">
        <v>34</v>
      </c>
      <c r="L639" s="31" t="s">
        <v>34</v>
      </c>
      <c r="M639" s="32" t="s">
        <v>34</v>
      </c>
      <c r="N639" s="33" t="s">
        <v>34</v>
      </c>
      <c r="Q639" s="2" t="s">
        <v>1502</v>
      </c>
    </row>
    <row r="640" spans="1:25" s="1" customFormat="1" x14ac:dyDescent="0.2">
      <c r="A640" s="35"/>
      <c r="B640" s="36" t="s">
        <v>48</v>
      </c>
      <c r="C640" s="115" t="s">
        <v>81</v>
      </c>
      <c r="D640" s="115"/>
      <c r="E640" s="115"/>
      <c r="F640" s="37" t="s">
        <v>34</v>
      </c>
      <c r="G640" s="37" t="s">
        <v>34</v>
      </c>
      <c r="H640" s="37" t="s">
        <v>34</v>
      </c>
      <c r="I640" s="37" t="s">
        <v>34</v>
      </c>
      <c r="J640" s="38">
        <v>2.4300000000000002</v>
      </c>
      <c r="K640" s="37" t="s">
        <v>34</v>
      </c>
      <c r="L640" s="38">
        <v>160.38</v>
      </c>
      <c r="M640" s="39">
        <v>14.41</v>
      </c>
      <c r="N640" s="40">
        <v>2311</v>
      </c>
      <c r="S640" s="2" t="s">
        <v>81</v>
      </c>
    </row>
    <row r="641" spans="1:22" s="1" customFormat="1" x14ac:dyDescent="0.2">
      <c r="A641" s="35"/>
      <c r="B641" s="36" t="s">
        <v>54</v>
      </c>
      <c r="C641" s="115" t="s">
        <v>55</v>
      </c>
      <c r="D641" s="115"/>
      <c r="E641" s="115"/>
      <c r="F641" s="37" t="s">
        <v>34</v>
      </c>
      <c r="G641" s="37" t="s">
        <v>34</v>
      </c>
      <c r="H641" s="37" t="s">
        <v>34</v>
      </c>
      <c r="I641" s="37" t="s">
        <v>34</v>
      </c>
      <c r="J641" s="38">
        <v>4.33</v>
      </c>
      <c r="K641" s="37" t="s">
        <v>34</v>
      </c>
      <c r="L641" s="38">
        <v>285.77999999999997</v>
      </c>
      <c r="M641" s="39">
        <v>7.88</v>
      </c>
      <c r="N641" s="40">
        <v>2252</v>
      </c>
      <c r="S641" s="2" t="s">
        <v>55</v>
      </c>
    </row>
    <row r="642" spans="1:22" s="1" customFormat="1" x14ac:dyDescent="0.2">
      <c r="A642" s="35"/>
      <c r="B642" s="36" t="s">
        <v>34</v>
      </c>
      <c r="C642" s="115" t="s">
        <v>84</v>
      </c>
      <c r="D642" s="115"/>
      <c r="E642" s="115"/>
      <c r="F642" s="37" t="s">
        <v>59</v>
      </c>
      <c r="G642" s="37" t="s">
        <v>387</v>
      </c>
      <c r="H642" s="37" t="s">
        <v>34</v>
      </c>
      <c r="I642" s="37" t="s">
        <v>1503</v>
      </c>
      <c r="J642" s="38" t="s">
        <v>34</v>
      </c>
      <c r="K642" s="37" t="s">
        <v>34</v>
      </c>
      <c r="L642" s="38" t="s">
        <v>34</v>
      </c>
      <c r="M642" s="39" t="s">
        <v>34</v>
      </c>
      <c r="N642" s="40" t="s">
        <v>34</v>
      </c>
      <c r="T642" s="2" t="s">
        <v>84</v>
      </c>
    </row>
    <row r="643" spans="1:22" s="1" customFormat="1" x14ac:dyDescent="0.2">
      <c r="A643" s="35"/>
      <c r="B643" s="36" t="s">
        <v>34</v>
      </c>
      <c r="C643" s="118" t="s">
        <v>62</v>
      </c>
      <c r="D643" s="118"/>
      <c r="E643" s="118"/>
      <c r="F643" s="30" t="s">
        <v>34</v>
      </c>
      <c r="G643" s="30" t="s">
        <v>34</v>
      </c>
      <c r="H643" s="30" t="s">
        <v>34</v>
      </c>
      <c r="I643" s="30" t="s">
        <v>34</v>
      </c>
      <c r="J643" s="31">
        <v>6.76</v>
      </c>
      <c r="K643" s="30" t="s">
        <v>34</v>
      </c>
      <c r="L643" s="31">
        <v>446.16</v>
      </c>
      <c r="M643" s="32" t="s">
        <v>34</v>
      </c>
      <c r="N643" s="33" t="s">
        <v>34</v>
      </c>
      <c r="U643" s="2" t="s">
        <v>62</v>
      </c>
    </row>
    <row r="644" spans="1:22" s="1" customFormat="1" x14ac:dyDescent="0.2">
      <c r="A644" s="35"/>
      <c r="B644" s="36" t="s">
        <v>34</v>
      </c>
      <c r="C644" s="115" t="s">
        <v>63</v>
      </c>
      <c r="D644" s="115"/>
      <c r="E644" s="115"/>
      <c r="F644" s="37" t="s">
        <v>34</v>
      </c>
      <c r="G644" s="37" t="s">
        <v>34</v>
      </c>
      <c r="H644" s="37" t="s">
        <v>34</v>
      </c>
      <c r="I644" s="37" t="s">
        <v>34</v>
      </c>
      <c r="J644" s="38" t="s">
        <v>34</v>
      </c>
      <c r="K644" s="37" t="s">
        <v>34</v>
      </c>
      <c r="L644" s="38">
        <v>160.38</v>
      </c>
      <c r="M644" s="39" t="s">
        <v>34</v>
      </c>
      <c r="N644" s="40">
        <v>2311</v>
      </c>
      <c r="T644" s="2" t="s">
        <v>63</v>
      </c>
    </row>
    <row r="645" spans="1:22" s="1" customFormat="1" ht="22.5" x14ac:dyDescent="0.2">
      <c r="A645" s="35"/>
      <c r="B645" s="36" t="s">
        <v>835</v>
      </c>
      <c r="C645" s="115" t="s">
        <v>836</v>
      </c>
      <c r="D645" s="115"/>
      <c r="E645" s="115"/>
      <c r="F645" s="37" t="s">
        <v>66</v>
      </c>
      <c r="G645" s="37" t="s">
        <v>837</v>
      </c>
      <c r="H645" s="37" t="s">
        <v>34</v>
      </c>
      <c r="I645" s="37" t="s">
        <v>837</v>
      </c>
      <c r="J645" s="38" t="s">
        <v>34</v>
      </c>
      <c r="K645" s="37" t="s">
        <v>34</v>
      </c>
      <c r="L645" s="38">
        <v>208.49</v>
      </c>
      <c r="M645" s="39" t="s">
        <v>34</v>
      </c>
      <c r="N645" s="40">
        <v>3004</v>
      </c>
      <c r="T645" s="2" t="s">
        <v>836</v>
      </c>
    </row>
    <row r="646" spans="1:22" s="1" customFormat="1" ht="22.5" x14ac:dyDescent="0.2">
      <c r="A646" s="35"/>
      <c r="B646" s="36" t="s">
        <v>838</v>
      </c>
      <c r="C646" s="115" t="s">
        <v>839</v>
      </c>
      <c r="D646" s="115"/>
      <c r="E646" s="115"/>
      <c r="F646" s="37" t="s">
        <v>66</v>
      </c>
      <c r="G646" s="37" t="s">
        <v>840</v>
      </c>
      <c r="H646" s="37" t="s">
        <v>34</v>
      </c>
      <c r="I646" s="37" t="s">
        <v>840</v>
      </c>
      <c r="J646" s="38" t="s">
        <v>34</v>
      </c>
      <c r="K646" s="37" t="s">
        <v>34</v>
      </c>
      <c r="L646" s="38">
        <v>142.74</v>
      </c>
      <c r="M646" s="39" t="s">
        <v>34</v>
      </c>
      <c r="N646" s="40">
        <v>2057</v>
      </c>
      <c r="T646" s="2" t="s">
        <v>839</v>
      </c>
    </row>
    <row r="647" spans="1:22" s="1" customFormat="1" x14ac:dyDescent="0.2">
      <c r="A647" s="41"/>
      <c r="B647" s="42"/>
      <c r="C647" s="116" t="s">
        <v>71</v>
      </c>
      <c r="D647" s="116"/>
      <c r="E647" s="116"/>
      <c r="F647" s="43" t="s">
        <v>34</v>
      </c>
      <c r="G647" s="43" t="s">
        <v>34</v>
      </c>
      <c r="H647" s="43" t="s">
        <v>34</v>
      </c>
      <c r="I647" s="43" t="s">
        <v>34</v>
      </c>
      <c r="J647" s="44" t="s">
        <v>34</v>
      </c>
      <c r="K647" s="43" t="s">
        <v>34</v>
      </c>
      <c r="L647" s="44">
        <v>797.39</v>
      </c>
      <c r="M647" s="32" t="s">
        <v>34</v>
      </c>
      <c r="N647" s="45">
        <v>9624</v>
      </c>
      <c r="V647" s="2" t="s">
        <v>71</v>
      </c>
    </row>
    <row r="648" spans="1:22" s="1" customFormat="1" ht="33.75" x14ac:dyDescent="0.2">
      <c r="A648" s="28" t="s">
        <v>1150</v>
      </c>
      <c r="B648" s="29" t="s">
        <v>1504</v>
      </c>
      <c r="C648" s="118" t="s">
        <v>1505</v>
      </c>
      <c r="D648" s="118"/>
      <c r="E648" s="118"/>
      <c r="F648" s="30" t="s">
        <v>1506</v>
      </c>
      <c r="G648" s="30" t="s">
        <v>34</v>
      </c>
      <c r="H648" s="30" t="s">
        <v>34</v>
      </c>
      <c r="I648" s="30" t="s">
        <v>165</v>
      </c>
      <c r="J648" s="31" t="s">
        <v>34</v>
      </c>
      <c r="K648" s="30" t="s">
        <v>34</v>
      </c>
      <c r="L648" s="31" t="s">
        <v>34</v>
      </c>
      <c r="M648" s="32" t="s">
        <v>34</v>
      </c>
      <c r="N648" s="33" t="s">
        <v>34</v>
      </c>
      <c r="Q648" s="2" t="s">
        <v>1505</v>
      </c>
    </row>
    <row r="649" spans="1:22" s="1" customFormat="1" x14ac:dyDescent="0.2">
      <c r="A649" s="35"/>
      <c r="B649" s="36" t="s">
        <v>48</v>
      </c>
      <c r="C649" s="115" t="s">
        <v>81</v>
      </c>
      <c r="D649" s="115"/>
      <c r="E649" s="115"/>
      <c r="F649" s="37" t="s">
        <v>34</v>
      </c>
      <c r="G649" s="37" t="s">
        <v>34</v>
      </c>
      <c r="H649" s="37" t="s">
        <v>34</v>
      </c>
      <c r="I649" s="37" t="s">
        <v>34</v>
      </c>
      <c r="J649" s="38">
        <v>16.54</v>
      </c>
      <c r="K649" s="37" t="s">
        <v>34</v>
      </c>
      <c r="L649" s="38">
        <v>181.94</v>
      </c>
      <c r="M649" s="39">
        <v>14.41</v>
      </c>
      <c r="N649" s="40">
        <v>2622</v>
      </c>
      <c r="S649" s="2" t="s">
        <v>81</v>
      </c>
    </row>
    <row r="650" spans="1:22" s="1" customFormat="1" x14ac:dyDescent="0.2">
      <c r="A650" s="35"/>
      <c r="B650" s="36" t="s">
        <v>54</v>
      </c>
      <c r="C650" s="115" t="s">
        <v>55</v>
      </c>
      <c r="D650" s="115"/>
      <c r="E650" s="115"/>
      <c r="F650" s="37" t="s">
        <v>34</v>
      </c>
      <c r="G650" s="37" t="s">
        <v>34</v>
      </c>
      <c r="H650" s="37" t="s">
        <v>34</v>
      </c>
      <c r="I650" s="37" t="s">
        <v>34</v>
      </c>
      <c r="J650" s="38">
        <v>15.14</v>
      </c>
      <c r="K650" s="37" t="s">
        <v>34</v>
      </c>
      <c r="L650" s="38">
        <v>166.54</v>
      </c>
      <c r="M650" s="39">
        <v>7.88</v>
      </c>
      <c r="N650" s="40">
        <v>1312</v>
      </c>
      <c r="S650" s="2" t="s">
        <v>55</v>
      </c>
    </row>
    <row r="651" spans="1:22" s="1" customFormat="1" x14ac:dyDescent="0.2">
      <c r="A651" s="35"/>
      <c r="B651" s="36" t="s">
        <v>82</v>
      </c>
      <c r="C651" s="115" t="s">
        <v>83</v>
      </c>
      <c r="D651" s="115"/>
      <c r="E651" s="115"/>
      <c r="F651" s="37" t="s">
        <v>34</v>
      </c>
      <c r="G651" s="37" t="s">
        <v>34</v>
      </c>
      <c r="H651" s="37" t="s">
        <v>34</v>
      </c>
      <c r="I651" s="37" t="s">
        <v>34</v>
      </c>
      <c r="J651" s="38">
        <v>180.9</v>
      </c>
      <c r="K651" s="37" t="s">
        <v>34</v>
      </c>
      <c r="L651" s="38">
        <v>1989.9</v>
      </c>
      <c r="M651" s="39">
        <v>4.22</v>
      </c>
      <c r="N651" s="40">
        <v>8397</v>
      </c>
      <c r="S651" s="2" t="s">
        <v>83</v>
      </c>
    </row>
    <row r="652" spans="1:22" s="1" customFormat="1" x14ac:dyDescent="0.2">
      <c r="A652" s="35"/>
      <c r="B652" s="36" t="s">
        <v>34</v>
      </c>
      <c r="C652" s="115" t="s">
        <v>84</v>
      </c>
      <c r="D652" s="115"/>
      <c r="E652" s="115"/>
      <c r="F652" s="37" t="s">
        <v>59</v>
      </c>
      <c r="G652" s="37" t="s">
        <v>1507</v>
      </c>
      <c r="H652" s="37" t="s">
        <v>34</v>
      </c>
      <c r="I652" s="37" t="s">
        <v>1508</v>
      </c>
      <c r="J652" s="38" t="s">
        <v>34</v>
      </c>
      <c r="K652" s="37" t="s">
        <v>34</v>
      </c>
      <c r="L652" s="38" t="s">
        <v>34</v>
      </c>
      <c r="M652" s="39" t="s">
        <v>34</v>
      </c>
      <c r="N652" s="40" t="s">
        <v>34</v>
      </c>
      <c r="T652" s="2" t="s">
        <v>84</v>
      </c>
    </row>
    <row r="653" spans="1:22" s="1" customFormat="1" x14ac:dyDescent="0.2">
      <c r="A653" s="35"/>
      <c r="B653" s="36" t="s">
        <v>34</v>
      </c>
      <c r="C653" s="118" t="s">
        <v>62</v>
      </c>
      <c r="D653" s="118"/>
      <c r="E653" s="118"/>
      <c r="F653" s="30" t="s">
        <v>34</v>
      </c>
      <c r="G653" s="30" t="s">
        <v>34</v>
      </c>
      <c r="H653" s="30" t="s">
        <v>34</v>
      </c>
      <c r="I653" s="30" t="s">
        <v>34</v>
      </c>
      <c r="J653" s="31">
        <v>212.58</v>
      </c>
      <c r="K653" s="30" t="s">
        <v>34</v>
      </c>
      <c r="L653" s="31">
        <v>2338.38</v>
      </c>
      <c r="M653" s="32" t="s">
        <v>34</v>
      </c>
      <c r="N653" s="33" t="s">
        <v>34</v>
      </c>
      <c r="U653" s="2" t="s">
        <v>62</v>
      </c>
    </row>
    <row r="654" spans="1:22" s="1" customFormat="1" x14ac:dyDescent="0.2">
      <c r="A654" s="35"/>
      <c r="B654" s="36" t="s">
        <v>34</v>
      </c>
      <c r="C654" s="115" t="s">
        <v>63</v>
      </c>
      <c r="D654" s="115"/>
      <c r="E654" s="115"/>
      <c r="F654" s="37" t="s">
        <v>34</v>
      </c>
      <c r="G654" s="37" t="s">
        <v>34</v>
      </c>
      <c r="H654" s="37" t="s">
        <v>34</v>
      </c>
      <c r="I654" s="37" t="s">
        <v>34</v>
      </c>
      <c r="J654" s="38" t="s">
        <v>34</v>
      </c>
      <c r="K654" s="37" t="s">
        <v>34</v>
      </c>
      <c r="L654" s="38">
        <v>181.94</v>
      </c>
      <c r="M654" s="39" t="s">
        <v>34</v>
      </c>
      <c r="N654" s="40">
        <v>2622</v>
      </c>
      <c r="T654" s="2" t="s">
        <v>63</v>
      </c>
    </row>
    <row r="655" spans="1:22" s="1" customFormat="1" ht="22.5" x14ac:dyDescent="0.2">
      <c r="A655" s="35"/>
      <c r="B655" s="36" t="s">
        <v>835</v>
      </c>
      <c r="C655" s="115" t="s">
        <v>836</v>
      </c>
      <c r="D655" s="115"/>
      <c r="E655" s="115"/>
      <c r="F655" s="37" t="s">
        <v>66</v>
      </c>
      <c r="G655" s="37" t="s">
        <v>837</v>
      </c>
      <c r="H655" s="37" t="s">
        <v>34</v>
      </c>
      <c r="I655" s="37" t="s">
        <v>837</v>
      </c>
      <c r="J655" s="38" t="s">
        <v>34</v>
      </c>
      <c r="K655" s="37" t="s">
        <v>34</v>
      </c>
      <c r="L655" s="38">
        <v>236.52</v>
      </c>
      <c r="M655" s="39" t="s">
        <v>34</v>
      </c>
      <c r="N655" s="40">
        <v>3409</v>
      </c>
      <c r="T655" s="2" t="s">
        <v>836</v>
      </c>
    </row>
    <row r="656" spans="1:22" s="1" customFormat="1" ht="22.5" x14ac:dyDescent="0.2">
      <c r="A656" s="35"/>
      <c r="B656" s="36" t="s">
        <v>838</v>
      </c>
      <c r="C656" s="115" t="s">
        <v>839</v>
      </c>
      <c r="D656" s="115"/>
      <c r="E656" s="115"/>
      <c r="F656" s="37" t="s">
        <v>66</v>
      </c>
      <c r="G656" s="37" t="s">
        <v>840</v>
      </c>
      <c r="H656" s="37" t="s">
        <v>34</v>
      </c>
      <c r="I656" s="37" t="s">
        <v>840</v>
      </c>
      <c r="J656" s="38" t="s">
        <v>34</v>
      </c>
      <c r="K656" s="37" t="s">
        <v>34</v>
      </c>
      <c r="L656" s="38">
        <v>161.93</v>
      </c>
      <c r="M656" s="39" t="s">
        <v>34</v>
      </c>
      <c r="N656" s="40">
        <v>2334</v>
      </c>
      <c r="T656" s="2" t="s">
        <v>839</v>
      </c>
    </row>
    <row r="657" spans="1:22" s="1" customFormat="1" x14ac:dyDescent="0.2">
      <c r="A657" s="41"/>
      <c r="B657" s="42"/>
      <c r="C657" s="116" t="s">
        <v>71</v>
      </c>
      <c r="D657" s="116"/>
      <c r="E657" s="116"/>
      <c r="F657" s="43" t="s">
        <v>34</v>
      </c>
      <c r="G657" s="43" t="s">
        <v>34</v>
      </c>
      <c r="H657" s="43" t="s">
        <v>34</v>
      </c>
      <c r="I657" s="43" t="s">
        <v>34</v>
      </c>
      <c r="J657" s="44" t="s">
        <v>34</v>
      </c>
      <c r="K657" s="43" t="s">
        <v>34</v>
      </c>
      <c r="L657" s="44">
        <v>2736.83</v>
      </c>
      <c r="M657" s="32" t="s">
        <v>34</v>
      </c>
      <c r="N657" s="45">
        <v>18074</v>
      </c>
      <c r="V657" s="2" t="s">
        <v>71</v>
      </c>
    </row>
    <row r="658" spans="1:22" s="1" customFormat="1" ht="33.75" x14ac:dyDescent="0.2">
      <c r="A658" s="28" t="s">
        <v>1153</v>
      </c>
      <c r="B658" s="29" t="s">
        <v>1509</v>
      </c>
      <c r="C658" s="118" t="s">
        <v>1510</v>
      </c>
      <c r="D658" s="118"/>
      <c r="E658" s="118"/>
      <c r="F658" s="30" t="s">
        <v>261</v>
      </c>
      <c r="G658" s="30" t="s">
        <v>34</v>
      </c>
      <c r="H658" s="30" t="s">
        <v>34</v>
      </c>
      <c r="I658" s="30" t="s">
        <v>165</v>
      </c>
      <c r="J658" s="31">
        <v>90.12</v>
      </c>
      <c r="K658" s="30" t="s">
        <v>34</v>
      </c>
      <c r="L658" s="31">
        <v>991.32</v>
      </c>
      <c r="M658" s="32">
        <v>4.22</v>
      </c>
      <c r="N658" s="33">
        <v>4183</v>
      </c>
      <c r="Q658" s="2" t="s">
        <v>1510</v>
      </c>
    </row>
    <row r="659" spans="1:22" s="1" customFormat="1" ht="33.75" x14ac:dyDescent="0.2">
      <c r="A659" s="28" t="s">
        <v>997</v>
      </c>
      <c r="B659" s="29" t="s">
        <v>1511</v>
      </c>
      <c r="C659" s="118" t="s">
        <v>1512</v>
      </c>
      <c r="D659" s="118"/>
      <c r="E659" s="118"/>
      <c r="F659" s="30" t="s">
        <v>1513</v>
      </c>
      <c r="G659" s="30" t="s">
        <v>34</v>
      </c>
      <c r="H659" s="30" t="s">
        <v>34</v>
      </c>
      <c r="I659" s="30" t="s">
        <v>165</v>
      </c>
      <c r="J659" s="31" t="s">
        <v>34</v>
      </c>
      <c r="K659" s="30" t="s">
        <v>34</v>
      </c>
      <c r="L659" s="31" t="s">
        <v>34</v>
      </c>
      <c r="M659" s="32" t="s">
        <v>34</v>
      </c>
      <c r="N659" s="33" t="s">
        <v>34</v>
      </c>
      <c r="Q659" s="2" t="s">
        <v>1512</v>
      </c>
    </row>
    <row r="660" spans="1:22" s="1" customFormat="1" x14ac:dyDescent="0.2">
      <c r="A660" s="35"/>
      <c r="B660" s="36" t="s">
        <v>48</v>
      </c>
      <c r="C660" s="115" t="s">
        <v>81</v>
      </c>
      <c r="D660" s="115"/>
      <c r="E660" s="115"/>
      <c r="F660" s="37" t="s">
        <v>34</v>
      </c>
      <c r="G660" s="37" t="s">
        <v>34</v>
      </c>
      <c r="H660" s="37" t="s">
        <v>34</v>
      </c>
      <c r="I660" s="37" t="s">
        <v>34</v>
      </c>
      <c r="J660" s="38">
        <v>17.670000000000002</v>
      </c>
      <c r="K660" s="37" t="s">
        <v>34</v>
      </c>
      <c r="L660" s="38">
        <v>194.37</v>
      </c>
      <c r="M660" s="39">
        <v>14.41</v>
      </c>
      <c r="N660" s="40">
        <v>2801</v>
      </c>
      <c r="S660" s="2" t="s">
        <v>81</v>
      </c>
    </row>
    <row r="661" spans="1:22" s="1" customFormat="1" x14ac:dyDescent="0.2">
      <c r="A661" s="35"/>
      <c r="B661" s="36" t="s">
        <v>54</v>
      </c>
      <c r="C661" s="115" t="s">
        <v>55</v>
      </c>
      <c r="D661" s="115"/>
      <c r="E661" s="115"/>
      <c r="F661" s="37" t="s">
        <v>34</v>
      </c>
      <c r="G661" s="37" t="s">
        <v>34</v>
      </c>
      <c r="H661" s="37" t="s">
        <v>34</v>
      </c>
      <c r="I661" s="37" t="s">
        <v>34</v>
      </c>
      <c r="J661" s="38">
        <v>16.07</v>
      </c>
      <c r="K661" s="37" t="s">
        <v>34</v>
      </c>
      <c r="L661" s="38">
        <v>176.77</v>
      </c>
      <c r="M661" s="39">
        <v>7.88</v>
      </c>
      <c r="N661" s="40">
        <v>1393</v>
      </c>
      <c r="S661" s="2" t="s">
        <v>55</v>
      </c>
    </row>
    <row r="662" spans="1:22" s="1" customFormat="1" x14ac:dyDescent="0.2">
      <c r="A662" s="35"/>
      <c r="B662" s="36" t="s">
        <v>82</v>
      </c>
      <c r="C662" s="115" t="s">
        <v>83</v>
      </c>
      <c r="D662" s="115"/>
      <c r="E662" s="115"/>
      <c r="F662" s="37" t="s">
        <v>34</v>
      </c>
      <c r="G662" s="37" t="s">
        <v>34</v>
      </c>
      <c r="H662" s="37" t="s">
        <v>34</v>
      </c>
      <c r="I662" s="37" t="s">
        <v>34</v>
      </c>
      <c r="J662" s="38">
        <v>178.53</v>
      </c>
      <c r="K662" s="37" t="s">
        <v>34</v>
      </c>
      <c r="L662" s="38">
        <v>1963.83</v>
      </c>
      <c r="M662" s="39">
        <v>4.22</v>
      </c>
      <c r="N662" s="40">
        <v>8287</v>
      </c>
      <c r="S662" s="2" t="s">
        <v>83</v>
      </c>
    </row>
    <row r="663" spans="1:22" s="1" customFormat="1" x14ac:dyDescent="0.2">
      <c r="A663" s="35"/>
      <c r="B663" s="36" t="s">
        <v>34</v>
      </c>
      <c r="C663" s="115" t="s">
        <v>84</v>
      </c>
      <c r="D663" s="115"/>
      <c r="E663" s="115"/>
      <c r="F663" s="37" t="s">
        <v>59</v>
      </c>
      <c r="G663" s="37" t="s">
        <v>1514</v>
      </c>
      <c r="H663" s="37" t="s">
        <v>34</v>
      </c>
      <c r="I663" s="37" t="s">
        <v>1515</v>
      </c>
      <c r="J663" s="38" t="s">
        <v>34</v>
      </c>
      <c r="K663" s="37" t="s">
        <v>34</v>
      </c>
      <c r="L663" s="38" t="s">
        <v>34</v>
      </c>
      <c r="M663" s="39" t="s">
        <v>34</v>
      </c>
      <c r="N663" s="40" t="s">
        <v>34</v>
      </c>
      <c r="T663" s="2" t="s">
        <v>84</v>
      </c>
    </row>
    <row r="664" spans="1:22" s="1" customFormat="1" x14ac:dyDescent="0.2">
      <c r="A664" s="35"/>
      <c r="B664" s="36" t="s">
        <v>34</v>
      </c>
      <c r="C664" s="118" t="s">
        <v>62</v>
      </c>
      <c r="D664" s="118"/>
      <c r="E664" s="118"/>
      <c r="F664" s="30" t="s">
        <v>34</v>
      </c>
      <c r="G664" s="30" t="s">
        <v>34</v>
      </c>
      <c r="H664" s="30" t="s">
        <v>34</v>
      </c>
      <c r="I664" s="30" t="s">
        <v>34</v>
      </c>
      <c r="J664" s="31">
        <v>212.27</v>
      </c>
      <c r="K664" s="30" t="s">
        <v>34</v>
      </c>
      <c r="L664" s="31">
        <v>2334.9699999999998</v>
      </c>
      <c r="M664" s="32" t="s">
        <v>34</v>
      </c>
      <c r="N664" s="33" t="s">
        <v>34</v>
      </c>
      <c r="U664" s="2" t="s">
        <v>62</v>
      </c>
    </row>
    <row r="665" spans="1:22" s="1" customFormat="1" x14ac:dyDescent="0.2">
      <c r="A665" s="35"/>
      <c r="B665" s="36" t="s">
        <v>34</v>
      </c>
      <c r="C665" s="115" t="s">
        <v>63</v>
      </c>
      <c r="D665" s="115"/>
      <c r="E665" s="115"/>
      <c r="F665" s="37" t="s">
        <v>34</v>
      </c>
      <c r="G665" s="37" t="s">
        <v>34</v>
      </c>
      <c r="H665" s="37" t="s">
        <v>34</v>
      </c>
      <c r="I665" s="37" t="s">
        <v>34</v>
      </c>
      <c r="J665" s="38" t="s">
        <v>34</v>
      </c>
      <c r="K665" s="37" t="s">
        <v>34</v>
      </c>
      <c r="L665" s="38">
        <v>194.37</v>
      </c>
      <c r="M665" s="39" t="s">
        <v>34</v>
      </c>
      <c r="N665" s="40">
        <v>2801</v>
      </c>
      <c r="T665" s="2" t="s">
        <v>63</v>
      </c>
    </row>
    <row r="666" spans="1:22" s="1" customFormat="1" ht="22.5" x14ac:dyDescent="0.2">
      <c r="A666" s="35"/>
      <c r="B666" s="36" t="s">
        <v>835</v>
      </c>
      <c r="C666" s="115" t="s">
        <v>836</v>
      </c>
      <c r="D666" s="115"/>
      <c r="E666" s="115"/>
      <c r="F666" s="37" t="s">
        <v>66</v>
      </c>
      <c r="G666" s="37" t="s">
        <v>837</v>
      </c>
      <c r="H666" s="37" t="s">
        <v>34</v>
      </c>
      <c r="I666" s="37" t="s">
        <v>837</v>
      </c>
      <c r="J666" s="38" t="s">
        <v>34</v>
      </c>
      <c r="K666" s="37" t="s">
        <v>34</v>
      </c>
      <c r="L666" s="38">
        <v>252.68</v>
      </c>
      <c r="M666" s="39" t="s">
        <v>34</v>
      </c>
      <c r="N666" s="40">
        <v>3641</v>
      </c>
      <c r="T666" s="2" t="s">
        <v>836</v>
      </c>
    </row>
    <row r="667" spans="1:22" s="1" customFormat="1" ht="22.5" x14ac:dyDescent="0.2">
      <c r="A667" s="35"/>
      <c r="B667" s="36" t="s">
        <v>838</v>
      </c>
      <c r="C667" s="115" t="s">
        <v>839</v>
      </c>
      <c r="D667" s="115"/>
      <c r="E667" s="115"/>
      <c r="F667" s="37" t="s">
        <v>66</v>
      </c>
      <c r="G667" s="37" t="s">
        <v>840</v>
      </c>
      <c r="H667" s="37" t="s">
        <v>34</v>
      </c>
      <c r="I667" s="37" t="s">
        <v>840</v>
      </c>
      <c r="J667" s="38" t="s">
        <v>34</v>
      </c>
      <c r="K667" s="37" t="s">
        <v>34</v>
      </c>
      <c r="L667" s="38">
        <v>172.99</v>
      </c>
      <c r="M667" s="39" t="s">
        <v>34</v>
      </c>
      <c r="N667" s="40">
        <v>2493</v>
      </c>
      <c r="T667" s="2" t="s">
        <v>839</v>
      </c>
    </row>
    <row r="668" spans="1:22" s="1" customFormat="1" x14ac:dyDescent="0.2">
      <c r="A668" s="41"/>
      <c r="B668" s="42"/>
      <c r="C668" s="116" t="s">
        <v>71</v>
      </c>
      <c r="D668" s="116"/>
      <c r="E668" s="116"/>
      <c r="F668" s="43" t="s">
        <v>34</v>
      </c>
      <c r="G668" s="43" t="s">
        <v>34</v>
      </c>
      <c r="H668" s="43" t="s">
        <v>34</v>
      </c>
      <c r="I668" s="43" t="s">
        <v>34</v>
      </c>
      <c r="J668" s="44" t="s">
        <v>34</v>
      </c>
      <c r="K668" s="43" t="s">
        <v>34</v>
      </c>
      <c r="L668" s="44">
        <v>2760.64</v>
      </c>
      <c r="M668" s="32" t="s">
        <v>34</v>
      </c>
      <c r="N668" s="45">
        <v>18615</v>
      </c>
      <c r="V668" s="2" t="s">
        <v>71</v>
      </c>
    </row>
    <row r="669" spans="1:22" s="1" customFormat="1" ht="33.75" x14ac:dyDescent="0.2">
      <c r="A669" s="28" t="s">
        <v>935</v>
      </c>
      <c r="B669" s="29" t="s">
        <v>1504</v>
      </c>
      <c r="C669" s="118" t="s">
        <v>1505</v>
      </c>
      <c r="D669" s="118"/>
      <c r="E669" s="118"/>
      <c r="F669" s="30" t="s">
        <v>1506</v>
      </c>
      <c r="G669" s="30" t="s">
        <v>34</v>
      </c>
      <c r="H669" s="30" t="s">
        <v>34</v>
      </c>
      <c r="I669" s="30" t="s">
        <v>1046</v>
      </c>
      <c r="J669" s="31" t="s">
        <v>34</v>
      </c>
      <c r="K669" s="30" t="s">
        <v>34</v>
      </c>
      <c r="L669" s="31" t="s">
        <v>34</v>
      </c>
      <c r="M669" s="32" t="s">
        <v>34</v>
      </c>
      <c r="N669" s="33" t="s">
        <v>34</v>
      </c>
      <c r="Q669" s="2" t="s">
        <v>1505</v>
      </c>
    </row>
    <row r="670" spans="1:22" s="1" customFormat="1" x14ac:dyDescent="0.2">
      <c r="A670" s="35"/>
      <c r="B670" s="36" t="s">
        <v>48</v>
      </c>
      <c r="C670" s="115" t="s">
        <v>81</v>
      </c>
      <c r="D670" s="115"/>
      <c r="E670" s="115"/>
      <c r="F670" s="37" t="s">
        <v>34</v>
      </c>
      <c r="G670" s="37" t="s">
        <v>34</v>
      </c>
      <c r="H670" s="37" t="s">
        <v>34</v>
      </c>
      <c r="I670" s="37" t="s">
        <v>34</v>
      </c>
      <c r="J670" s="38">
        <v>16.54</v>
      </c>
      <c r="K670" s="37" t="s">
        <v>34</v>
      </c>
      <c r="L670" s="38">
        <v>1091.6400000000001</v>
      </c>
      <c r="M670" s="39">
        <v>14.41</v>
      </c>
      <c r="N670" s="40">
        <v>15731</v>
      </c>
      <c r="S670" s="2" t="s">
        <v>81</v>
      </c>
    </row>
    <row r="671" spans="1:22" s="1" customFormat="1" x14ac:dyDescent="0.2">
      <c r="A671" s="35"/>
      <c r="B671" s="36" t="s">
        <v>54</v>
      </c>
      <c r="C671" s="115" t="s">
        <v>55</v>
      </c>
      <c r="D671" s="115"/>
      <c r="E671" s="115"/>
      <c r="F671" s="37" t="s">
        <v>34</v>
      </c>
      <c r="G671" s="37" t="s">
        <v>34</v>
      </c>
      <c r="H671" s="37" t="s">
        <v>34</v>
      </c>
      <c r="I671" s="37" t="s">
        <v>34</v>
      </c>
      <c r="J671" s="38">
        <v>15.14</v>
      </c>
      <c r="K671" s="37" t="s">
        <v>34</v>
      </c>
      <c r="L671" s="38">
        <v>999.24</v>
      </c>
      <c r="M671" s="39">
        <v>7.88</v>
      </c>
      <c r="N671" s="40">
        <v>7874</v>
      </c>
      <c r="S671" s="2" t="s">
        <v>55</v>
      </c>
    </row>
    <row r="672" spans="1:22" s="1" customFormat="1" x14ac:dyDescent="0.2">
      <c r="A672" s="35"/>
      <c r="B672" s="36" t="s">
        <v>82</v>
      </c>
      <c r="C672" s="115" t="s">
        <v>83</v>
      </c>
      <c r="D672" s="115"/>
      <c r="E672" s="115"/>
      <c r="F672" s="37" t="s">
        <v>34</v>
      </c>
      <c r="G672" s="37" t="s">
        <v>34</v>
      </c>
      <c r="H672" s="37" t="s">
        <v>34</v>
      </c>
      <c r="I672" s="37" t="s">
        <v>34</v>
      </c>
      <c r="J672" s="38">
        <v>180.9</v>
      </c>
      <c r="K672" s="37" t="s">
        <v>34</v>
      </c>
      <c r="L672" s="38">
        <v>11939.4</v>
      </c>
      <c r="M672" s="39">
        <v>4.22</v>
      </c>
      <c r="N672" s="40">
        <v>50384</v>
      </c>
      <c r="S672" s="2" t="s">
        <v>83</v>
      </c>
    </row>
    <row r="673" spans="1:22" s="1" customFormat="1" x14ac:dyDescent="0.2">
      <c r="A673" s="35"/>
      <c r="B673" s="36" t="s">
        <v>34</v>
      </c>
      <c r="C673" s="115" t="s">
        <v>84</v>
      </c>
      <c r="D673" s="115"/>
      <c r="E673" s="115"/>
      <c r="F673" s="37" t="s">
        <v>59</v>
      </c>
      <c r="G673" s="37" t="s">
        <v>1507</v>
      </c>
      <c r="H673" s="37" t="s">
        <v>34</v>
      </c>
      <c r="I673" s="37" t="s">
        <v>1516</v>
      </c>
      <c r="J673" s="38" t="s">
        <v>34</v>
      </c>
      <c r="K673" s="37" t="s">
        <v>34</v>
      </c>
      <c r="L673" s="38" t="s">
        <v>34</v>
      </c>
      <c r="M673" s="39" t="s">
        <v>34</v>
      </c>
      <c r="N673" s="40" t="s">
        <v>34</v>
      </c>
      <c r="T673" s="2" t="s">
        <v>84</v>
      </c>
    </row>
    <row r="674" spans="1:22" s="1" customFormat="1" x14ac:dyDescent="0.2">
      <c r="A674" s="35"/>
      <c r="B674" s="36" t="s">
        <v>34</v>
      </c>
      <c r="C674" s="118" t="s">
        <v>62</v>
      </c>
      <c r="D674" s="118"/>
      <c r="E674" s="118"/>
      <c r="F674" s="30" t="s">
        <v>34</v>
      </c>
      <c r="G674" s="30" t="s">
        <v>34</v>
      </c>
      <c r="H674" s="30" t="s">
        <v>34</v>
      </c>
      <c r="I674" s="30" t="s">
        <v>34</v>
      </c>
      <c r="J674" s="31">
        <v>212.58</v>
      </c>
      <c r="K674" s="30" t="s">
        <v>34</v>
      </c>
      <c r="L674" s="31">
        <v>14030.28</v>
      </c>
      <c r="M674" s="32" t="s">
        <v>34</v>
      </c>
      <c r="N674" s="33" t="s">
        <v>34</v>
      </c>
      <c r="U674" s="2" t="s">
        <v>62</v>
      </c>
    </row>
    <row r="675" spans="1:22" s="1" customFormat="1" x14ac:dyDescent="0.2">
      <c r="A675" s="35"/>
      <c r="B675" s="36" t="s">
        <v>34</v>
      </c>
      <c r="C675" s="115" t="s">
        <v>63</v>
      </c>
      <c r="D675" s="115"/>
      <c r="E675" s="115"/>
      <c r="F675" s="37" t="s">
        <v>34</v>
      </c>
      <c r="G675" s="37" t="s">
        <v>34</v>
      </c>
      <c r="H675" s="37" t="s">
        <v>34</v>
      </c>
      <c r="I675" s="37" t="s">
        <v>34</v>
      </c>
      <c r="J675" s="38" t="s">
        <v>34</v>
      </c>
      <c r="K675" s="37" t="s">
        <v>34</v>
      </c>
      <c r="L675" s="38">
        <v>1091.6400000000001</v>
      </c>
      <c r="M675" s="39" t="s">
        <v>34</v>
      </c>
      <c r="N675" s="40">
        <v>15731</v>
      </c>
      <c r="T675" s="2" t="s">
        <v>63</v>
      </c>
    </row>
    <row r="676" spans="1:22" s="1" customFormat="1" ht="22.5" x14ac:dyDescent="0.2">
      <c r="A676" s="35"/>
      <c r="B676" s="36" t="s">
        <v>835</v>
      </c>
      <c r="C676" s="115" t="s">
        <v>836</v>
      </c>
      <c r="D676" s="115"/>
      <c r="E676" s="115"/>
      <c r="F676" s="37" t="s">
        <v>66</v>
      </c>
      <c r="G676" s="37" t="s">
        <v>837</v>
      </c>
      <c r="H676" s="37" t="s">
        <v>34</v>
      </c>
      <c r="I676" s="37" t="s">
        <v>837</v>
      </c>
      <c r="J676" s="38" t="s">
        <v>34</v>
      </c>
      <c r="K676" s="37" t="s">
        <v>34</v>
      </c>
      <c r="L676" s="38">
        <v>1419.13</v>
      </c>
      <c r="M676" s="39" t="s">
        <v>34</v>
      </c>
      <c r="N676" s="40">
        <v>20450</v>
      </c>
      <c r="T676" s="2" t="s">
        <v>836</v>
      </c>
    </row>
    <row r="677" spans="1:22" s="1" customFormat="1" ht="22.5" x14ac:dyDescent="0.2">
      <c r="A677" s="35"/>
      <c r="B677" s="36" t="s">
        <v>838</v>
      </c>
      <c r="C677" s="115" t="s">
        <v>839</v>
      </c>
      <c r="D677" s="115"/>
      <c r="E677" s="115"/>
      <c r="F677" s="37" t="s">
        <v>66</v>
      </c>
      <c r="G677" s="37" t="s">
        <v>840</v>
      </c>
      <c r="H677" s="37" t="s">
        <v>34</v>
      </c>
      <c r="I677" s="37" t="s">
        <v>840</v>
      </c>
      <c r="J677" s="38" t="s">
        <v>34</v>
      </c>
      <c r="K677" s="37" t="s">
        <v>34</v>
      </c>
      <c r="L677" s="38">
        <v>971.56</v>
      </c>
      <c r="M677" s="39" t="s">
        <v>34</v>
      </c>
      <c r="N677" s="40">
        <v>14001</v>
      </c>
      <c r="T677" s="2" t="s">
        <v>839</v>
      </c>
    </row>
    <row r="678" spans="1:22" s="1" customFormat="1" x14ac:dyDescent="0.2">
      <c r="A678" s="41"/>
      <c r="B678" s="42"/>
      <c r="C678" s="116" t="s">
        <v>71</v>
      </c>
      <c r="D678" s="116"/>
      <c r="E678" s="116"/>
      <c r="F678" s="43" t="s">
        <v>34</v>
      </c>
      <c r="G678" s="43" t="s">
        <v>34</v>
      </c>
      <c r="H678" s="43" t="s">
        <v>34</v>
      </c>
      <c r="I678" s="43" t="s">
        <v>34</v>
      </c>
      <c r="J678" s="44" t="s">
        <v>34</v>
      </c>
      <c r="K678" s="43" t="s">
        <v>34</v>
      </c>
      <c r="L678" s="44">
        <v>16420.97</v>
      </c>
      <c r="M678" s="32" t="s">
        <v>34</v>
      </c>
      <c r="N678" s="45">
        <v>108440</v>
      </c>
      <c r="V678" s="2" t="s">
        <v>71</v>
      </c>
    </row>
    <row r="679" spans="1:22" s="1" customFormat="1" ht="33.75" x14ac:dyDescent="0.2">
      <c r="A679" s="28" t="s">
        <v>1169</v>
      </c>
      <c r="B679" s="29" t="s">
        <v>1517</v>
      </c>
      <c r="C679" s="118" t="s">
        <v>1518</v>
      </c>
      <c r="D679" s="118"/>
      <c r="E679" s="118"/>
      <c r="F679" s="30" t="s">
        <v>261</v>
      </c>
      <c r="G679" s="30" t="s">
        <v>34</v>
      </c>
      <c r="H679" s="30" t="s">
        <v>34</v>
      </c>
      <c r="I679" s="30" t="s">
        <v>1046</v>
      </c>
      <c r="J679" s="31">
        <v>385</v>
      </c>
      <c r="K679" s="30" t="s">
        <v>34</v>
      </c>
      <c r="L679" s="31">
        <v>25410</v>
      </c>
      <c r="M679" s="32">
        <v>4.22</v>
      </c>
      <c r="N679" s="33">
        <v>107230</v>
      </c>
      <c r="Q679" s="2" t="s">
        <v>1518</v>
      </c>
    </row>
    <row r="680" spans="1:22" s="1" customFormat="1" ht="33.75" x14ac:dyDescent="0.2">
      <c r="A680" s="28" t="s">
        <v>1174</v>
      </c>
      <c r="B680" s="29" t="s">
        <v>1519</v>
      </c>
      <c r="C680" s="118" t="s">
        <v>1520</v>
      </c>
      <c r="D680" s="118"/>
      <c r="E680" s="118"/>
      <c r="F680" s="30" t="s">
        <v>1521</v>
      </c>
      <c r="G680" s="30" t="s">
        <v>34</v>
      </c>
      <c r="H680" s="30" t="s">
        <v>34</v>
      </c>
      <c r="I680" s="30" t="s">
        <v>48</v>
      </c>
      <c r="J680" s="31" t="s">
        <v>34</v>
      </c>
      <c r="K680" s="30" t="s">
        <v>34</v>
      </c>
      <c r="L680" s="31" t="s">
        <v>34</v>
      </c>
      <c r="M680" s="32" t="s">
        <v>34</v>
      </c>
      <c r="N680" s="33" t="s">
        <v>34</v>
      </c>
      <c r="Q680" s="2" t="s">
        <v>1520</v>
      </c>
    </row>
    <row r="681" spans="1:22" s="1" customFormat="1" x14ac:dyDescent="0.2">
      <c r="A681" s="35"/>
      <c r="B681" s="36" t="s">
        <v>48</v>
      </c>
      <c r="C681" s="115" t="s">
        <v>81</v>
      </c>
      <c r="D681" s="115"/>
      <c r="E681" s="115"/>
      <c r="F681" s="37" t="s">
        <v>34</v>
      </c>
      <c r="G681" s="37" t="s">
        <v>34</v>
      </c>
      <c r="H681" s="37" t="s">
        <v>34</v>
      </c>
      <c r="I681" s="37" t="s">
        <v>34</v>
      </c>
      <c r="J681" s="38">
        <v>16.54</v>
      </c>
      <c r="K681" s="37" t="s">
        <v>34</v>
      </c>
      <c r="L681" s="38">
        <v>16.54</v>
      </c>
      <c r="M681" s="39">
        <v>14.41</v>
      </c>
      <c r="N681" s="40">
        <v>238</v>
      </c>
      <c r="S681" s="2" t="s">
        <v>81</v>
      </c>
    </row>
    <row r="682" spans="1:22" s="1" customFormat="1" x14ac:dyDescent="0.2">
      <c r="A682" s="35"/>
      <c r="B682" s="36" t="s">
        <v>54</v>
      </c>
      <c r="C682" s="115" t="s">
        <v>55</v>
      </c>
      <c r="D682" s="115"/>
      <c r="E682" s="115"/>
      <c r="F682" s="37" t="s">
        <v>34</v>
      </c>
      <c r="G682" s="37" t="s">
        <v>34</v>
      </c>
      <c r="H682" s="37" t="s">
        <v>34</v>
      </c>
      <c r="I682" s="37" t="s">
        <v>34</v>
      </c>
      <c r="J682" s="38">
        <v>15.14</v>
      </c>
      <c r="K682" s="37" t="s">
        <v>34</v>
      </c>
      <c r="L682" s="38">
        <v>15.14</v>
      </c>
      <c r="M682" s="39">
        <v>7.88</v>
      </c>
      <c r="N682" s="40">
        <v>119</v>
      </c>
      <c r="S682" s="2" t="s">
        <v>55</v>
      </c>
    </row>
    <row r="683" spans="1:22" s="1" customFormat="1" x14ac:dyDescent="0.2">
      <c r="A683" s="35"/>
      <c r="B683" s="36" t="s">
        <v>82</v>
      </c>
      <c r="C683" s="115" t="s">
        <v>83</v>
      </c>
      <c r="D683" s="115"/>
      <c r="E683" s="115"/>
      <c r="F683" s="37" t="s">
        <v>34</v>
      </c>
      <c r="G683" s="37" t="s">
        <v>34</v>
      </c>
      <c r="H683" s="37" t="s">
        <v>34</v>
      </c>
      <c r="I683" s="37" t="s">
        <v>34</v>
      </c>
      <c r="J683" s="38">
        <v>180.9</v>
      </c>
      <c r="K683" s="37" t="s">
        <v>34</v>
      </c>
      <c r="L683" s="38">
        <v>180.9</v>
      </c>
      <c r="M683" s="39">
        <v>4.22</v>
      </c>
      <c r="N683" s="40">
        <v>763</v>
      </c>
      <c r="S683" s="2" t="s">
        <v>83</v>
      </c>
    </row>
    <row r="684" spans="1:22" s="1" customFormat="1" x14ac:dyDescent="0.2">
      <c r="A684" s="35"/>
      <c r="B684" s="36" t="s">
        <v>34</v>
      </c>
      <c r="C684" s="115" t="s">
        <v>84</v>
      </c>
      <c r="D684" s="115"/>
      <c r="E684" s="115"/>
      <c r="F684" s="37" t="s">
        <v>59</v>
      </c>
      <c r="G684" s="37" t="s">
        <v>1507</v>
      </c>
      <c r="H684" s="37" t="s">
        <v>34</v>
      </c>
      <c r="I684" s="37" t="s">
        <v>1507</v>
      </c>
      <c r="J684" s="38" t="s">
        <v>34</v>
      </c>
      <c r="K684" s="37" t="s">
        <v>34</v>
      </c>
      <c r="L684" s="38" t="s">
        <v>34</v>
      </c>
      <c r="M684" s="39" t="s">
        <v>34</v>
      </c>
      <c r="N684" s="40" t="s">
        <v>34</v>
      </c>
      <c r="T684" s="2" t="s">
        <v>84</v>
      </c>
    </row>
    <row r="685" spans="1:22" s="1" customFormat="1" x14ac:dyDescent="0.2">
      <c r="A685" s="35"/>
      <c r="B685" s="36" t="s">
        <v>34</v>
      </c>
      <c r="C685" s="118" t="s">
        <v>62</v>
      </c>
      <c r="D685" s="118"/>
      <c r="E685" s="118"/>
      <c r="F685" s="30" t="s">
        <v>34</v>
      </c>
      <c r="G685" s="30" t="s">
        <v>34</v>
      </c>
      <c r="H685" s="30" t="s">
        <v>34</v>
      </c>
      <c r="I685" s="30" t="s">
        <v>34</v>
      </c>
      <c r="J685" s="31">
        <v>212.58</v>
      </c>
      <c r="K685" s="30" t="s">
        <v>34</v>
      </c>
      <c r="L685" s="31">
        <v>212.58</v>
      </c>
      <c r="M685" s="32" t="s">
        <v>34</v>
      </c>
      <c r="N685" s="33" t="s">
        <v>34</v>
      </c>
      <c r="U685" s="2" t="s">
        <v>62</v>
      </c>
    </row>
    <row r="686" spans="1:22" s="1" customFormat="1" x14ac:dyDescent="0.2">
      <c r="A686" s="35"/>
      <c r="B686" s="36" t="s">
        <v>34</v>
      </c>
      <c r="C686" s="115" t="s">
        <v>63</v>
      </c>
      <c r="D686" s="115"/>
      <c r="E686" s="115"/>
      <c r="F686" s="37" t="s">
        <v>34</v>
      </c>
      <c r="G686" s="37" t="s">
        <v>34</v>
      </c>
      <c r="H686" s="37" t="s">
        <v>34</v>
      </c>
      <c r="I686" s="37" t="s">
        <v>34</v>
      </c>
      <c r="J686" s="38" t="s">
        <v>34</v>
      </c>
      <c r="K686" s="37" t="s">
        <v>34</v>
      </c>
      <c r="L686" s="38">
        <v>16.54</v>
      </c>
      <c r="M686" s="39" t="s">
        <v>34</v>
      </c>
      <c r="N686" s="40">
        <v>238</v>
      </c>
      <c r="T686" s="2" t="s">
        <v>63</v>
      </c>
    </row>
    <row r="687" spans="1:22" s="1" customFormat="1" ht="22.5" x14ac:dyDescent="0.2">
      <c r="A687" s="35"/>
      <c r="B687" s="36" t="s">
        <v>835</v>
      </c>
      <c r="C687" s="115" t="s">
        <v>836</v>
      </c>
      <c r="D687" s="115"/>
      <c r="E687" s="115"/>
      <c r="F687" s="37" t="s">
        <v>66</v>
      </c>
      <c r="G687" s="37" t="s">
        <v>837</v>
      </c>
      <c r="H687" s="37" t="s">
        <v>34</v>
      </c>
      <c r="I687" s="37" t="s">
        <v>837</v>
      </c>
      <c r="J687" s="38" t="s">
        <v>34</v>
      </c>
      <c r="K687" s="37" t="s">
        <v>34</v>
      </c>
      <c r="L687" s="38">
        <v>21.5</v>
      </c>
      <c r="M687" s="39" t="s">
        <v>34</v>
      </c>
      <c r="N687" s="40">
        <v>309</v>
      </c>
      <c r="T687" s="2" t="s">
        <v>836</v>
      </c>
    </row>
    <row r="688" spans="1:22" s="1" customFormat="1" ht="22.5" x14ac:dyDescent="0.2">
      <c r="A688" s="35"/>
      <c r="B688" s="36" t="s">
        <v>838</v>
      </c>
      <c r="C688" s="115" t="s">
        <v>839</v>
      </c>
      <c r="D688" s="115"/>
      <c r="E688" s="115"/>
      <c r="F688" s="37" t="s">
        <v>66</v>
      </c>
      <c r="G688" s="37" t="s">
        <v>840</v>
      </c>
      <c r="H688" s="37" t="s">
        <v>34</v>
      </c>
      <c r="I688" s="37" t="s">
        <v>840</v>
      </c>
      <c r="J688" s="38" t="s">
        <v>34</v>
      </c>
      <c r="K688" s="37" t="s">
        <v>34</v>
      </c>
      <c r="L688" s="38">
        <v>14.72</v>
      </c>
      <c r="M688" s="39" t="s">
        <v>34</v>
      </c>
      <c r="N688" s="40">
        <v>212</v>
      </c>
      <c r="T688" s="2" t="s">
        <v>839</v>
      </c>
    </row>
    <row r="689" spans="1:22" s="1" customFormat="1" x14ac:dyDescent="0.2">
      <c r="A689" s="41"/>
      <c r="B689" s="42"/>
      <c r="C689" s="116" t="s">
        <v>71</v>
      </c>
      <c r="D689" s="116"/>
      <c r="E689" s="116"/>
      <c r="F689" s="43" t="s">
        <v>34</v>
      </c>
      <c r="G689" s="43" t="s">
        <v>34</v>
      </c>
      <c r="H689" s="43" t="s">
        <v>34</v>
      </c>
      <c r="I689" s="43" t="s">
        <v>34</v>
      </c>
      <c r="J689" s="44" t="s">
        <v>34</v>
      </c>
      <c r="K689" s="43" t="s">
        <v>34</v>
      </c>
      <c r="L689" s="44">
        <v>248.8</v>
      </c>
      <c r="M689" s="32" t="s">
        <v>34</v>
      </c>
      <c r="N689" s="45">
        <v>1641</v>
      </c>
      <c r="V689" s="2" t="s">
        <v>71</v>
      </c>
    </row>
    <row r="690" spans="1:22" s="1" customFormat="1" ht="33.75" x14ac:dyDescent="0.2">
      <c r="A690" s="28" t="s">
        <v>1180</v>
      </c>
      <c r="B690" s="29" t="s">
        <v>1522</v>
      </c>
      <c r="C690" s="118" t="s">
        <v>1523</v>
      </c>
      <c r="D690" s="118"/>
      <c r="E690" s="118"/>
      <c r="F690" s="30" t="s">
        <v>261</v>
      </c>
      <c r="G690" s="30" t="s">
        <v>34</v>
      </c>
      <c r="H690" s="30" t="s">
        <v>34</v>
      </c>
      <c r="I690" s="30" t="s">
        <v>48</v>
      </c>
      <c r="J690" s="31">
        <v>82.76</v>
      </c>
      <c r="K690" s="30" t="s">
        <v>34</v>
      </c>
      <c r="L690" s="31">
        <v>82.76</v>
      </c>
      <c r="M690" s="32">
        <v>4.22</v>
      </c>
      <c r="N690" s="33">
        <v>349</v>
      </c>
      <c r="Q690" s="2" t="s">
        <v>1523</v>
      </c>
    </row>
    <row r="691" spans="1:22" s="1" customFormat="1" ht="33.75" x14ac:dyDescent="0.2">
      <c r="A691" s="28" t="s">
        <v>1192</v>
      </c>
      <c r="B691" s="29" t="s">
        <v>1511</v>
      </c>
      <c r="C691" s="118" t="s">
        <v>1512</v>
      </c>
      <c r="D691" s="118"/>
      <c r="E691" s="118"/>
      <c r="F691" s="30" t="s">
        <v>1513</v>
      </c>
      <c r="G691" s="30" t="s">
        <v>34</v>
      </c>
      <c r="H691" s="30" t="s">
        <v>34</v>
      </c>
      <c r="I691" s="30" t="s">
        <v>54</v>
      </c>
      <c r="J691" s="31" t="s">
        <v>34</v>
      </c>
      <c r="K691" s="30" t="s">
        <v>34</v>
      </c>
      <c r="L691" s="31" t="s">
        <v>34</v>
      </c>
      <c r="M691" s="32" t="s">
        <v>34</v>
      </c>
      <c r="N691" s="33" t="s">
        <v>34</v>
      </c>
      <c r="Q691" s="2" t="s">
        <v>1512</v>
      </c>
    </row>
    <row r="692" spans="1:22" s="1" customFormat="1" x14ac:dyDescent="0.2">
      <c r="A692" s="35"/>
      <c r="B692" s="36" t="s">
        <v>48</v>
      </c>
      <c r="C692" s="115" t="s">
        <v>81</v>
      </c>
      <c r="D692" s="115"/>
      <c r="E692" s="115"/>
      <c r="F692" s="37" t="s">
        <v>34</v>
      </c>
      <c r="G692" s="37" t="s">
        <v>34</v>
      </c>
      <c r="H692" s="37" t="s">
        <v>34</v>
      </c>
      <c r="I692" s="37" t="s">
        <v>34</v>
      </c>
      <c r="J692" s="38">
        <v>17.670000000000002</v>
      </c>
      <c r="K692" s="37" t="s">
        <v>34</v>
      </c>
      <c r="L692" s="38">
        <v>35.340000000000003</v>
      </c>
      <c r="M692" s="39">
        <v>14.41</v>
      </c>
      <c r="N692" s="40">
        <v>509</v>
      </c>
      <c r="S692" s="2" t="s">
        <v>81</v>
      </c>
    </row>
    <row r="693" spans="1:22" s="1" customFormat="1" x14ac:dyDescent="0.2">
      <c r="A693" s="35"/>
      <c r="B693" s="36" t="s">
        <v>54</v>
      </c>
      <c r="C693" s="115" t="s">
        <v>55</v>
      </c>
      <c r="D693" s="115"/>
      <c r="E693" s="115"/>
      <c r="F693" s="37" t="s">
        <v>34</v>
      </c>
      <c r="G693" s="37" t="s">
        <v>34</v>
      </c>
      <c r="H693" s="37" t="s">
        <v>34</v>
      </c>
      <c r="I693" s="37" t="s">
        <v>34</v>
      </c>
      <c r="J693" s="38">
        <v>16.07</v>
      </c>
      <c r="K693" s="37" t="s">
        <v>34</v>
      </c>
      <c r="L693" s="38">
        <v>32.14</v>
      </c>
      <c r="M693" s="39">
        <v>7.88</v>
      </c>
      <c r="N693" s="40">
        <v>253</v>
      </c>
      <c r="S693" s="2" t="s">
        <v>55</v>
      </c>
    </row>
    <row r="694" spans="1:22" s="1" customFormat="1" x14ac:dyDescent="0.2">
      <c r="A694" s="35"/>
      <c r="B694" s="36" t="s">
        <v>82</v>
      </c>
      <c r="C694" s="115" t="s">
        <v>83</v>
      </c>
      <c r="D694" s="115"/>
      <c r="E694" s="115"/>
      <c r="F694" s="37" t="s">
        <v>34</v>
      </c>
      <c r="G694" s="37" t="s">
        <v>34</v>
      </c>
      <c r="H694" s="37" t="s">
        <v>34</v>
      </c>
      <c r="I694" s="37" t="s">
        <v>34</v>
      </c>
      <c r="J694" s="38">
        <v>178.53</v>
      </c>
      <c r="K694" s="37" t="s">
        <v>34</v>
      </c>
      <c r="L694" s="38">
        <v>357.06</v>
      </c>
      <c r="M694" s="39">
        <v>4.22</v>
      </c>
      <c r="N694" s="40">
        <v>1507</v>
      </c>
      <c r="S694" s="2" t="s">
        <v>83</v>
      </c>
    </row>
    <row r="695" spans="1:22" s="1" customFormat="1" x14ac:dyDescent="0.2">
      <c r="A695" s="35"/>
      <c r="B695" s="36" t="s">
        <v>34</v>
      </c>
      <c r="C695" s="115" t="s">
        <v>84</v>
      </c>
      <c r="D695" s="115"/>
      <c r="E695" s="115"/>
      <c r="F695" s="37" t="s">
        <v>59</v>
      </c>
      <c r="G695" s="37" t="s">
        <v>1514</v>
      </c>
      <c r="H695" s="37" t="s">
        <v>34</v>
      </c>
      <c r="I695" s="37" t="s">
        <v>1524</v>
      </c>
      <c r="J695" s="38" t="s">
        <v>34</v>
      </c>
      <c r="K695" s="37" t="s">
        <v>34</v>
      </c>
      <c r="L695" s="38" t="s">
        <v>34</v>
      </c>
      <c r="M695" s="39" t="s">
        <v>34</v>
      </c>
      <c r="N695" s="40" t="s">
        <v>34</v>
      </c>
      <c r="T695" s="2" t="s">
        <v>84</v>
      </c>
    </row>
    <row r="696" spans="1:22" s="1" customFormat="1" x14ac:dyDescent="0.2">
      <c r="A696" s="35"/>
      <c r="B696" s="36" t="s">
        <v>34</v>
      </c>
      <c r="C696" s="118" t="s">
        <v>62</v>
      </c>
      <c r="D696" s="118"/>
      <c r="E696" s="118"/>
      <c r="F696" s="30" t="s">
        <v>34</v>
      </c>
      <c r="G696" s="30" t="s">
        <v>34</v>
      </c>
      <c r="H696" s="30" t="s">
        <v>34</v>
      </c>
      <c r="I696" s="30" t="s">
        <v>34</v>
      </c>
      <c r="J696" s="31">
        <v>212.27</v>
      </c>
      <c r="K696" s="30" t="s">
        <v>34</v>
      </c>
      <c r="L696" s="31">
        <v>424.54</v>
      </c>
      <c r="M696" s="32" t="s">
        <v>34</v>
      </c>
      <c r="N696" s="33" t="s">
        <v>34</v>
      </c>
      <c r="U696" s="2" t="s">
        <v>62</v>
      </c>
    </row>
    <row r="697" spans="1:22" s="1" customFormat="1" x14ac:dyDescent="0.2">
      <c r="A697" s="35"/>
      <c r="B697" s="36" t="s">
        <v>34</v>
      </c>
      <c r="C697" s="115" t="s">
        <v>63</v>
      </c>
      <c r="D697" s="115"/>
      <c r="E697" s="115"/>
      <c r="F697" s="37" t="s">
        <v>34</v>
      </c>
      <c r="G697" s="37" t="s">
        <v>34</v>
      </c>
      <c r="H697" s="37" t="s">
        <v>34</v>
      </c>
      <c r="I697" s="37" t="s">
        <v>34</v>
      </c>
      <c r="J697" s="38" t="s">
        <v>34</v>
      </c>
      <c r="K697" s="37" t="s">
        <v>34</v>
      </c>
      <c r="L697" s="38">
        <v>35.340000000000003</v>
      </c>
      <c r="M697" s="39" t="s">
        <v>34</v>
      </c>
      <c r="N697" s="40">
        <v>509</v>
      </c>
      <c r="T697" s="2" t="s">
        <v>63</v>
      </c>
    </row>
    <row r="698" spans="1:22" s="1" customFormat="1" ht="22.5" x14ac:dyDescent="0.2">
      <c r="A698" s="35"/>
      <c r="B698" s="36" t="s">
        <v>835</v>
      </c>
      <c r="C698" s="115" t="s">
        <v>836</v>
      </c>
      <c r="D698" s="115"/>
      <c r="E698" s="115"/>
      <c r="F698" s="37" t="s">
        <v>66</v>
      </c>
      <c r="G698" s="37" t="s">
        <v>837</v>
      </c>
      <c r="H698" s="37" t="s">
        <v>34</v>
      </c>
      <c r="I698" s="37" t="s">
        <v>837</v>
      </c>
      <c r="J698" s="38" t="s">
        <v>34</v>
      </c>
      <c r="K698" s="37" t="s">
        <v>34</v>
      </c>
      <c r="L698" s="38">
        <v>45.94</v>
      </c>
      <c r="M698" s="39" t="s">
        <v>34</v>
      </c>
      <c r="N698" s="40">
        <v>662</v>
      </c>
      <c r="T698" s="2" t="s">
        <v>836</v>
      </c>
    </row>
    <row r="699" spans="1:22" s="1" customFormat="1" ht="22.5" x14ac:dyDescent="0.2">
      <c r="A699" s="35"/>
      <c r="B699" s="36" t="s">
        <v>838</v>
      </c>
      <c r="C699" s="115" t="s">
        <v>839</v>
      </c>
      <c r="D699" s="115"/>
      <c r="E699" s="115"/>
      <c r="F699" s="37" t="s">
        <v>66</v>
      </c>
      <c r="G699" s="37" t="s">
        <v>840</v>
      </c>
      <c r="H699" s="37" t="s">
        <v>34</v>
      </c>
      <c r="I699" s="37" t="s">
        <v>840</v>
      </c>
      <c r="J699" s="38" t="s">
        <v>34</v>
      </c>
      <c r="K699" s="37" t="s">
        <v>34</v>
      </c>
      <c r="L699" s="38">
        <v>31.45</v>
      </c>
      <c r="M699" s="39" t="s">
        <v>34</v>
      </c>
      <c r="N699" s="40">
        <v>453</v>
      </c>
      <c r="T699" s="2" t="s">
        <v>839</v>
      </c>
    </row>
    <row r="700" spans="1:22" s="1" customFormat="1" x14ac:dyDescent="0.2">
      <c r="A700" s="41"/>
      <c r="B700" s="42"/>
      <c r="C700" s="116" t="s">
        <v>71</v>
      </c>
      <c r="D700" s="116"/>
      <c r="E700" s="116"/>
      <c r="F700" s="43" t="s">
        <v>34</v>
      </c>
      <c r="G700" s="43" t="s">
        <v>34</v>
      </c>
      <c r="H700" s="43" t="s">
        <v>34</v>
      </c>
      <c r="I700" s="43" t="s">
        <v>34</v>
      </c>
      <c r="J700" s="44" t="s">
        <v>34</v>
      </c>
      <c r="K700" s="43" t="s">
        <v>34</v>
      </c>
      <c r="L700" s="44">
        <v>501.93</v>
      </c>
      <c r="M700" s="32" t="s">
        <v>34</v>
      </c>
      <c r="N700" s="45">
        <v>3384</v>
      </c>
      <c r="V700" s="2" t="s">
        <v>71</v>
      </c>
    </row>
    <row r="701" spans="1:22" s="1" customFormat="1" ht="56.25" x14ac:dyDescent="0.2">
      <c r="A701" s="28" t="s">
        <v>205</v>
      </c>
      <c r="B701" s="29" t="s">
        <v>1525</v>
      </c>
      <c r="C701" s="118" t="s">
        <v>1526</v>
      </c>
      <c r="D701" s="118"/>
      <c r="E701" s="118"/>
      <c r="F701" s="30" t="s">
        <v>1513</v>
      </c>
      <c r="G701" s="30" t="s">
        <v>34</v>
      </c>
      <c r="H701" s="30" t="s">
        <v>34</v>
      </c>
      <c r="I701" s="30" t="s">
        <v>56</v>
      </c>
      <c r="J701" s="31" t="s">
        <v>34</v>
      </c>
      <c r="K701" s="30" t="s">
        <v>34</v>
      </c>
      <c r="L701" s="31" t="s">
        <v>34</v>
      </c>
      <c r="M701" s="32" t="s">
        <v>34</v>
      </c>
      <c r="N701" s="33" t="s">
        <v>34</v>
      </c>
      <c r="Q701" s="2" t="s">
        <v>1526</v>
      </c>
    </row>
    <row r="702" spans="1:22" s="1" customFormat="1" x14ac:dyDescent="0.2">
      <c r="A702" s="35"/>
      <c r="B702" s="36" t="s">
        <v>48</v>
      </c>
      <c r="C702" s="115" t="s">
        <v>81</v>
      </c>
      <c r="D702" s="115"/>
      <c r="E702" s="115"/>
      <c r="F702" s="37" t="s">
        <v>34</v>
      </c>
      <c r="G702" s="37" t="s">
        <v>34</v>
      </c>
      <c r="H702" s="37" t="s">
        <v>34</v>
      </c>
      <c r="I702" s="37" t="s">
        <v>34</v>
      </c>
      <c r="J702" s="38">
        <v>12.57</v>
      </c>
      <c r="K702" s="37" t="s">
        <v>34</v>
      </c>
      <c r="L702" s="38">
        <v>37.71</v>
      </c>
      <c r="M702" s="39">
        <v>14.41</v>
      </c>
      <c r="N702" s="40">
        <v>543</v>
      </c>
      <c r="S702" s="2" t="s">
        <v>81</v>
      </c>
    </row>
    <row r="703" spans="1:22" s="1" customFormat="1" x14ac:dyDescent="0.2">
      <c r="A703" s="35"/>
      <c r="B703" s="36" t="s">
        <v>54</v>
      </c>
      <c r="C703" s="115" t="s">
        <v>55</v>
      </c>
      <c r="D703" s="115"/>
      <c r="E703" s="115"/>
      <c r="F703" s="37" t="s">
        <v>34</v>
      </c>
      <c r="G703" s="37" t="s">
        <v>34</v>
      </c>
      <c r="H703" s="37" t="s">
        <v>34</v>
      </c>
      <c r="I703" s="37" t="s">
        <v>34</v>
      </c>
      <c r="J703" s="38">
        <v>9.2100000000000009</v>
      </c>
      <c r="K703" s="37" t="s">
        <v>34</v>
      </c>
      <c r="L703" s="38">
        <v>27.63</v>
      </c>
      <c r="M703" s="39">
        <v>7.88</v>
      </c>
      <c r="N703" s="40">
        <v>218</v>
      </c>
      <c r="S703" s="2" t="s">
        <v>55</v>
      </c>
    </row>
    <row r="704" spans="1:22" s="1" customFormat="1" x14ac:dyDescent="0.2">
      <c r="A704" s="35"/>
      <c r="B704" s="36" t="s">
        <v>82</v>
      </c>
      <c r="C704" s="115" t="s">
        <v>83</v>
      </c>
      <c r="D704" s="115"/>
      <c r="E704" s="115"/>
      <c r="F704" s="37" t="s">
        <v>34</v>
      </c>
      <c r="G704" s="37" t="s">
        <v>34</v>
      </c>
      <c r="H704" s="37" t="s">
        <v>34</v>
      </c>
      <c r="I704" s="37" t="s">
        <v>34</v>
      </c>
      <c r="J704" s="38">
        <v>3.16</v>
      </c>
      <c r="K704" s="37" t="s">
        <v>34</v>
      </c>
      <c r="L704" s="38">
        <v>9.48</v>
      </c>
      <c r="M704" s="39">
        <v>4.22</v>
      </c>
      <c r="N704" s="40">
        <v>40</v>
      </c>
      <c r="S704" s="2" t="s">
        <v>83</v>
      </c>
    </row>
    <row r="705" spans="1:24" s="1" customFormat="1" x14ac:dyDescent="0.2">
      <c r="A705" s="35"/>
      <c r="B705" s="36" t="s">
        <v>34</v>
      </c>
      <c r="C705" s="115" t="s">
        <v>84</v>
      </c>
      <c r="D705" s="115"/>
      <c r="E705" s="115"/>
      <c r="F705" s="37" t="s">
        <v>59</v>
      </c>
      <c r="G705" s="37" t="s">
        <v>1527</v>
      </c>
      <c r="H705" s="37" t="s">
        <v>34</v>
      </c>
      <c r="I705" s="37" t="s">
        <v>1528</v>
      </c>
      <c r="J705" s="38" t="s">
        <v>34</v>
      </c>
      <c r="K705" s="37" t="s">
        <v>34</v>
      </c>
      <c r="L705" s="38" t="s">
        <v>34</v>
      </c>
      <c r="M705" s="39" t="s">
        <v>34</v>
      </c>
      <c r="N705" s="40" t="s">
        <v>34</v>
      </c>
      <c r="T705" s="2" t="s">
        <v>84</v>
      </c>
    </row>
    <row r="706" spans="1:24" s="1" customFormat="1" x14ac:dyDescent="0.2">
      <c r="A706" s="35"/>
      <c r="B706" s="36" t="s">
        <v>34</v>
      </c>
      <c r="C706" s="118" t="s">
        <v>62</v>
      </c>
      <c r="D706" s="118"/>
      <c r="E706" s="118"/>
      <c r="F706" s="30" t="s">
        <v>34</v>
      </c>
      <c r="G706" s="30" t="s">
        <v>34</v>
      </c>
      <c r="H706" s="30" t="s">
        <v>34</v>
      </c>
      <c r="I706" s="30" t="s">
        <v>34</v>
      </c>
      <c r="J706" s="31">
        <v>24.94</v>
      </c>
      <c r="K706" s="30" t="s">
        <v>34</v>
      </c>
      <c r="L706" s="31">
        <v>74.819999999999993</v>
      </c>
      <c r="M706" s="32" t="s">
        <v>34</v>
      </c>
      <c r="N706" s="33" t="s">
        <v>34</v>
      </c>
      <c r="U706" s="2" t="s">
        <v>62</v>
      </c>
    </row>
    <row r="707" spans="1:24" s="1" customFormat="1" x14ac:dyDescent="0.2">
      <c r="A707" s="35"/>
      <c r="B707" s="36" t="s">
        <v>34</v>
      </c>
      <c r="C707" s="115" t="s">
        <v>63</v>
      </c>
      <c r="D707" s="115"/>
      <c r="E707" s="115"/>
      <c r="F707" s="37" t="s">
        <v>34</v>
      </c>
      <c r="G707" s="37" t="s">
        <v>34</v>
      </c>
      <c r="H707" s="37" t="s">
        <v>34</v>
      </c>
      <c r="I707" s="37" t="s">
        <v>34</v>
      </c>
      <c r="J707" s="38" t="s">
        <v>34</v>
      </c>
      <c r="K707" s="37" t="s">
        <v>34</v>
      </c>
      <c r="L707" s="38">
        <v>37.71</v>
      </c>
      <c r="M707" s="39" t="s">
        <v>34</v>
      </c>
      <c r="N707" s="40">
        <v>543</v>
      </c>
      <c r="T707" s="2" t="s">
        <v>63</v>
      </c>
    </row>
    <row r="708" spans="1:24" s="1" customFormat="1" ht="22.5" x14ac:dyDescent="0.2">
      <c r="A708" s="35"/>
      <c r="B708" s="36" t="s">
        <v>835</v>
      </c>
      <c r="C708" s="115" t="s">
        <v>836</v>
      </c>
      <c r="D708" s="115"/>
      <c r="E708" s="115"/>
      <c r="F708" s="37" t="s">
        <v>66</v>
      </c>
      <c r="G708" s="37" t="s">
        <v>837</v>
      </c>
      <c r="H708" s="37" t="s">
        <v>34</v>
      </c>
      <c r="I708" s="37" t="s">
        <v>837</v>
      </c>
      <c r="J708" s="38" t="s">
        <v>34</v>
      </c>
      <c r="K708" s="37" t="s">
        <v>34</v>
      </c>
      <c r="L708" s="38">
        <v>49.02</v>
      </c>
      <c r="M708" s="39" t="s">
        <v>34</v>
      </c>
      <c r="N708" s="40">
        <v>706</v>
      </c>
      <c r="T708" s="2" t="s">
        <v>836</v>
      </c>
    </row>
    <row r="709" spans="1:24" s="1" customFormat="1" ht="22.5" x14ac:dyDescent="0.2">
      <c r="A709" s="35"/>
      <c r="B709" s="36" t="s">
        <v>838</v>
      </c>
      <c r="C709" s="115" t="s">
        <v>839</v>
      </c>
      <c r="D709" s="115"/>
      <c r="E709" s="115"/>
      <c r="F709" s="37" t="s">
        <v>66</v>
      </c>
      <c r="G709" s="37" t="s">
        <v>840</v>
      </c>
      <c r="H709" s="37" t="s">
        <v>34</v>
      </c>
      <c r="I709" s="37" t="s">
        <v>840</v>
      </c>
      <c r="J709" s="38" t="s">
        <v>34</v>
      </c>
      <c r="K709" s="37" t="s">
        <v>34</v>
      </c>
      <c r="L709" s="38">
        <v>33.56</v>
      </c>
      <c r="M709" s="39" t="s">
        <v>34</v>
      </c>
      <c r="N709" s="40">
        <v>483</v>
      </c>
      <c r="T709" s="2" t="s">
        <v>839</v>
      </c>
    </row>
    <row r="710" spans="1:24" s="1" customFormat="1" x14ac:dyDescent="0.2">
      <c r="A710" s="41"/>
      <c r="B710" s="42"/>
      <c r="C710" s="116" t="s">
        <v>71</v>
      </c>
      <c r="D710" s="116"/>
      <c r="E710" s="116"/>
      <c r="F710" s="43" t="s">
        <v>34</v>
      </c>
      <c r="G710" s="43" t="s">
        <v>34</v>
      </c>
      <c r="H710" s="43" t="s">
        <v>34</v>
      </c>
      <c r="I710" s="43" t="s">
        <v>34</v>
      </c>
      <c r="J710" s="44" t="s">
        <v>34</v>
      </c>
      <c r="K710" s="43" t="s">
        <v>34</v>
      </c>
      <c r="L710" s="44">
        <v>157.4</v>
      </c>
      <c r="M710" s="32" t="s">
        <v>34</v>
      </c>
      <c r="N710" s="45">
        <v>1990</v>
      </c>
      <c r="V710" s="2" t="s">
        <v>71</v>
      </c>
    </row>
    <row r="711" spans="1:24" s="1" customFormat="1" ht="22.5" x14ac:dyDescent="0.2">
      <c r="A711" s="28" t="s">
        <v>1202</v>
      </c>
      <c r="B711" s="29" t="s">
        <v>1529</v>
      </c>
      <c r="C711" s="118" t="s">
        <v>1530</v>
      </c>
      <c r="D711" s="118"/>
      <c r="E711" s="118"/>
      <c r="F711" s="30" t="s">
        <v>261</v>
      </c>
      <c r="G711" s="30" t="s">
        <v>34</v>
      </c>
      <c r="H711" s="30" t="s">
        <v>34</v>
      </c>
      <c r="I711" s="30" t="s">
        <v>56</v>
      </c>
      <c r="J711" s="31">
        <v>666.46</v>
      </c>
      <c r="K711" s="30" t="s">
        <v>34</v>
      </c>
      <c r="L711" s="31">
        <v>1999.38</v>
      </c>
      <c r="M711" s="32">
        <v>4.22</v>
      </c>
      <c r="N711" s="33">
        <v>8437</v>
      </c>
      <c r="Q711" s="2" t="s">
        <v>1530</v>
      </c>
    </row>
    <row r="712" spans="1:24" s="1" customFormat="1" x14ac:dyDescent="0.2">
      <c r="A712" s="132" t="s">
        <v>1531</v>
      </c>
      <c r="B712" s="133"/>
      <c r="C712" s="133"/>
      <c r="D712" s="133"/>
      <c r="E712" s="133"/>
      <c r="F712" s="133"/>
      <c r="G712" s="133"/>
      <c r="H712" s="133"/>
      <c r="I712" s="133"/>
      <c r="J712" s="133"/>
      <c r="K712" s="133"/>
      <c r="L712" s="133"/>
      <c r="M712" s="133"/>
      <c r="N712" s="134"/>
      <c r="X712" s="2" t="s">
        <v>1531</v>
      </c>
    </row>
    <row r="713" spans="1:24" s="1" customFormat="1" ht="45" x14ac:dyDescent="0.2">
      <c r="A713" s="28" t="s">
        <v>1204</v>
      </c>
      <c r="B713" s="29" t="s">
        <v>1532</v>
      </c>
      <c r="C713" s="118" t="s">
        <v>1533</v>
      </c>
      <c r="D713" s="118"/>
      <c r="E713" s="118"/>
      <c r="F713" s="30" t="s">
        <v>1488</v>
      </c>
      <c r="G713" s="30" t="s">
        <v>34</v>
      </c>
      <c r="H713" s="30" t="s">
        <v>34</v>
      </c>
      <c r="I713" s="30" t="s">
        <v>1391</v>
      </c>
      <c r="J713" s="31" t="s">
        <v>34</v>
      </c>
      <c r="K713" s="30" t="s">
        <v>34</v>
      </c>
      <c r="L713" s="31" t="s">
        <v>34</v>
      </c>
      <c r="M713" s="32" t="s">
        <v>34</v>
      </c>
      <c r="N713" s="33" t="s">
        <v>34</v>
      </c>
      <c r="Q713" s="2" t="s">
        <v>1533</v>
      </c>
    </row>
    <row r="714" spans="1:24" s="1" customFormat="1" x14ac:dyDescent="0.2">
      <c r="A714" s="34"/>
      <c r="B714" s="8"/>
      <c r="C714" s="115" t="s">
        <v>1534</v>
      </c>
      <c r="D714" s="115"/>
      <c r="E714" s="115"/>
      <c r="F714" s="115"/>
      <c r="G714" s="115"/>
      <c r="H714" s="115"/>
      <c r="I714" s="115"/>
      <c r="J714" s="115"/>
      <c r="K714" s="115"/>
      <c r="L714" s="115"/>
      <c r="M714" s="115"/>
      <c r="N714" s="117"/>
      <c r="R714" s="2" t="s">
        <v>1534</v>
      </c>
    </row>
    <row r="715" spans="1:24" s="1" customFormat="1" x14ac:dyDescent="0.2">
      <c r="A715" s="35"/>
      <c r="B715" s="36" t="s">
        <v>48</v>
      </c>
      <c r="C715" s="115" t="s">
        <v>81</v>
      </c>
      <c r="D715" s="115"/>
      <c r="E715" s="115"/>
      <c r="F715" s="37" t="s">
        <v>34</v>
      </c>
      <c r="G715" s="37" t="s">
        <v>34</v>
      </c>
      <c r="H715" s="37" t="s">
        <v>34</v>
      </c>
      <c r="I715" s="37" t="s">
        <v>34</v>
      </c>
      <c r="J715" s="38">
        <v>80.760000000000005</v>
      </c>
      <c r="K715" s="37" t="s">
        <v>34</v>
      </c>
      <c r="L715" s="38">
        <v>43.13</v>
      </c>
      <c r="M715" s="39">
        <v>14.41</v>
      </c>
      <c r="N715" s="40">
        <v>622</v>
      </c>
      <c r="S715" s="2" t="s">
        <v>81</v>
      </c>
    </row>
    <row r="716" spans="1:24" s="1" customFormat="1" x14ac:dyDescent="0.2">
      <c r="A716" s="35"/>
      <c r="B716" s="36" t="s">
        <v>54</v>
      </c>
      <c r="C716" s="115" t="s">
        <v>55</v>
      </c>
      <c r="D716" s="115"/>
      <c r="E716" s="115"/>
      <c r="F716" s="37" t="s">
        <v>34</v>
      </c>
      <c r="G716" s="37" t="s">
        <v>34</v>
      </c>
      <c r="H716" s="37" t="s">
        <v>34</v>
      </c>
      <c r="I716" s="37" t="s">
        <v>34</v>
      </c>
      <c r="J716" s="38">
        <v>76.760000000000005</v>
      </c>
      <c r="K716" s="37" t="s">
        <v>34</v>
      </c>
      <c r="L716" s="38">
        <v>40.99</v>
      </c>
      <c r="M716" s="39">
        <v>7.88</v>
      </c>
      <c r="N716" s="40">
        <v>323</v>
      </c>
      <c r="S716" s="2" t="s">
        <v>55</v>
      </c>
    </row>
    <row r="717" spans="1:24" s="1" customFormat="1" x14ac:dyDescent="0.2">
      <c r="A717" s="35"/>
      <c r="B717" s="36" t="s">
        <v>82</v>
      </c>
      <c r="C717" s="115" t="s">
        <v>83</v>
      </c>
      <c r="D717" s="115"/>
      <c r="E717" s="115"/>
      <c r="F717" s="37" t="s">
        <v>34</v>
      </c>
      <c r="G717" s="37" t="s">
        <v>34</v>
      </c>
      <c r="H717" s="37" t="s">
        <v>34</v>
      </c>
      <c r="I717" s="37" t="s">
        <v>34</v>
      </c>
      <c r="J717" s="38">
        <v>20.75</v>
      </c>
      <c r="K717" s="37" t="s">
        <v>34</v>
      </c>
      <c r="L717" s="38">
        <v>11.08</v>
      </c>
      <c r="M717" s="39">
        <v>4.22</v>
      </c>
      <c r="N717" s="40">
        <v>47</v>
      </c>
      <c r="S717" s="2" t="s">
        <v>83</v>
      </c>
    </row>
    <row r="718" spans="1:24" s="1" customFormat="1" x14ac:dyDescent="0.2">
      <c r="A718" s="35"/>
      <c r="B718" s="36" t="s">
        <v>34</v>
      </c>
      <c r="C718" s="115" t="s">
        <v>84</v>
      </c>
      <c r="D718" s="115"/>
      <c r="E718" s="115"/>
      <c r="F718" s="37" t="s">
        <v>59</v>
      </c>
      <c r="G718" s="37" t="s">
        <v>112</v>
      </c>
      <c r="H718" s="37" t="s">
        <v>34</v>
      </c>
      <c r="I718" s="37" t="s">
        <v>1535</v>
      </c>
      <c r="J718" s="38" t="s">
        <v>34</v>
      </c>
      <c r="K718" s="37" t="s">
        <v>34</v>
      </c>
      <c r="L718" s="38" t="s">
        <v>34</v>
      </c>
      <c r="M718" s="39" t="s">
        <v>34</v>
      </c>
      <c r="N718" s="40" t="s">
        <v>34</v>
      </c>
      <c r="T718" s="2" t="s">
        <v>84</v>
      </c>
    </row>
    <row r="719" spans="1:24" s="1" customFormat="1" x14ac:dyDescent="0.2">
      <c r="A719" s="35"/>
      <c r="B719" s="36" t="s">
        <v>34</v>
      </c>
      <c r="C719" s="118" t="s">
        <v>62</v>
      </c>
      <c r="D719" s="118"/>
      <c r="E719" s="118"/>
      <c r="F719" s="30" t="s">
        <v>34</v>
      </c>
      <c r="G719" s="30" t="s">
        <v>34</v>
      </c>
      <c r="H719" s="30" t="s">
        <v>34</v>
      </c>
      <c r="I719" s="30" t="s">
        <v>34</v>
      </c>
      <c r="J719" s="31">
        <v>178.27</v>
      </c>
      <c r="K719" s="30" t="s">
        <v>34</v>
      </c>
      <c r="L719" s="31">
        <v>95.2</v>
      </c>
      <c r="M719" s="32" t="s">
        <v>34</v>
      </c>
      <c r="N719" s="33" t="s">
        <v>34</v>
      </c>
      <c r="U719" s="2" t="s">
        <v>62</v>
      </c>
    </row>
    <row r="720" spans="1:24" s="1" customFormat="1" x14ac:dyDescent="0.2">
      <c r="A720" s="35"/>
      <c r="B720" s="36" t="s">
        <v>34</v>
      </c>
      <c r="C720" s="115" t="s">
        <v>63</v>
      </c>
      <c r="D720" s="115"/>
      <c r="E720" s="115"/>
      <c r="F720" s="37" t="s">
        <v>34</v>
      </c>
      <c r="G720" s="37" t="s">
        <v>34</v>
      </c>
      <c r="H720" s="37" t="s">
        <v>34</v>
      </c>
      <c r="I720" s="37" t="s">
        <v>34</v>
      </c>
      <c r="J720" s="38" t="s">
        <v>34</v>
      </c>
      <c r="K720" s="37" t="s">
        <v>34</v>
      </c>
      <c r="L720" s="38">
        <v>43.13</v>
      </c>
      <c r="M720" s="39" t="s">
        <v>34</v>
      </c>
      <c r="N720" s="40">
        <v>622</v>
      </c>
      <c r="T720" s="2" t="s">
        <v>63</v>
      </c>
    </row>
    <row r="721" spans="1:25" s="1" customFormat="1" ht="22.5" x14ac:dyDescent="0.2">
      <c r="A721" s="35"/>
      <c r="B721" s="36" t="s">
        <v>835</v>
      </c>
      <c r="C721" s="115" t="s">
        <v>836</v>
      </c>
      <c r="D721" s="115"/>
      <c r="E721" s="115"/>
      <c r="F721" s="37" t="s">
        <v>66</v>
      </c>
      <c r="G721" s="37" t="s">
        <v>837</v>
      </c>
      <c r="H721" s="37" t="s">
        <v>34</v>
      </c>
      <c r="I721" s="37" t="s">
        <v>837</v>
      </c>
      <c r="J721" s="38" t="s">
        <v>34</v>
      </c>
      <c r="K721" s="37" t="s">
        <v>34</v>
      </c>
      <c r="L721" s="38">
        <v>56.07</v>
      </c>
      <c r="M721" s="39" t="s">
        <v>34</v>
      </c>
      <c r="N721" s="40">
        <v>809</v>
      </c>
      <c r="T721" s="2" t="s">
        <v>836</v>
      </c>
    </row>
    <row r="722" spans="1:25" s="1" customFormat="1" ht="22.5" x14ac:dyDescent="0.2">
      <c r="A722" s="35"/>
      <c r="B722" s="36" t="s">
        <v>838</v>
      </c>
      <c r="C722" s="115" t="s">
        <v>839</v>
      </c>
      <c r="D722" s="115"/>
      <c r="E722" s="115"/>
      <c r="F722" s="37" t="s">
        <v>66</v>
      </c>
      <c r="G722" s="37" t="s">
        <v>840</v>
      </c>
      <c r="H722" s="37" t="s">
        <v>34</v>
      </c>
      <c r="I722" s="37" t="s">
        <v>840</v>
      </c>
      <c r="J722" s="38" t="s">
        <v>34</v>
      </c>
      <c r="K722" s="37" t="s">
        <v>34</v>
      </c>
      <c r="L722" s="38">
        <v>38.39</v>
      </c>
      <c r="M722" s="39" t="s">
        <v>34</v>
      </c>
      <c r="N722" s="40">
        <v>554</v>
      </c>
      <c r="T722" s="2" t="s">
        <v>839</v>
      </c>
    </row>
    <row r="723" spans="1:25" s="1" customFormat="1" x14ac:dyDescent="0.2">
      <c r="A723" s="41"/>
      <c r="B723" s="42"/>
      <c r="C723" s="116" t="s">
        <v>71</v>
      </c>
      <c r="D723" s="116"/>
      <c r="E723" s="116"/>
      <c r="F723" s="43" t="s">
        <v>34</v>
      </c>
      <c r="G723" s="43" t="s">
        <v>34</v>
      </c>
      <c r="H723" s="43" t="s">
        <v>34</v>
      </c>
      <c r="I723" s="43" t="s">
        <v>34</v>
      </c>
      <c r="J723" s="44" t="s">
        <v>34</v>
      </c>
      <c r="K723" s="43" t="s">
        <v>34</v>
      </c>
      <c r="L723" s="44">
        <v>189.66</v>
      </c>
      <c r="M723" s="32" t="s">
        <v>34</v>
      </c>
      <c r="N723" s="45">
        <v>2355</v>
      </c>
      <c r="V723" s="2" t="s">
        <v>71</v>
      </c>
    </row>
    <row r="724" spans="1:25" s="1" customFormat="1" ht="22.5" x14ac:dyDescent="0.2">
      <c r="A724" s="28" t="s">
        <v>1210</v>
      </c>
      <c r="B724" s="29" t="s">
        <v>1493</v>
      </c>
      <c r="C724" s="118" t="s">
        <v>1536</v>
      </c>
      <c r="D724" s="118"/>
      <c r="E724" s="118"/>
      <c r="F724" s="30" t="s">
        <v>421</v>
      </c>
      <c r="G724" s="30" t="s">
        <v>34</v>
      </c>
      <c r="H724" s="30" t="s">
        <v>34</v>
      </c>
      <c r="I724" s="30" t="s">
        <v>1537</v>
      </c>
      <c r="J724" s="31">
        <v>552.29999999999995</v>
      </c>
      <c r="K724" s="30" t="s">
        <v>34</v>
      </c>
      <c r="L724" s="31">
        <v>6988.86</v>
      </c>
      <c r="M724" s="32">
        <v>4.22</v>
      </c>
      <c r="N724" s="33">
        <v>29493</v>
      </c>
      <c r="Q724" s="2" t="s">
        <v>1536</v>
      </c>
    </row>
    <row r="725" spans="1:25" s="1" customFormat="1" x14ac:dyDescent="0.2">
      <c r="A725" s="34"/>
      <c r="B725" s="8"/>
      <c r="C725" s="115" t="s">
        <v>1538</v>
      </c>
      <c r="D725" s="115"/>
      <c r="E725" s="115"/>
      <c r="F725" s="115"/>
      <c r="G725" s="115"/>
      <c r="H725" s="115"/>
      <c r="I725" s="115"/>
      <c r="J725" s="115"/>
      <c r="K725" s="115"/>
      <c r="L725" s="115"/>
      <c r="M725" s="115"/>
      <c r="N725" s="117"/>
      <c r="Y725" s="2" t="s">
        <v>1538</v>
      </c>
    </row>
    <row r="726" spans="1:25" s="1" customFormat="1" ht="22.5" x14ac:dyDescent="0.2">
      <c r="A726" s="28" t="s">
        <v>1222</v>
      </c>
      <c r="B726" s="29" t="s">
        <v>1539</v>
      </c>
      <c r="C726" s="118" t="s">
        <v>1540</v>
      </c>
      <c r="D726" s="118"/>
      <c r="E726" s="118"/>
      <c r="F726" s="30" t="s">
        <v>1499</v>
      </c>
      <c r="G726" s="30" t="s">
        <v>34</v>
      </c>
      <c r="H726" s="30" t="s">
        <v>34</v>
      </c>
      <c r="I726" s="30" t="s">
        <v>56</v>
      </c>
      <c r="J726" s="31" t="s">
        <v>34</v>
      </c>
      <c r="K726" s="30" t="s">
        <v>34</v>
      </c>
      <c r="L726" s="31" t="s">
        <v>34</v>
      </c>
      <c r="M726" s="32" t="s">
        <v>34</v>
      </c>
      <c r="N726" s="33" t="s">
        <v>34</v>
      </c>
      <c r="Q726" s="2" t="s">
        <v>1540</v>
      </c>
    </row>
    <row r="727" spans="1:25" s="1" customFormat="1" x14ac:dyDescent="0.2">
      <c r="A727" s="35"/>
      <c r="B727" s="36" t="s">
        <v>48</v>
      </c>
      <c r="C727" s="115" t="s">
        <v>81</v>
      </c>
      <c r="D727" s="115"/>
      <c r="E727" s="115"/>
      <c r="F727" s="37" t="s">
        <v>34</v>
      </c>
      <c r="G727" s="37" t="s">
        <v>34</v>
      </c>
      <c r="H727" s="37" t="s">
        <v>34</v>
      </c>
      <c r="I727" s="37" t="s">
        <v>34</v>
      </c>
      <c r="J727" s="38">
        <v>0.97</v>
      </c>
      <c r="K727" s="37" t="s">
        <v>34</v>
      </c>
      <c r="L727" s="38">
        <v>2.91</v>
      </c>
      <c r="M727" s="39">
        <v>14.41</v>
      </c>
      <c r="N727" s="40">
        <v>42</v>
      </c>
      <c r="S727" s="2" t="s">
        <v>81</v>
      </c>
    </row>
    <row r="728" spans="1:25" s="1" customFormat="1" x14ac:dyDescent="0.2">
      <c r="A728" s="35"/>
      <c r="B728" s="36" t="s">
        <v>54</v>
      </c>
      <c r="C728" s="115" t="s">
        <v>55</v>
      </c>
      <c r="D728" s="115"/>
      <c r="E728" s="115"/>
      <c r="F728" s="37" t="s">
        <v>34</v>
      </c>
      <c r="G728" s="37" t="s">
        <v>34</v>
      </c>
      <c r="H728" s="37" t="s">
        <v>34</v>
      </c>
      <c r="I728" s="37" t="s">
        <v>34</v>
      </c>
      <c r="J728" s="38">
        <v>1.26</v>
      </c>
      <c r="K728" s="37" t="s">
        <v>34</v>
      </c>
      <c r="L728" s="38">
        <v>3.78</v>
      </c>
      <c r="M728" s="39">
        <v>7.88</v>
      </c>
      <c r="N728" s="40">
        <v>30</v>
      </c>
      <c r="S728" s="2" t="s">
        <v>55</v>
      </c>
    </row>
    <row r="729" spans="1:25" s="1" customFormat="1" x14ac:dyDescent="0.2">
      <c r="A729" s="35"/>
      <c r="B729" s="36" t="s">
        <v>34</v>
      </c>
      <c r="C729" s="115" t="s">
        <v>84</v>
      </c>
      <c r="D729" s="115"/>
      <c r="E729" s="115"/>
      <c r="F729" s="37" t="s">
        <v>59</v>
      </c>
      <c r="G729" s="37" t="s">
        <v>1300</v>
      </c>
      <c r="H729" s="37" t="s">
        <v>34</v>
      </c>
      <c r="I729" s="37" t="s">
        <v>1541</v>
      </c>
      <c r="J729" s="38" t="s">
        <v>34</v>
      </c>
      <c r="K729" s="37" t="s">
        <v>34</v>
      </c>
      <c r="L729" s="38" t="s">
        <v>34</v>
      </c>
      <c r="M729" s="39" t="s">
        <v>34</v>
      </c>
      <c r="N729" s="40" t="s">
        <v>34</v>
      </c>
      <c r="T729" s="2" t="s">
        <v>84</v>
      </c>
    </row>
    <row r="730" spans="1:25" s="1" customFormat="1" x14ac:dyDescent="0.2">
      <c r="A730" s="35"/>
      <c r="B730" s="36" t="s">
        <v>34</v>
      </c>
      <c r="C730" s="118" t="s">
        <v>62</v>
      </c>
      <c r="D730" s="118"/>
      <c r="E730" s="118"/>
      <c r="F730" s="30" t="s">
        <v>34</v>
      </c>
      <c r="G730" s="30" t="s">
        <v>34</v>
      </c>
      <c r="H730" s="30" t="s">
        <v>34</v>
      </c>
      <c r="I730" s="30" t="s">
        <v>34</v>
      </c>
      <c r="J730" s="31">
        <v>2.23</v>
      </c>
      <c r="K730" s="30" t="s">
        <v>34</v>
      </c>
      <c r="L730" s="31">
        <v>6.69</v>
      </c>
      <c r="M730" s="32" t="s">
        <v>34</v>
      </c>
      <c r="N730" s="33" t="s">
        <v>34</v>
      </c>
      <c r="U730" s="2" t="s">
        <v>62</v>
      </c>
    </row>
    <row r="731" spans="1:25" s="1" customFormat="1" x14ac:dyDescent="0.2">
      <c r="A731" s="35"/>
      <c r="B731" s="36" t="s">
        <v>34</v>
      </c>
      <c r="C731" s="115" t="s">
        <v>63</v>
      </c>
      <c r="D731" s="115"/>
      <c r="E731" s="115"/>
      <c r="F731" s="37" t="s">
        <v>34</v>
      </c>
      <c r="G731" s="37" t="s">
        <v>34</v>
      </c>
      <c r="H731" s="37" t="s">
        <v>34</v>
      </c>
      <c r="I731" s="37" t="s">
        <v>34</v>
      </c>
      <c r="J731" s="38" t="s">
        <v>34</v>
      </c>
      <c r="K731" s="37" t="s">
        <v>34</v>
      </c>
      <c r="L731" s="38">
        <v>2.91</v>
      </c>
      <c r="M731" s="39" t="s">
        <v>34</v>
      </c>
      <c r="N731" s="40">
        <v>42</v>
      </c>
      <c r="T731" s="2" t="s">
        <v>63</v>
      </c>
    </row>
    <row r="732" spans="1:25" s="1" customFormat="1" ht="22.5" x14ac:dyDescent="0.2">
      <c r="A732" s="35"/>
      <c r="B732" s="36" t="s">
        <v>835</v>
      </c>
      <c r="C732" s="115" t="s">
        <v>836</v>
      </c>
      <c r="D732" s="115"/>
      <c r="E732" s="115"/>
      <c r="F732" s="37" t="s">
        <v>66</v>
      </c>
      <c r="G732" s="37" t="s">
        <v>837</v>
      </c>
      <c r="H732" s="37" t="s">
        <v>34</v>
      </c>
      <c r="I732" s="37" t="s">
        <v>837</v>
      </c>
      <c r="J732" s="38" t="s">
        <v>34</v>
      </c>
      <c r="K732" s="37" t="s">
        <v>34</v>
      </c>
      <c r="L732" s="38">
        <v>3.78</v>
      </c>
      <c r="M732" s="39" t="s">
        <v>34</v>
      </c>
      <c r="N732" s="40">
        <v>55</v>
      </c>
      <c r="T732" s="2" t="s">
        <v>836</v>
      </c>
    </row>
    <row r="733" spans="1:25" s="1" customFormat="1" ht="22.5" x14ac:dyDescent="0.2">
      <c r="A733" s="35"/>
      <c r="B733" s="36" t="s">
        <v>838</v>
      </c>
      <c r="C733" s="115" t="s">
        <v>839</v>
      </c>
      <c r="D733" s="115"/>
      <c r="E733" s="115"/>
      <c r="F733" s="37" t="s">
        <v>66</v>
      </c>
      <c r="G733" s="37" t="s">
        <v>840</v>
      </c>
      <c r="H733" s="37" t="s">
        <v>34</v>
      </c>
      <c r="I733" s="37" t="s">
        <v>840</v>
      </c>
      <c r="J733" s="38" t="s">
        <v>34</v>
      </c>
      <c r="K733" s="37" t="s">
        <v>34</v>
      </c>
      <c r="L733" s="38">
        <v>2.59</v>
      </c>
      <c r="M733" s="39" t="s">
        <v>34</v>
      </c>
      <c r="N733" s="40">
        <v>37</v>
      </c>
      <c r="T733" s="2" t="s">
        <v>839</v>
      </c>
    </row>
    <row r="734" spans="1:25" s="1" customFormat="1" x14ac:dyDescent="0.2">
      <c r="A734" s="41"/>
      <c r="B734" s="42"/>
      <c r="C734" s="116" t="s">
        <v>71</v>
      </c>
      <c r="D734" s="116"/>
      <c r="E734" s="116"/>
      <c r="F734" s="43" t="s">
        <v>34</v>
      </c>
      <c r="G734" s="43" t="s">
        <v>34</v>
      </c>
      <c r="H734" s="43" t="s">
        <v>34</v>
      </c>
      <c r="I734" s="43" t="s">
        <v>34</v>
      </c>
      <c r="J734" s="44" t="s">
        <v>34</v>
      </c>
      <c r="K734" s="43" t="s">
        <v>34</v>
      </c>
      <c r="L734" s="44">
        <v>13.06</v>
      </c>
      <c r="M734" s="32" t="s">
        <v>34</v>
      </c>
      <c r="N734" s="45">
        <v>164</v>
      </c>
      <c r="V734" s="2" t="s">
        <v>71</v>
      </c>
    </row>
    <row r="735" spans="1:25" s="1" customFormat="1" ht="22.5" x14ac:dyDescent="0.2">
      <c r="A735" s="28" t="s">
        <v>108</v>
      </c>
      <c r="B735" s="29" t="s">
        <v>1542</v>
      </c>
      <c r="C735" s="118" t="s">
        <v>1543</v>
      </c>
      <c r="D735" s="118"/>
      <c r="E735" s="118"/>
      <c r="F735" s="30" t="s">
        <v>1499</v>
      </c>
      <c r="G735" s="30" t="s">
        <v>34</v>
      </c>
      <c r="H735" s="30" t="s">
        <v>34</v>
      </c>
      <c r="I735" s="30" t="s">
        <v>56</v>
      </c>
      <c r="J735" s="31" t="s">
        <v>34</v>
      </c>
      <c r="K735" s="30" t="s">
        <v>34</v>
      </c>
      <c r="L735" s="31" t="s">
        <v>34</v>
      </c>
      <c r="M735" s="32" t="s">
        <v>34</v>
      </c>
      <c r="N735" s="33" t="s">
        <v>34</v>
      </c>
      <c r="Q735" s="2" t="s">
        <v>1543</v>
      </c>
    </row>
    <row r="736" spans="1:25" s="1" customFormat="1" x14ac:dyDescent="0.2">
      <c r="A736" s="35"/>
      <c r="B736" s="36" t="s">
        <v>48</v>
      </c>
      <c r="C736" s="115" t="s">
        <v>81</v>
      </c>
      <c r="D736" s="115"/>
      <c r="E736" s="115"/>
      <c r="F736" s="37" t="s">
        <v>34</v>
      </c>
      <c r="G736" s="37" t="s">
        <v>34</v>
      </c>
      <c r="H736" s="37" t="s">
        <v>34</v>
      </c>
      <c r="I736" s="37" t="s">
        <v>34</v>
      </c>
      <c r="J736" s="38">
        <v>3.65</v>
      </c>
      <c r="K736" s="37" t="s">
        <v>34</v>
      </c>
      <c r="L736" s="38">
        <v>10.95</v>
      </c>
      <c r="M736" s="39">
        <v>14.41</v>
      </c>
      <c r="N736" s="40">
        <v>158</v>
      </c>
      <c r="S736" s="2" t="s">
        <v>81</v>
      </c>
    </row>
    <row r="737" spans="1:22" s="1" customFormat="1" x14ac:dyDescent="0.2">
      <c r="A737" s="35"/>
      <c r="B737" s="36" t="s">
        <v>54</v>
      </c>
      <c r="C737" s="115" t="s">
        <v>55</v>
      </c>
      <c r="D737" s="115"/>
      <c r="E737" s="115"/>
      <c r="F737" s="37" t="s">
        <v>34</v>
      </c>
      <c r="G737" s="37" t="s">
        <v>34</v>
      </c>
      <c r="H737" s="37" t="s">
        <v>34</v>
      </c>
      <c r="I737" s="37" t="s">
        <v>34</v>
      </c>
      <c r="J737" s="38">
        <v>7.75</v>
      </c>
      <c r="K737" s="37" t="s">
        <v>34</v>
      </c>
      <c r="L737" s="38">
        <v>23.25</v>
      </c>
      <c r="M737" s="39">
        <v>7.88</v>
      </c>
      <c r="N737" s="40">
        <v>183</v>
      </c>
      <c r="S737" s="2" t="s">
        <v>55</v>
      </c>
    </row>
    <row r="738" spans="1:22" s="1" customFormat="1" x14ac:dyDescent="0.2">
      <c r="A738" s="35"/>
      <c r="B738" s="36" t="s">
        <v>34</v>
      </c>
      <c r="C738" s="115" t="s">
        <v>84</v>
      </c>
      <c r="D738" s="115"/>
      <c r="E738" s="115"/>
      <c r="F738" s="37" t="s">
        <v>59</v>
      </c>
      <c r="G738" s="37" t="s">
        <v>431</v>
      </c>
      <c r="H738" s="37" t="s">
        <v>34</v>
      </c>
      <c r="I738" s="37" t="s">
        <v>749</v>
      </c>
      <c r="J738" s="38" t="s">
        <v>34</v>
      </c>
      <c r="K738" s="37" t="s">
        <v>34</v>
      </c>
      <c r="L738" s="38" t="s">
        <v>34</v>
      </c>
      <c r="M738" s="39" t="s">
        <v>34</v>
      </c>
      <c r="N738" s="40" t="s">
        <v>34</v>
      </c>
      <c r="T738" s="2" t="s">
        <v>84</v>
      </c>
    </row>
    <row r="739" spans="1:22" s="1" customFormat="1" x14ac:dyDescent="0.2">
      <c r="A739" s="35"/>
      <c r="B739" s="36" t="s">
        <v>34</v>
      </c>
      <c r="C739" s="118" t="s">
        <v>62</v>
      </c>
      <c r="D739" s="118"/>
      <c r="E739" s="118"/>
      <c r="F739" s="30" t="s">
        <v>34</v>
      </c>
      <c r="G739" s="30" t="s">
        <v>34</v>
      </c>
      <c r="H739" s="30" t="s">
        <v>34</v>
      </c>
      <c r="I739" s="30" t="s">
        <v>34</v>
      </c>
      <c r="J739" s="31">
        <v>11.4</v>
      </c>
      <c r="K739" s="30" t="s">
        <v>34</v>
      </c>
      <c r="L739" s="31">
        <v>34.200000000000003</v>
      </c>
      <c r="M739" s="32" t="s">
        <v>34</v>
      </c>
      <c r="N739" s="33" t="s">
        <v>34</v>
      </c>
      <c r="U739" s="2" t="s">
        <v>62</v>
      </c>
    </row>
    <row r="740" spans="1:22" s="1" customFormat="1" x14ac:dyDescent="0.2">
      <c r="A740" s="35"/>
      <c r="B740" s="36" t="s">
        <v>34</v>
      </c>
      <c r="C740" s="115" t="s">
        <v>63</v>
      </c>
      <c r="D740" s="115"/>
      <c r="E740" s="115"/>
      <c r="F740" s="37" t="s">
        <v>34</v>
      </c>
      <c r="G740" s="37" t="s">
        <v>34</v>
      </c>
      <c r="H740" s="37" t="s">
        <v>34</v>
      </c>
      <c r="I740" s="37" t="s">
        <v>34</v>
      </c>
      <c r="J740" s="38" t="s">
        <v>34</v>
      </c>
      <c r="K740" s="37" t="s">
        <v>34</v>
      </c>
      <c r="L740" s="38">
        <v>10.95</v>
      </c>
      <c r="M740" s="39" t="s">
        <v>34</v>
      </c>
      <c r="N740" s="40">
        <v>158</v>
      </c>
      <c r="T740" s="2" t="s">
        <v>63</v>
      </c>
    </row>
    <row r="741" spans="1:22" s="1" customFormat="1" ht="22.5" x14ac:dyDescent="0.2">
      <c r="A741" s="35"/>
      <c r="B741" s="36" t="s">
        <v>835</v>
      </c>
      <c r="C741" s="115" t="s">
        <v>836</v>
      </c>
      <c r="D741" s="115"/>
      <c r="E741" s="115"/>
      <c r="F741" s="37" t="s">
        <v>66</v>
      </c>
      <c r="G741" s="37" t="s">
        <v>837</v>
      </c>
      <c r="H741" s="37" t="s">
        <v>34</v>
      </c>
      <c r="I741" s="37" t="s">
        <v>837</v>
      </c>
      <c r="J741" s="38" t="s">
        <v>34</v>
      </c>
      <c r="K741" s="37" t="s">
        <v>34</v>
      </c>
      <c r="L741" s="38">
        <v>14.24</v>
      </c>
      <c r="M741" s="39" t="s">
        <v>34</v>
      </c>
      <c r="N741" s="40">
        <v>205</v>
      </c>
      <c r="T741" s="2" t="s">
        <v>836</v>
      </c>
    </row>
    <row r="742" spans="1:22" s="1" customFormat="1" ht="22.5" x14ac:dyDescent="0.2">
      <c r="A742" s="35"/>
      <c r="B742" s="36" t="s">
        <v>838</v>
      </c>
      <c r="C742" s="115" t="s">
        <v>839</v>
      </c>
      <c r="D742" s="115"/>
      <c r="E742" s="115"/>
      <c r="F742" s="37" t="s">
        <v>66</v>
      </c>
      <c r="G742" s="37" t="s">
        <v>840</v>
      </c>
      <c r="H742" s="37" t="s">
        <v>34</v>
      </c>
      <c r="I742" s="37" t="s">
        <v>840</v>
      </c>
      <c r="J742" s="38" t="s">
        <v>34</v>
      </c>
      <c r="K742" s="37" t="s">
        <v>34</v>
      </c>
      <c r="L742" s="38">
        <v>9.75</v>
      </c>
      <c r="M742" s="39" t="s">
        <v>34</v>
      </c>
      <c r="N742" s="40">
        <v>141</v>
      </c>
      <c r="T742" s="2" t="s">
        <v>839</v>
      </c>
    </row>
    <row r="743" spans="1:22" s="1" customFormat="1" x14ac:dyDescent="0.2">
      <c r="A743" s="41"/>
      <c r="B743" s="42"/>
      <c r="C743" s="116" t="s">
        <v>71</v>
      </c>
      <c r="D743" s="116"/>
      <c r="E743" s="116"/>
      <c r="F743" s="43" t="s">
        <v>34</v>
      </c>
      <c r="G743" s="43" t="s">
        <v>34</v>
      </c>
      <c r="H743" s="43" t="s">
        <v>34</v>
      </c>
      <c r="I743" s="43" t="s">
        <v>34</v>
      </c>
      <c r="J743" s="44" t="s">
        <v>34</v>
      </c>
      <c r="K743" s="43" t="s">
        <v>34</v>
      </c>
      <c r="L743" s="44">
        <v>58.19</v>
      </c>
      <c r="M743" s="32" t="s">
        <v>34</v>
      </c>
      <c r="N743" s="45">
        <v>687</v>
      </c>
      <c r="V743" s="2" t="s">
        <v>71</v>
      </c>
    </row>
    <row r="744" spans="1:22" s="1" customFormat="1" ht="22.5" x14ac:dyDescent="0.2">
      <c r="A744" s="28" t="s">
        <v>1227</v>
      </c>
      <c r="B744" s="29" t="s">
        <v>1544</v>
      </c>
      <c r="C744" s="118" t="s">
        <v>1545</v>
      </c>
      <c r="D744" s="118"/>
      <c r="E744" s="118"/>
      <c r="F744" s="30" t="s">
        <v>1506</v>
      </c>
      <c r="G744" s="30" t="s">
        <v>34</v>
      </c>
      <c r="H744" s="30" t="s">
        <v>34</v>
      </c>
      <c r="I744" s="30" t="s">
        <v>56</v>
      </c>
      <c r="J744" s="31" t="s">
        <v>34</v>
      </c>
      <c r="K744" s="30" t="s">
        <v>34</v>
      </c>
      <c r="L744" s="31" t="s">
        <v>34</v>
      </c>
      <c r="M744" s="32" t="s">
        <v>34</v>
      </c>
      <c r="N744" s="33" t="s">
        <v>34</v>
      </c>
      <c r="Q744" s="2" t="s">
        <v>1545</v>
      </c>
    </row>
    <row r="745" spans="1:22" s="1" customFormat="1" x14ac:dyDescent="0.2">
      <c r="A745" s="35"/>
      <c r="B745" s="36" t="s">
        <v>48</v>
      </c>
      <c r="C745" s="115" t="s">
        <v>81</v>
      </c>
      <c r="D745" s="115"/>
      <c r="E745" s="115"/>
      <c r="F745" s="37" t="s">
        <v>34</v>
      </c>
      <c r="G745" s="37" t="s">
        <v>34</v>
      </c>
      <c r="H745" s="37" t="s">
        <v>34</v>
      </c>
      <c r="I745" s="37" t="s">
        <v>34</v>
      </c>
      <c r="J745" s="38">
        <v>26.64</v>
      </c>
      <c r="K745" s="37" t="s">
        <v>34</v>
      </c>
      <c r="L745" s="38">
        <v>79.92</v>
      </c>
      <c r="M745" s="39">
        <v>14.41</v>
      </c>
      <c r="N745" s="40">
        <v>1152</v>
      </c>
      <c r="S745" s="2" t="s">
        <v>81</v>
      </c>
    </row>
    <row r="746" spans="1:22" s="1" customFormat="1" x14ac:dyDescent="0.2">
      <c r="A746" s="35"/>
      <c r="B746" s="36" t="s">
        <v>54</v>
      </c>
      <c r="C746" s="115" t="s">
        <v>55</v>
      </c>
      <c r="D746" s="115"/>
      <c r="E746" s="115"/>
      <c r="F746" s="37" t="s">
        <v>34</v>
      </c>
      <c r="G746" s="37" t="s">
        <v>34</v>
      </c>
      <c r="H746" s="37" t="s">
        <v>34</v>
      </c>
      <c r="I746" s="37" t="s">
        <v>34</v>
      </c>
      <c r="J746" s="38">
        <v>27.11</v>
      </c>
      <c r="K746" s="37" t="s">
        <v>34</v>
      </c>
      <c r="L746" s="38">
        <v>81.33</v>
      </c>
      <c r="M746" s="39">
        <v>7.88</v>
      </c>
      <c r="N746" s="40">
        <v>641</v>
      </c>
      <c r="S746" s="2" t="s">
        <v>55</v>
      </c>
    </row>
    <row r="747" spans="1:22" s="1" customFormat="1" x14ac:dyDescent="0.2">
      <c r="A747" s="35"/>
      <c r="B747" s="36" t="s">
        <v>82</v>
      </c>
      <c r="C747" s="115" t="s">
        <v>83</v>
      </c>
      <c r="D747" s="115"/>
      <c r="E747" s="115"/>
      <c r="F747" s="37" t="s">
        <v>34</v>
      </c>
      <c r="G747" s="37" t="s">
        <v>34</v>
      </c>
      <c r="H747" s="37" t="s">
        <v>34</v>
      </c>
      <c r="I747" s="37" t="s">
        <v>34</v>
      </c>
      <c r="J747" s="38">
        <v>261.27</v>
      </c>
      <c r="K747" s="37" t="s">
        <v>34</v>
      </c>
      <c r="L747" s="38">
        <v>30.81</v>
      </c>
      <c r="M747" s="39">
        <v>4.22</v>
      </c>
      <c r="N747" s="40">
        <v>130</v>
      </c>
      <c r="S747" s="2" t="s">
        <v>83</v>
      </c>
    </row>
    <row r="748" spans="1:22" s="1" customFormat="1" x14ac:dyDescent="0.2">
      <c r="A748" s="35"/>
      <c r="B748" s="36" t="s">
        <v>34</v>
      </c>
      <c r="C748" s="115" t="s">
        <v>84</v>
      </c>
      <c r="D748" s="115"/>
      <c r="E748" s="115"/>
      <c r="F748" s="37" t="s">
        <v>59</v>
      </c>
      <c r="G748" s="37" t="s">
        <v>1546</v>
      </c>
      <c r="H748" s="37" t="s">
        <v>34</v>
      </c>
      <c r="I748" s="37" t="s">
        <v>1491</v>
      </c>
      <c r="J748" s="38" t="s">
        <v>34</v>
      </c>
      <c r="K748" s="37" t="s">
        <v>34</v>
      </c>
      <c r="L748" s="38" t="s">
        <v>34</v>
      </c>
      <c r="M748" s="39" t="s">
        <v>34</v>
      </c>
      <c r="N748" s="40" t="s">
        <v>34</v>
      </c>
      <c r="T748" s="2" t="s">
        <v>84</v>
      </c>
    </row>
    <row r="749" spans="1:22" s="1" customFormat="1" x14ac:dyDescent="0.2">
      <c r="A749" s="35"/>
      <c r="B749" s="36" t="s">
        <v>34</v>
      </c>
      <c r="C749" s="118" t="s">
        <v>62</v>
      </c>
      <c r="D749" s="118"/>
      <c r="E749" s="118"/>
      <c r="F749" s="30" t="s">
        <v>34</v>
      </c>
      <c r="G749" s="30" t="s">
        <v>34</v>
      </c>
      <c r="H749" s="30" t="s">
        <v>34</v>
      </c>
      <c r="I749" s="30" t="s">
        <v>34</v>
      </c>
      <c r="J749" s="31">
        <v>64.02</v>
      </c>
      <c r="K749" s="30" t="s">
        <v>34</v>
      </c>
      <c r="L749" s="31">
        <v>192.06</v>
      </c>
      <c r="M749" s="32" t="s">
        <v>34</v>
      </c>
      <c r="N749" s="33" t="s">
        <v>34</v>
      </c>
      <c r="U749" s="2" t="s">
        <v>62</v>
      </c>
    </row>
    <row r="750" spans="1:22" s="1" customFormat="1" x14ac:dyDescent="0.2">
      <c r="A750" s="35"/>
      <c r="B750" s="36" t="s">
        <v>34</v>
      </c>
      <c r="C750" s="115" t="s">
        <v>63</v>
      </c>
      <c r="D750" s="115"/>
      <c r="E750" s="115"/>
      <c r="F750" s="37" t="s">
        <v>34</v>
      </c>
      <c r="G750" s="37" t="s">
        <v>34</v>
      </c>
      <c r="H750" s="37" t="s">
        <v>34</v>
      </c>
      <c r="I750" s="37" t="s">
        <v>34</v>
      </c>
      <c r="J750" s="38" t="s">
        <v>34</v>
      </c>
      <c r="K750" s="37" t="s">
        <v>34</v>
      </c>
      <c r="L750" s="38">
        <v>79.92</v>
      </c>
      <c r="M750" s="39" t="s">
        <v>34</v>
      </c>
      <c r="N750" s="40">
        <v>1152</v>
      </c>
      <c r="T750" s="2" t="s">
        <v>63</v>
      </c>
    </row>
    <row r="751" spans="1:22" s="1" customFormat="1" ht="22.5" x14ac:dyDescent="0.2">
      <c r="A751" s="35"/>
      <c r="B751" s="36" t="s">
        <v>835</v>
      </c>
      <c r="C751" s="115" t="s">
        <v>836</v>
      </c>
      <c r="D751" s="115"/>
      <c r="E751" s="115"/>
      <c r="F751" s="37" t="s">
        <v>66</v>
      </c>
      <c r="G751" s="37" t="s">
        <v>837</v>
      </c>
      <c r="H751" s="37" t="s">
        <v>34</v>
      </c>
      <c r="I751" s="37" t="s">
        <v>837</v>
      </c>
      <c r="J751" s="38" t="s">
        <v>34</v>
      </c>
      <c r="K751" s="37" t="s">
        <v>34</v>
      </c>
      <c r="L751" s="38">
        <v>103.9</v>
      </c>
      <c r="M751" s="39" t="s">
        <v>34</v>
      </c>
      <c r="N751" s="40">
        <v>1498</v>
      </c>
      <c r="T751" s="2" t="s">
        <v>836</v>
      </c>
    </row>
    <row r="752" spans="1:22" s="1" customFormat="1" ht="22.5" x14ac:dyDescent="0.2">
      <c r="A752" s="35"/>
      <c r="B752" s="36" t="s">
        <v>838</v>
      </c>
      <c r="C752" s="115" t="s">
        <v>839</v>
      </c>
      <c r="D752" s="115"/>
      <c r="E752" s="115"/>
      <c r="F752" s="37" t="s">
        <v>66</v>
      </c>
      <c r="G752" s="37" t="s">
        <v>840</v>
      </c>
      <c r="H752" s="37" t="s">
        <v>34</v>
      </c>
      <c r="I752" s="37" t="s">
        <v>840</v>
      </c>
      <c r="J752" s="38" t="s">
        <v>34</v>
      </c>
      <c r="K752" s="37" t="s">
        <v>34</v>
      </c>
      <c r="L752" s="38">
        <v>71.13</v>
      </c>
      <c r="M752" s="39" t="s">
        <v>34</v>
      </c>
      <c r="N752" s="40">
        <v>1025</v>
      </c>
      <c r="T752" s="2" t="s">
        <v>839</v>
      </c>
    </row>
    <row r="753" spans="1:25" s="1" customFormat="1" x14ac:dyDescent="0.2">
      <c r="A753" s="41"/>
      <c r="B753" s="42"/>
      <c r="C753" s="116" t="s">
        <v>71</v>
      </c>
      <c r="D753" s="116"/>
      <c r="E753" s="116"/>
      <c r="F753" s="43" t="s">
        <v>34</v>
      </c>
      <c r="G753" s="43" t="s">
        <v>34</v>
      </c>
      <c r="H753" s="43" t="s">
        <v>34</v>
      </c>
      <c r="I753" s="43" t="s">
        <v>34</v>
      </c>
      <c r="J753" s="44" t="s">
        <v>34</v>
      </c>
      <c r="K753" s="43" t="s">
        <v>34</v>
      </c>
      <c r="L753" s="44">
        <v>367.09</v>
      </c>
      <c r="M753" s="32" t="s">
        <v>34</v>
      </c>
      <c r="N753" s="45">
        <v>4446</v>
      </c>
      <c r="V753" s="2" t="s">
        <v>71</v>
      </c>
    </row>
    <row r="754" spans="1:25" s="1" customFormat="1" ht="22.5" x14ac:dyDescent="0.2">
      <c r="A754" s="28" t="s">
        <v>1231</v>
      </c>
      <c r="B754" s="29" t="s">
        <v>1547</v>
      </c>
      <c r="C754" s="118" t="s">
        <v>1548</v>
      </c>
      <c r="D754" s="118"/>
      <c r="E754" s="118"/>
      <c r="F754" s="30" t="s">
        <v>1282</v>
      </c>
      <c r="G754" s="30" t="s">
        <v>34</v>
      </c>
      <c r="H754" s="30" t="s">
        <v>34</v>
      </c>
      <c r="I754" s="30" t="s">
        <v>56</v>
      </c>
      <c r="J754" s="31">
        <v>569.1</v>
      </c>
      <c r="K754" s="30" t="s">
        <v>34</v>
      </c>
      <c r="L754" s="31">
        <v>404.5</v>
      </c>
      <c r="M754" s="32">
        <v>4.22</v>
      </c>
      <c r="N754" s="33">
        <v>1707</v>
      </c>
      <c r="Q754" s="2" t="s">
        <v>1548</v>
      </c>
    </row>
    <row r="755" spans="1:25" s="1" customFormat="1" x14ac:dyDescent="0.2">
      <c r="A755" s="34"/>
      <c r="B755" s="8"/>
      <c r="C755" s="115" t="s">
        <v>1549</v>
      </c>
      <c r="D755" s="115"/>
      <c r="E755" s="115"/>
      <c r="F755" s="115"/>
      <c r="G755" s="115"/>
      <c r="H755" s="115"/>
      <c r="I755" s="115"/>
      <c r="J755" s="115"/>
      <c r="K755" s="115"/>
      <c r="L755" s="115"/>
      <c r="M755" s="115"/>
      <c r="N755" s="117"/>
      <c r="Y755" s="2" t="s">
        <v>1549</v>
      </c>
    </row>
    <row r="756" spans="1:25" s="1" customFormat="1" ht="22.5" x14ac:dyDescent="0.2">
      <c r="A756" s="28" t="s">
        <v>1243</v>
      </c>
      <c r="B756" s="29" t="s">
        <v>1550</v>
      </c>
      <c r="C756" s="118" t="s">
        <v>1551</v>
      </c>
      <c r="D756" s="118"/>
      <c r="E756" s="118"/>
      <c r="F756" s="30" t="s">
        <v>1282</v>
      </c>
      <c r="G756" s="30" t="s">
        <v>34</v>
      </c>
      <c r="H756" s="30" t="s">
        <v>34</v>
      </c>
      <c r="I756" s="30" t="s">
        <v>56</v>
      </c>
      <c r="J756" s="31">
        <v>205.8</v>
      </c>
      <c r="K756" s="30" t="s">
        <v>34</v>
      </c>
      <c r="L756" s="31">
        <v>146.21</v>
      </c>
      <c r="M756" s="32">
        <v>4.22</v>
      </c>
      <c r="N756" s="33">
        <v>617</v>
      </c>
      <c r="Q756" s="2" t="s">
        <v>1551</v>
      </c>
    </row>
    <row r="757" spans="1:25" s="1" customFormat="1" x14ac:dyDescent="0.2">
      <c r="A757" s="34"/>
      <c r="B757" s="8"/>
      <c r="C757" s="115" t="s">
        <v>1552</v>
      </c>
      <c r="D757" s="115"/>
      <c r="E757" s="115"/>
      <c r="F757" s="115"/>
      <c r="G757" s="115"/>
      <c r="H757" s="115"/>
      <c r="I757" s="115"/>
      <c r="J757" s="115"/>
      <c r="K757" s="115"/>
      <c r="L757" s="115"/>
      <c r="M757" s="115"/>
      <c r="N757" s="117"/>
      <c r="Y757" s="2" t="s">
        <v>1552</v>
      </c>
    </row>
    <row r="758" spans="1:25" s="1" customFormat="1" ht="33.75" x14ac:dyDescent="0.2">
      <c r="A758" s="28" t="s">
        <v>1247</v>
      </c>
      <c r="B758" s="29" t="s">
        <v>1544</v>
      </c>
      <c r="C758" s="118" t="s">
        <v>1553</v>
      </c>
      <c r="D758" s="118"/>
      <c r="E758" s="118"/>
      <c r="F758" s="30" t="s">
        <v>1506</v>
      </c>
      <c r="G758" s="30" t="s">
        <v>34</v>
      </c>
      <c r="H758" s="30" t="s">
        <v>34</v>
      </c>
      <c r="I758" s="30" t="s">
        <v>54</v>
      </c>
      <c r="J758" s="31" t="s">
        <v>34</v>
      </c>
      <c r="K758" s="30" t="s">
        <v>34</v>
      </c>
      <c r="L758" s="31" t="s">
        <v>34</v>
      </c>
      <c r="M758" s="32" t="s">
        <v>34</v>
      </c>
      <c r="N758" s="33" t="s">
        <v>34</v>
      </c>
      <c r="Q758" s="2" t="s">
        <v>1553</v>
      </c>
    </row>
    <row r="759" spans="1:25" s="1" customFormat="1" x14ac:dyDescent="0.2">
      <c r="A759" s="35"/>
      <c r="B759" s="36" t="s">
        <v>48</v>
      </c>
      <c r="C759" s="115" t="s">
        <v>81</v>
      </c>
      <c r="D759" s="115"/>
      <c r="E759" s="115"/>
      <c r="F759" s="37" t="s">
        <v>34</v>
      </c>
      <c r="G759" s="37" t="s">
        <v>34</v>
      </c>
      <c r="H759" s="37" t="s">
        <v>34</v>
      </c>
      <c r="I759" s="37" t="s">
        <v>34</v>
      </c>
      <c r="J759" s="38">
        <v>26.64</v>
      </c>
      <c r="K759" s="37" t="s">
        <v>34</v>
      </c>
      <c r="L759" s="38">
        <v>53.28</v>
      </c>
      <c r="M759" s="39">
        <v>14.41</v>
      </c>
      <c r="N759" s="40">
        <v>768</v>
      </c>
      <c r="S759" s="2" t="s">
        <v>81</v>
      </c>
    </row>
    <row r="760" spans="1:25" s="1" customFormat="1" x14ac:dyDescent="0.2">
      <c r="A760" s="35"/>
      <c r="B760" s="36" t="s">
        <v>54</v>
      </c>
      <c r="C760" s="115" t="s">
        <v>55</v>
      </c>
      <c r="D760" s="115"/>
      <c r="E760" s="115"/>
      <c r="F760" s="37" t="s">
        <v>34</v>
      </c>
      <c r="G760" s="37" t="s">
        <v>34</v>
      </c>
      <c r="H760" s="37" t="s">
        <v>34</v>
      </c>
      <c r="I760" s="37" t="s">
        <v>34</v>
      </c>
      <c r="J760" s="38">
        <v>27.11</v>
      </c>
      <c r="K760" s="37" t="s">
        <v>34</v>
      </c>
      <c r="L760" s="38">
        <v>54.22</v>
      </c>
      <c r="M760" s="39">
        <v>7.88</v>
      </c>
      <c r="N760" s="40">
        <v>427</v>
      </c>
      <c r="S760" s="2" t="s">
        <v>55</v>
      </c>
    </row>
    <row r="761" spans="1:25" s="1" customFormat="1" x14ac:dyDescent="0.2">
      <c r="A761" s="35"/>
      <c r="B761" s="36" t="s">
        <v>82</v>
      </c>
      <c r="C761" s="115" t="s">
        <v>83</v>
      </c>
      <c r="D761" s="115"/>
      <c r="E761" s="115"/>
      <c r="F761" s="37" t="s">
        <v>34</v>
      </c>
      <c r="G761" s="37" t="s">
        <v>34</v>
      </c>
      <c r="H761" s="37" t="s">
        <v>34</v>
      </c>
      <c r="I761" s="37" t="s">
        <v>34</v>
      </c>
      <c r="J761" s="38">
        <v>261.27</v>
      </c>
      <c r="K761" s="37" t="s">
        <v>34</v>
      </c>
      <c r="L761" s="38">
        <v>20.54</v>
      </c>
      <c r="M761" s="39">
        <v>4.22</v>
      </c>
      <c r="N761" s="40">
        <v>87</v>
      </c>
      <c r="S761" s="2" t="s">
        <v>83</v>
      </c>
    </row>
    <row r="762" spans="1:25" s="1" customFormat="1" x14ac:dyDescent="0.2">
      <c r="A762" s="35"/>
      <c r="B762" s="36" t="s">
        <v>34</v>
      </c>
      <c r="C762" s="115" t="s">
        <v>84</v>
      </c>
      <c r="D762" s="115"/>
      <c r="E762" s="115"/>
      <c r="F762" s="37" t="s">
        <v>59</v>
      </c>
      <c r="G762" s="37" t="s">
        <v>1546</v>
      </c>
      <c r="H762" s="37" t="s">
        <v>34</v>
      </c>
      <c r="I762" s="37" t="s">
        <v>251</v>
      </c>
      <c r="J762" s="38" t="s">
        <v>34</v>
      </c>
      <c r="K762" s="37" t="s">
        <v>34</v>
      </c>
      <c r="L762" s="38" t="s">
        <v>34</v>
      </c>
      <c r="M762" s="39" t="s">
        <v>34</v>
      </c>
      <c r="N762" s="40" t="s">
        <v>34</v>
      </c>
      <c r="T762" s="2" t="s">
        <v>84</v>
      </c>
    </row>
    <row r="763" spans="1:25" s="1" customFormat="1" x14ac:dyDescent="0.2">
      <c r="A763" s="35"/>
      <c r="B763" s="36" t="s">
        <v>34</v>
      </c>
      <c r="C763" s="118" t="s">
        <v>62</v>
      </c>
      <c r="D763" s="118"/>
      <c r="E763" s="118"/>
      <c r="F763" s="30" t="s">
        <v>34</v>
      </c>
      <c r="G763" s="30" t="s">
        <v>34</v>
      </c>
      <c r="H763" s="30" t="s">
        <v>34</v>
      </c>
      <c r="I763" s="30" t="s">
        <v>34</v>
      </c>
      <c r="J763" s="31">
        <v>64.02</v>
      </c>
      <c r="K763" s="30" t="s">
        <v>34</v>
      </c>
      <c r="L763" s="31">
        <v>128.04</v>
      </c>
      <c r="M763" s="32" t="s">
        <v>34</v>
      </c>
      <c r="N763" s="33" t="s">
        <v>34</v>
      </c>
      <c r="U763" s="2" t="s">
        <v>62</v>
      </c>
    </row>
    <row r="764" spans="1:25" s="1" customFormat="1" x14ac:dyDescent="0.2">
      <c r="A764" s="35"/>
      <c r="B764" s="36" t="s">
        <v>34</v>
      </c>
      <c r="C764" s="115" t="s">
        <v>63</v>
      </c>
      <c r="D764" s="115"/>
      <c r="E764" s="115"/>
      <c r="F764" s="37" t="s">
        <v>34</v>
      </c>
      <c r="G764" s="37" t="s">
        <v>34</v>
      </c>
      <c r="H764" s="37" t="s">
        <v>34</v>
      </c>
      <c r="I764" s="37" t="s">
        <v>34</v>
      </c>
      <c r="J764" s="38" t="s">
        <v>34</v>
      </c>
      <c r="K764" s="37" t="s">
        <v>34</v>
      </c>
      <c r="L764" s="38">
        <v>53.28</v>
      </c>
      <c r="M764" s="39" t="s">
        <v>34</v>
      </c>
      <c r="N764" s="40">
        <v>768</v>
      </c>
      <c r="T764" s="2" t="s">
        <v>63</v>
      </c>
    </row>
    <row r="765" spans="1:25" s="1" customFormat="1" ht="22.5" x14ac:dyDescent="0.2">
      <c r="A765" s="35"/>
      <c r="B765" s="36" t="s">
        <v>835</v>
      </c>
      <c r="C765" s="115" t="s">
        <v>836</v>
      </c>
      <c r="D765" s="115"/>
      <c r="E765" s="115"/>
      <c r="F765" s="37" t="s">
        <v>66</v>
      </c>
      <c r="G765" s="37" t="s">
        <v>837</v>
      </c>
      <c r="H765" s="37" t="s">
        <v>34</v>
      </c>
      <c r="I765" s="37" t="s">
        <v>837</v>
      </c>
      <c r="J765" s="38" t="s">
        <v>34</v>
      </c>
      <c r="K765" s="37" t="s">
        <v>34</v>
      </c>
      <c r="L765" s="38">
        <v>69.260000000000005</v>
      </c>
      <c r="M765" s="39" t="s">
        <v>34</v>
      </c>
      <c r="N765" s="40">
        <v>998</v>
      </c>
      <c r="T765" s="2" t="s">
        <v>836</v>
      </c>
    </row>
    <row r="766" spans="1:25" s="1" customFormat="1" ht="22.5" x14ac:dyDescent="0.2">
      <c r="A766" s="35"/>
      <c r="B766" s="36" t="s">
        <v>838</v>
      </c>
      <c r="C766" s="115" t="s">
        <v>839</v>
      </c>
      <c r="D766" s="115"/>
      <c r="E766" s="115"/>
      <c r="F766" s="37" t="s">
        <v>66</v>
      </c>
      <c r="G766" s="37" t="s">
        <v>840</v>
      </c>
      <c r="H766" s="37" t="s">
        <v>34</v>
      </c>
      <c r="I766" s="37" t="s">
        <v>840</v>
      </c>
      <c r="J766" s="38" t="s">
        <v>34</v>
      </c>
      <c r="K766" s="37" t="s">
        <v>34</v>
      </c>
      <c r="L766" s="38">
        <v>47.42</v>
      </c>
      <c r="M766" s="39" t="s">
        <v>34</v>
      </c>
      <c r="N766" s="40">
        <v>684</v>
      </c>
      <c r="T766" s="2" t="s">
        <v>839</v>
      </c>
    </row>
    <row r="767" spans="1:25" s="1" customFormat="1" x14ac:dyDescent="0.2">
      <c r="A767" s="41"/>
      <c r="B767" s="42"/>
      <c r="C767" s="116" t="s">
        <v>71</v>
      </c>
      <c r="D767" s="116"/>
      <c r="E767" s="116"/>
      <c r="F767" s="43" t="s">
        <v>34</v>
      </c>
      <c r="G767" s="43" t="s">
        <v>34</v>
      </c>
      <c r="H767" s="43" t="s">
        <v>34</v>
      </c>
      <c r="I767" s="43" t="s">
        <v>34</v>
      </c>
      <c r="J767" s="44" t="s">
        <v>34</v>
      </c>
      <c r="K767" s="43" t="s">
        <v>34</v>
      </c>
      <c r="L767" s="44">
        <v>244.72</v>
      </c>
      <c r="M767" s="32" t="s">
        <v>34</v>
      </c>
      <c r="N767" s="45">
        <v>2964</v>
      </c>
      <c r="V767" s="2" t="s">
        <v>71</v>
      </c>
    </row>
    <row r="768" spans="1:25" s="1" customFormat="1" ht="22.5" x14ac:dyDescent="0.2">
      <c r="A768" s="28" t="s">
        <v>234</v>
      </c>
      <c r="B768" s="29" t="s">
        <v>1547</v>
      </c>
      <c r="C768" s="118" t="s">
        <v>1548</v>
      </c>
      <c r="D768" s="118"/>
      <c r="E768" s="118"/>
      <c r="F768" s="30" t="s">
        <v>1282</v>
      </c>
      <c r="G768" s="30" t="s">
        <v>34</v>
      </c>
      <c r="H768" s="30" t="s">
        <v>34</v>
      </c>
      <c r="I768" s="30" t="s">
        <v>54</v>
      </c>
      <c r="J768" s="31">
        <v>569.1</v>
      </c>
      <c r="K768" s="30" t="s">
        <v>34</v>
      </c>
      <c r="L768" s="31">
        <v>269.67</v>
      </c>
      <c r="M768" s="32">
        <v>4.22</v>
      </c>
      <c r="N768" s="33">
        <v>1138</v>
      </c>
      <c r="Q768" s="2" t="s">
        <v>1548</v>
      </c>
    </row>
    <row r="769" spans="1:25" s="1" customFormat="1" x14ac:dyDescent="0.2">
      <c r="A769" s="34"/>
      <c r="B769" s="8"/>
      <c r="C769" s="115" t="s">
        <v>1549</v>
      </c>
      <c r="D769" s="115"/>
      <c r="E769" s="115"/>
      <c r="F769" s="115"/>
      <c r="G769" s="115"/>
      <c r="H769" s="115"/>
      <c r="I769" s="115"/>
      <c r="J769" s="115"/>
      <c r="K769" s="115"/>
      <c r="L769" s="115"/>
      <c r="M769" s="115"/>
      <c r="N769" s="117"/>
      <c r="Y769" s="2" t="s">
        <v>1549</v>
      </c>
    </row>
    <row r="770" spans="1:25" s="1" customFormat="1" ht="22.5" x14ac:dyDescent="0.2">
      <c r="A770" s="28" t="s">
        <v>1254</v>
      </c>
      <c r="B770" s="29" t="s">
        <v>1554</v>
      </c>
      <c r="C770" s="118" t="s">
        <v>1555</v>
      </c>
      <c r="D770" s="118"/>
      <c r="E770" s="118"/>
      <c r="F770" s="30" t="s">
        <v>261</v>
      </c>
      <c r="G770" s="30" t="s">
        <v>34</v>
      </c>
      <c r="H770" s="30" t="s">
        <v>34</v>
      </c>
      <c r="I770" s="30" t="s">
        <v>54</v>
      </c>
      <c r="J770" s="31">
        <v>355.95</v>
      </c>
      <c r="K770" s="30" t="s">
        <v>34</v>
      </c>
      <c r="L770" s="31">
        <v>168.72</v>
      </c>
      <c r="M770" s="32">
        <v>4.22</v>
      </c>
      <c r="N770" s="33">
        <v>712</v>
      </c>
      <c r="Q770" s="2" t="s">
        <v>1555</v>
      </c>
    </row>
    <row r="771" spans="1:25" s="1" customFormat="1" x14ac:dyDescent="0.2">
      <c r="A771" s="34"/>
      <c r="B771" s="8"/>
      <c r="C771" s="115" t="s">
        <v>1556</v>
      </c>
      <c r="D771" s="115"/>
      <c r="E771" s="115"/>
      <c r="F771" s="115"/>
      <c r="G771" s="115"/>
      <c r="H771" s="115"/>
      <c r="I771" s="115"/>
      <c r="J771" s="115"/>
      <c r="K771" s="115"/>
      <c r="L771" s="115"/>
      <c r="M771" s="115"/>
      <c r="N771" s="117"/>
      <c r="Y771" s="2" t="s">
        <v>1556</v>
      </c>
    </row>
    <row r="772" spans="1:25" s="1" customFormat="1" ht="56.25" x14ac:dyDescent="0.2">
      <c r="A772" s="28" t="s">
        <v>1262</v>
      </c>
      <c r="B772" s="29" t="s">
        <v>1557</v>
      </c>
      <c r="C772" s="118" t="s">
        <v>1558</v>
      </c>
      <c r="D772" s="118"/>
      <c r="E772" s="118"/>
      <c r="F772" s="30" t="s">
        <v>1513</v>
      </c>
      <c r="G772" s="30" t="s">
        <v>34</v>
      </c>
      <c r="H772" s="30" t="s">
        <v>34</v>
      </c>
      <c r="I772" s="30" t="s">
        <v>165</v>
      </c>
      <c r="J772" s="31" t="s">
        <v>34</v>
      </c>
      <c r="K772" s="30" t="s">
        <v>34</v>
      </c>
      <c r="L772" s="31" t="s">
        <v>34</v>
      </c>
      <c r="M772" s="32" t="s">
        <v>34</v>
      </c>
      <c r="N772" s="33" t="s">
        <v>34</v>
      </c>
      <c r="Q772" s="2" t="s">
        <v>1558</v>
      </c>
    </row>
    <row r="773" spans="1:25" s="1" customFormat="1" x14ac:dyDescent="0.2">
      <c r="A773" s="35"/>
      <c r="B773" s="36" t="s">
        <v>48</v>
      </c>
      <c r="C773" s="115" t="s">
        <v>81</v>
      </c>
      <c r="D773" s="115"/>
      <c r="E773" s="115"/>
      <c r="F773" s="37" t="s">
        <v>34</v>
      </c>
      <c r="G773" s="37" t="s">
        <v>34</v>
      </c>
      <c r="H773" s="37" t="s">
        <v>34</v>
      </c>
      <c r="I773" s="37" t="s">
        <v>34</v>
      </c>
      <c r="J773" s="38">
        <v>18.329999999999998</v>
      </c>
      <c r="K773" s="37" t="s">
        <v>34</v>
      </c>
      <c r="L773" s="38">
        <v>201.63</v>
      </c>
      <c r="M773" s="39">
        <v>14.41</v>
      </c>
      <c r="N773" s="40">
        <v>2905</v>
      </c>
      <c r="S773" s="2" t="s">
        <v>81</v>
      </c>
    </row>
    <row r="774" spans="1:25" s="1" customFormat="1" x14ac:dyDescent="0.2">
      <c r="A774" s="35"/>
      <c r="B774" s="36" t="s">
        <v>54</v>
      </c>
      <c r="C774" s="115" t="s">
        <v>55</v>
      </c>
      <c r="D774" s="115"/>
      <c r="E774" s="115"/>
      <c r="F774" s="37" t="s">
        <v>34</v>
      </c>
      <c r="G774" s="37" t="s">
        <v>34</v>
      </c>
      <c r="H774" s="37" t="s">
        <v>34</v>
      </c>
      <c r="I774" s="37" t="s">
        <v>34</v>
      </c>
      <c r="J774" s="38">
        <v>12.49</v>
      </c>
      <c r="K774" s="37" t="s">
        <v>34</v>
      </c>
      <c r="L774" s="38">
        <v>137.38999999999999</v>
      </c>
      <c r="M774" s="39">
        <v>7.88</v>
      </c>
      <c r="N774" s="40">
        <v>1083</v>
      </c>
      <c r="S774" s="2" t="s">
        <v>55</v>
      </c>
    </row>
    <row r="775" spans="1:25" s="1" customFormat="1" x14ac:dyDescent="0.2">
      <c r="A775" s="35"/>
      <c r="B775" s="36" t="s">
        <v>82</v>
      </c>
      <c r="C775" s="115" t="s">
        <v>83</v>
      </c>
      <c r="D775" s="115"/>
      <c r="E775" s="115"/>
      <c r="F775" s="37" t="s">
        <v>34</v>
      </c>
      <c r="G775" s="37" t="s">
        <v>34</v>
      </c>
      <c r="H775" s="37" t="s">
        <v>34</v>
      </c>
      <c r="I775" s="37" t="s">
        <v>34</v>
      </c>
      <c r="J775" s="38">
        <v>3.16</v>
      </c>
      <c r="K775" s="37" t="s">
        <v>34</v>
      </c>
      <c r="L775" s="38">
        <v>34.76</v>
      </c>
      <c r="M775" s="39">
        <v>4.22</v>
      </c>
      <c r="N775" s="40">
        <v>147</v>
      </c>
      <c r="S775" s="2" t="s">
        <v>83</v>
      </c>
    </row>
    <row r="776" spans="1:25" s="1" customFormat="1" x14ac:dyDescent="0.2">
      <c r="A776" s="35"/>
      <c r="B776" s="36" t="s">
        <v>34</v>
      </c>
      <c r="C776" s="115" t="s">
        <v>84</v>
      </c>
      <c r="D776" s="115"/>
      <c r="E776" s="115"/>
      <c r="F776" s="37" t="s">
        <v>59</v>
      </c>
      <c r="G776" s="37" t="s">
        <v>1559</v>
      </c>
      <c r="H776" s="37" t="s">
        <v>34</v>
      </c>
      <c r="I776" s="37" t="s">
        <v>776</v>
      </c>
      <c r="J776" s="38" t="s">
        <v>34</v>
      </c>
      <c r="K776" s="37" t="s">
        <v>34</v>
      </c>
      <c r="L776" s="38" t="s">
        <v>34</v>
      </c>
      <c r="M776" s="39" t="s">
        <v>34</v>
      </c>
      <c r="N776" s="40" t="s">
        <v>34</v>
      </c>
      <c r="T776" s="2" t="s">
        <v>84</v>
      </c>
    </row>
    <row r="777" spans="1:25" s="1" customFormat="1" x14ac:dyDescent="0.2">
      <c r="A777" s="35"/>
      <c r="B777" s="36" t="s">
        <v>34</v>
      </c>
      <c r="C777" s="118" t="s">
        <v>62</v>
      </c>
      <c r="D777" s="118"/>
      <c r="E777" s="118"/>
      <c r="F777" s="30" t="s">
        <v>34</v>
      </c>
      <c r="G777" s="30" t="s">
        <v>34</v>
      </c>
      <c r="H777" s="30" t="s">
        <v>34</v>
      </c>
      <c r="I777" s="30" t="s">
        <v>34</v>
      </c>
      <c r="J777" s="31">
        <v>33.979999999999997</v>
      </c>
      <c r="K777" s="30" t="s">
        <v>34</v>
      </c>
      <c r="L777" s="31">
        <v>373.78</v>
      </c>
      <c r="M777" s="32" t="s">
        <v>34</v>
      </c>
      <c r="N777" s="33" t="s">
        <v>34</v>
      </c>
      <c r="U777" s="2" t="s">
        <v>62</v>
      </c>
    </row>
    <row r="778" spans="1:25" s="1" customFormat="1" x14ac:dyDescent="0.2">
      <c r="A778" s="35"/>
      <c r="B778" s="36" t="s">
        <v>34</v>
      </c>
      <c r="C778" s="115" t="s">
        <v>63</v>
      </c>
      <c r="D778" s="115"/>
      <c r="E778" s="115"/>
      <c r="F778" s="37" t="s">
        <v>34</v>
      </c>
      <c r="G778" s="37" t="s">
        <v>34</v>
      </c>
      <c r="H778" s="37" t="s">
        <v>34</v>
      </c>
      <c r="I778" s="37" t="s">
        <v>34</v>
      </c>
      <c r="J778" s="38" t="s">
        <v>34</v>
      </c>
      <c r="K778" s="37" t="s">
        <v>34</v>
      </c>
      <c r="L778" s="38">
        <v>201.63</v>
      </c>
      <c r="M778" s="39" t="s">
        <v>34</v>
      </c>
      <c r="N778" s="40">
        <v>2905</v>
      </c>
      <c r="T778" s="2" t="s">
        <v>63</v>
      </c>
    </row>
    <row r="779" spans="1:25" s="1" customFormat="1" ht="22.5" x14ac:dyDescent="0.2">
      <c r="A779" s="35"/>
      <c r="B779" s="36" t="s">
        <v>835</v>
      </c>
      <c r="C779" s="115" t="s">
        <v>836</v>
      </c>
      <c r="D779" s="115"/>
      <c r="E779" s="115"/>
      <c r="F779" s="37" t="s">
        <v>66</v>
      </c>
      <c r="G779" s="37" t="s">
        <v>837</v>
      </c>
      <c r="H779" s="37" t="s">
        <v>34</v>
      </c>
      <c r="I779" s="37" t="s">
        <v>837</v>
      </c>
      <c r="J779" s="38" t="s">
        <v>34</v>
      </c>
      <c r="K779" s="37" t="s">
        <v>34</v>
      </c>
      <c r="L779" s="38">
        <v>262.12</v>
      </c>
      <c r="M779" s="39" t="s">
        <v>34</v>
      </c>
      <c r="N779" s="40">
        <v>3777</v>
      </c>
      <c r="T779" s="2" t="s">
        <v>836</v>
      </c>
    </row>
    <row r="780" spans="1:25" s="1" customFormat="1" ht="22.5" x14ac:dyDescent="0.2">
      <c r="A780" s="35"/>
      <c r="B780" s="36" t="s">
        <v>838</v>
      </c>
      <c r="C780" s="115" t="s">
        <v>839</v>
      </c>
      <c r="D780" s="115"/>
      <c r="E780" s="115"/>
      <c r="F780" s="37" t="s">
        <v>66</v>
      </c>
      <c r="G780" s="37" t="s">
        <v>840</v>
      </c>
      <c r="H780" s="37" t="s">
        <v>34</v>
      </c>
      <c r="I780" s="37" t="s">
        <v>840</v>
      </c>
      <c r="J780" s="38" t="s">
        <v>34</v>
      </c>
      <c r="K780" s="37" t="s">
        <v>34</v>
      </c>
      <c r="L780" s="38">
        <v>179.45</v>
      </c>
      <c r="M780" s="39" t="s">
        <v>34</v>
      </c>
      <c r="N780" s="40">
        <v>2585</v>
      </c>
      <c r="T780" s="2" t="s">
        <v>839</v>
      </c>
    </row>
    <row r="781" spans="1:25" s="1" customFormat="1" x14ac:dyDescent="0.2">
      <c r="A781" s="41"/>
      <c r="B781" s="42"/>
      <c r="C781" s="116" t="s">
        <v>71</v>
      </c>
      <c r="D781" s="116"/>
      <c r="E781" s="116"/>
      <c r="F781" s="43" t="s">
        <v>34</v>
      </c>
      <c r="G781" s="43" t="s">
        <v>34</v>
      </c>
      <c r="H781" s="43" t="s">
        <v>34</v>
      </c>
      <c r="I781" s="43" t="s">
        <v>34</v>
      </c>
      <c r="J781" s="44" t="s">
        <v>34</v>
      </c>
      <c r="K781" s="43" t="s">
        <v>34</v>
      </c>
      <c r="L781" s="44">
        <v>815.35</v>
      </c>
      <c r="M781" s="32" t="s">
        <v>34</v>
      </c>
      <c r="N781" s="45">
        <v>10497</v>
      </c>
      <c r="V781" s="2" t="s">
        <v>71</v>
      </c>
    </row>
    <row r="782" spans="1:25" s="1" customFormat="1" ht="22.5" x14ac:dyDescent="0.2">
      <c r="A782" s="28" t="s">
        <v>1266</v>
      </c>
      <c r="B782" s="29" t="s">
        <v>1560</v>
      </c>
      <c r="C782" s="118" t="s">
        <v>1561</v>
      </c>
      <c r="D782" s="118"/>
      <c r="E782" s="118"/>
      <c r="F782" s="30" t="s">
        <v>261</v>
      </c>
      <c r="G782" s="30" t="s">
        <v>34</v>
      </c>
      <c r="H782" s="30" t="s">
        <v>34</v>
      </c>
      <c r="I782" s="30" t="s">
        <v>156</v>
      </c>
      <c r="J782" s="31">
        <v>721.46</v>
      </c>
      <c r="K782" s="30" t="s">
        <v>34</v>
      </c>
      <c r="L782" s="31">
        <v>7214.6</v>
      </c>
      <c r="M782" s="32">
        <v>4.22</v>
      </c>
      <c r="N782" s="33">
        <v>30446</v>
      </c>
      <c r="Q782" s="2" t="s">
        <v>1561</v>
      </c>
    </row>
    <row r="783" spans="1:25" s="1" customFormat="1" ht="45" x14ac:dyDescent="0.2">
      <c r="A783" s="28" t="s">
        <v>840</v>
      </c>
      <c r="B783" s="29" t="s">
        <v>1562</v>
      </c>
      <c r="C783" s="118" t="s">
        <v>1563</v>
      </c>
      <c r="D783" s="118"/>
      <c r="E783" s="118"/>
      <c r="F783" s="30" t="s">
        <v>1282</v>
      </c>
      <c r="G783" s="30" t="s">
        <v>34</v>
      </c>
      <c r="H783" s="30" t="s">
        <v>34</v>
      </c>
      <c r="I783" s="30" t="s">
        <v>48</v>
      </c>
      <c r="J783" s="31">
        <v>2668.05</v>
      </c>
      <c r="K783" s="30" t="s">
        <v>34</v>
      </c>
      <c r="L783" s="31">
        <v>632.23</v>
      </c>
      <c r="M783" s="32">
        <v>4.22</v>
      </c>
      <c r="N783" s="33">
        <v>2668</v>
      </c>
      <c r="Q783" s="2" t="s">
        <v>1563</v>
      </c>
    </row>
    <row r="784" spans="1:25" s="1" customFormat="1" x14ac:dyDescent="0.2">
      <c r="A784" s="34"/>
      <c r="B784" s="8"/>
      <c r="C784" s="115" t="s">
        <v>1564</v>
      </c>
      <c r="D784" s="115"/>
      <c r="E784" s="115"/>
      <c r="F784" s="115"/>
      <c r="G784" s="115"/>
      <c r="H784" s="115"/>
      <c r="I784" s="115"/>
      <c r="J784" s="115"/>
      <c r="K784" s="115"/>
      <c r="L784" s="115"/>
      <c r="M784" s="115"/>
      <c r="N784" s="117"/>
      <c r="Y784" s="2" t="s">
        <v>1564</v>
      </c>
    </row>
    <row r="785" spans="1:25" s="1" customFormat="1" x14ac:dyDescent="0.2">
      <c r="A785" s="132" t="s">
        <v>1565</v>
      </c>
      <c r="B785" s="133"/>
      <c r="C785" s="133"/>
      <c r="D785" s="133"/>
      <c r="E785" s="133"/>
      <c r="F785" s="133"/>
      <c r="G785" s="133"/>
      <c r="H785" s="133"/>
      <c r="I785" s="133"/>
      <c r="J785" s="133"/>
      <c r="K785" s="133"/>
      <c r="L785" s="133"/>
      <c r="M785" s="133"/>
      <c r="N785" s="134"/>
      <c r="X785" s="2" t="s">
        <v>1565</v>
      </c>
    </row>
    <row r="786" spans="1:25" s="1" customFormat="1" ht="45" x14ac:dyDescent="0.2">
      <c r="A786" s="28" t="s">
        <v>641</v>
      </c>
      <c r="B786" s="29" t="s">
        <v>1532</v>
      </c>
      <c r="C786" s="118" t="s">
        <v>1566</v>
      </c>
      <c r="D786" s="118"/>
      <c r="E786" s="118"/>
      <c r="F786" s="30" t="s">
        <v>1488</v>
      </c>
      <c r="G786" s="30" t="s">
        <v>34</v>
      </c>
      <c r="H786" s="30" t="s">
        <v>34</v>
      </c>
      <c r="I786" s="30" t="s">
        <v>1567</v>
      </c>
      <c r="J786" s="31" t="s">
        <v>34</v>
      </c>
      <c r="K786" s="30" t="s">
        <v>34</v>
      </c>
      <c r="L786" s="31" t="s">
        <v>34</v>
      </c>
      <c r="M786" s="32" t="s">
        <v>34</v>
      </c>
      <c r="N786" s="33" t="s">
        <v>34</v>
      </c>
      <c r="Q786" s="2" t="s">
        <v>1566</v>
      </c>
    </row>
    <row r="787" spans="1:25" s="1" customFormat="1" x14ac:dyDescent="0.2">
      <c r="A787" s="34"/>
      <c r="B787" s="8"/>
      <c r="C787" s="115" t="s">
        <v>1568</v>
      </c>
      <c r="D787" s="115"/>
      <c r="E787" s="115"/>
      <c r="F787" s="115"/>
      <c r="G787" s="115"/>
      <c r="H787" s="115"/>
      <c r="I787" s="115"/>
      <c r="J787" s="115"/>
      <c r="K787" s="115"/>
      <c r="L787" s="115"/>
      <c r="M787" s="115"/>
      <c r="N787" s="117"/>
      <c r="R787" s="2" t="s">
        <v>1568</v>
      </c>
    </row>
    <row r="788" spans="1:25" s="1" customFormat="1" x14ac:dyDescent="0.2">
      <c r="A788" s="35"/>
      <c r="B788" s="36" t="s">
        <v>48</v>
      </c>
      <c r="C788" s="115" t="s">
        <v>81</v>
      </c>
      <c r="D788" s="115"/>
      <c r="E788" s="115"/>
      <c r="F788" s="37" t="s">
        <v>34</v>
      </c>
      <c r="G788" s="37" t="s">
        <v>34</v>
      </c>
      <c r="H788" s="37" t="s">
        <v>34</v>
      </c>
      <c r="I788" s="37" t="s">
        <v>34</v>
      </c>
      <c r="J788" s="38">
        <v>80.760000000000005</v>
      </c>
      <c r="K788" s="37" t="s">
        <v>34</v>
      </c>
      <c r="L788" s="38">
        <v>78.34</v>
      </c>
      <c r="M788" s="39">
        <v>14.41</v>
      </c>
      <c r="N788" s="40">
        <v>1129</v>
      </c>
      <c r="S788" s="2" t="s">
        <v>81</v>
      </c>
    </row>
    <row r="789" spans="1:25" s="1" customFormat="1" x14ac:dyDescent="0.2">
      <c r="A789" s="35"/>
      <c r="B789" s="36" t="s">
        <v>54</v>
      </c>
      <c r="C789" s="115" t="s">
        <v>55</v>
      </c>
      <c r="D789" s="115"/>
      <c r="E789" s="115"/>
      <c r="F789" s="37" t="s">
        <v>34</v>
      </c>
      <c r="G789" s="37" t="s">
        <v>34</v>
      </c>
      <c r="H789" s="37" t="s">
        <v>34</v>
      </c>
      <c r="I789" s="37" t="s">
        <v>34</v>
      </c>
      <c r="J789" s="38">
        <v>76.760000000000005</v>
      </c>
      <c r="K789" s="37" t="s">
        <v>34</v>
      </c>
      <c r="L789" s="38">
        <v>74.459999999999994</v>
      </c>
      <c r="M789" s="39">
        <v>7.88</v>
      </c>
      <c r="N789" s="40">
        <v>587</v>
      </c>
      <c r="S789" s="2" t="s">
        <v>55</v>
      </c>
    </row>
    <row r="790" spans="1:25" s="1" customFormat="1" x14ac:dyDescent="0.2">
      <c r="A790" s="35"/>
      <c r="B790" s="36" t="s">
        <v>82</v>
      </c>
      <c r="C790" s="115" t="s">
        <v>83</v>
      </c>
      <c r="D790" s="115"/>
      <c r="E790" s="115"/>
      <c r="F790" s="37" t="s">
        <v>34</v>
      </c>
      <c r="G790" s="37" t="s">
        <v>34</v>
      </c>
      <c r="H790" s="37" t="s">
        <v>34</v>
      </c>
      <c r="I790" s="37" t="s">
        <v>34</v>
      </c>
      <c r="J790" s="38">
        <v>20.75</v>
      </c>
      <c r="K790" s="37" t="s">
        <v>34</v>
      </c>
      <c r="L790" s="38">
        <v>20.13</v>
      </c>
      <c r="M790" s="39">
        <v>4.22</v>
      </c>
      <c r="N790" s="40">
        <v>85</v>
      </c>
      <c r="S790" s="2" t="s">
        <v>83</v>
      </c>
    </row>
    <row r="791" spans="1:25" s="1" customFormat="1" x14ac:dyDescent="0.2">
      <c r="A791" s="35"/>
      <c r="B791" s="36" t="s">
        <v>34</v>
      </c>
      <c r="C791" s="115" t="s">
        <v>84</v>
      </c>
      <c r="D791" s="115"/>
      <c r="E791" s="115"/>
      <c r="F791" s="37" t="s">
        <v>59</v>
      </c>
      <c r="G791" s="37" t="s">
        <v>112</v>
      </c>
      <c r="H791" s="37" t="s">
        <v>34</v>
      </c>
      <c r="I791" s="37" t="s">
        <v>1569</v>
      </c>
      <c r="J791" s="38" t="s">
        <v>34</v>
      </c>
      <c r="K791" s="37" t="s">
        <v>34</v>
      </c>
      <c r="L791" s="38" t="s">
        <v>34</v>
      </c>
      <c r="M791" s="39" t="s">
        <v>34</v>
      </c>
      <c r="N791" s="40" t="s">
        <v>34</v>
      </c>
      <c r="T791" s="2" t="s">
        <v>84</v>
      </c>
    </row>
    <row r="792" spans="1:25" s="1" customFormat="1" x14ac:dyDescent="0.2">
      <c r="A792" s="35"/>
      <c r="B792" s="36" t="s">
        <v>34</v>
      </c>
      <c r="C792" s="118" t="s">
        <v>62</v>
      </c>
      <c r="D792" s="118"/>
      <c r="E792" s="118"/>
      <c r="F792" s="30" t="s">
        <v>34</v>
      </c>
      <c r="G792" s="30" t="s">
        <v>34</v>
      </c>
      <c r="H792" s="30" t="s">
        <v>34</v>
      </c>
      <c r="I792" s="30" t="s">
        <v>34</v>
      </c>
      <c r="J792" s="31">
        <v>178.27</v>
      </c>
      <c r="K792" s="30" t="s">
        <v>34</v>
      </c>
      <c r="L792" s="31">
        <v>172.93</v>
      </c>
      <c r="M792" s="32" t="s">
        <v>34</v>
      </c>
      <c r="N792" s="33" t="s">
        <v>34</v>
      </c>
      <c r="U792" s="2" t="s">
        <v>62</v>
      </c>
    </row>
    <row r="793" spans="1:25" s="1" customFormat="1" x14ac:dyDescent="0.2">
      <c r="A793" s="35"/>
      <c r="B793" s="36" t="s">
        <v>34</v>
      </c>
      <c r="C793" s="115" t="s">
        <v>63</v>
      </c>
      <c r="D793" s="115"/>
      <c r="E793" s="115"/>
      <c r="F793" s="37" t="s">
        <v>34</v>
      </c>
      <c r="G793" s="37" t="s">
        <v>34</v>
      </c>
      <c r="H793" s="37" t="s">
        <v>34</v>
      </c>
      <c r="I793" s="37" t="s">
        <v>34</v>
      </c>
      <c r="J793" s="38" t="s">
        <v>34</v>
      </c>
      <c r="K793" s="37" t="s">
        <v>34</v>
      </c>
      <c r="L793" s="38">
        <v>78.34</v>
      </c>
      <c r="M793" s="39" t="s">
        <v>34</v>
      </c>
      <c r="N793" s="40">
        <v>1129</v>
      </c>
      <c r="T793" s="2" t="s">
        <v>63</v>
      </c>
    </row>
    <row r="794" spans="1:25" s="1" customFormat="1" ht="22.5" x14ac:dyDescent="0.2">
      <c r="A794" s="35"/>
      <c r="B794" s="36" t="s">
        <v>835</v>
      </c>
      <c r="C794" s="115" t="s">
        <v>836</v>
      </c>
      <c r="D794" s="115"/>
      <c r="E794" s="115"/>
      <c r="F794" s="37" t="s">
        <v>66</v>
      </c>
      <c r="G794" s="37" t="s">
        <v>837</v>
      </c>
      <c r="H794" s="37" t="s">
        <v>34</v>
      </c>
      <c r="I794" s="37" t="s">
        <v>837</v>
      </c>
      <c r="J794" s="38" t="s">
        <v>34</v>
      </c>
      <c r="K794" s="37" t="s">
        <v>34</v>
      </c>
      <c r="L794" s="38">
        <v>101.84</v>
      </c>
      <c r="M794" s="39" t="s">
        <v>34</v>
      </c>
      <c r="N794" s="40">
        <v>1468</v>
      </c>
      <c r="T794" s="2" t="s">
        <v>836</v>
      </c>
    </row>
    <row r="795" spans="1:25" s="1" customFormat="1" ht="22.5" x14ac:dyDescent="0.2">
      <c r="A795" s="35"/>
      <c r="B795" s="36" t="s">
        <v>838</v>
      </c>
      <c r="C795" s="115" t="s">
        <v>839</v>
      </c>
      <c r="D795" s="115"/>
      <c r="E795" s="115"/>
      <c r="F795" s="37" t="s">
        <v>66</v>
      </c>
      <c r="G795" s="37" t="s">
        <v>840</v>
      </c>
      <c r="H795" s="37" t="s">
        <v>34</v>
      </c>
      <c r="I795" s="37" t="s">
        <v>840</v>
      </c>
      <c r="J795" s="38" t="s">
        <v>34</v>
      </c>
      <c r="K795" s="37" t="s">
        <v>34</v>
      </c>
      <c r="L795" s="38">
        <v>69.72</v>
      </c>
      <c r="M795" s="39" t="s">
        <v>34</v>
      </c>
      <c r="N795" s="40">
        <v>1005</v>
      </c>
      <c r="T795" s="2" t="s">
        <v>839</v>
      </c>
    </row>
    <row r="796" spans="1:25" s="1" customFormat="1" x14ac:dyDescent="0.2">
      <c r="A796" s="41"/>
      <c r="B796" s="42"/>
      <c r="C796" s="116" t="s">
        <v>71</v>
      </c>
      <c r="D796" s="116"/>
      <c r="E796" s="116"/>
      <c r="F796" s="43" t="s">
        <v>34</v>
      </c>
      <c r="G796" s="43" t="s">
        <v>34</v>
      </c>
      <c r="H796" s="43" t="s">
        <v>34</v>
      </c>
      <c r="I796" s="43" t="s">
        <v>34</v>
      </c>
      <c r="J796" s="44" t="s">
        <v>34</v>
      </c>
      <c r="K796" s="43" t="s">
        <v>34</v>
      </c>
      <c r="L796" s="44">
        <v>344.49</v>
      </c>
      <c r="M796" s="32" t="s">
        <v>34</v>
      </c>
      <c r="N796" s="45">
        <v>4274</v>
      </c>
      <c r="V796" s="2" t="s">
        <v>71</v>
      </c>
    </row>
    <row r="797" spans="1:25" s="1" customFormat="1" ht="22.5" x14ac:dyDescent="0.2">
      <c r="A797" s="28" t="s">
        <v>1273</v>
      </c>
      <c r="B797" s="29" t="s">
        <v>1493</v>
      </c>
      <c r="C797" s="118" t="s">
        <v>1570</v>
      </c>
      <c r="D797" s="118"/>
      <c r="E797" s="118"/>
      <c r="F797" s="30" t="s">
        <v>421</v>
      </c>
      <c r="G797" s="30" t="s">
        <v>34</v>
      </c>
      <c r="H797" s="30" t="s">
        <v>34</v>
      </c>
      <c r="I797" s="30" t="s">
        <v>1297</v>
      </c>
      <c r="J797" s="31">
        <v>814.8</v>
      </c>
      <c r="K797" s="30" t="s">
        <v>34</v>
      </c>
      <c r="L797" s="31">
        <v>18728.91</v>
      </c>
      <c r="M797" s="32">
        <v>4.22</v>
      </c>
      <c r="N797" s="33">
        <v>79036</v>
      </c>
      <c r="Q797" s="2" t="s">
        <v>1570</v>
      </c>
    </row>
    <row r="798" spans="1:25" s="1" customFormat="1" x14ac:dyDescent="0.2">
      <c r="A798" s="34"/>
      <c r="B798" s="8"/>
      <c r="C798" s="115" t="s">
        <v>1571</v>
      </c>
      <c r="D798" s="115"/>
      <c r="E798" s="115"/>
      <c r="F798" s="115"/>
      <c r="G798" s="115"/>
      <c r="H798" s="115"/>
      <c r="I798" s="115"/>
      <c r="J798" s="115"/>
      <c r="K798" s="115"/>
      <c r="L798" s="115"/>
      <c r="M798" s="115"/>
      <c r="N798" s="117"/>
      <c r="Y798" s="2" t="s">
        <v>1571</v>
      </c>
    </row>
    <row r="799" spans="1:25" s="1" customFormat="1" ht="22.5" x14ac:dyDescent="0.2">
      <c r="A799" s="28" t="s">
        <v>1276</v>
      </c>
      <c r="B799" s="29" t="s">
        <v>1539</v>
      </c>
      <c r="C799" s="118" t="s">
        <v>1572</v>
      </c>
      <c r="D799" s="118"/>
      <c r="E799" s="118"/>
      <c r="F799" s="30" t="s">
        <v>1499</v>
      </c>
      <c r="G799" s="30" t="s">
        <v>34</v>
      </c>
      <c r="H799" s="30" t="s">
        <v>34</v>
      </c>
      <c r="I799" s="30" t="s">
        <v>95</v>
      </c>
      <c r="J799" s="31" t="s">
        <v>34</v>
      </c>
      <c r="K799" s="30" t="s">
        <v>34</v>
      </c>
      <c r="L799" s="31" t="s">
        <v>34</v>
      </c>
      <c r="M799" s="32" t="s">
        <v>34</v>
      </c>
      <c r="N799" s="33" t="s">
        <v>34</v>
      </c>
      <c r="Q799" s="2" t="s">
        <v>1572</v>
      </c>
    </row>
    <row r="800" spans="1:25" s="1" customFormat="1" x14ac:dyDescent="0.2">
      <c r="A800" s="35"/>
      <c r="B800" s="36" t="s">
        <v>48</v>
      </c>
      <c r="C800" s="115" t="s">
        <v>81</v>
      </c>
      <c r="D800" s="115"/>
      <c r="E800" s="115"/>
      <c r="F800" s="37" t="s">
        <v>34</v>
      </c>
      <c r="G800" s="37" t="s">
        <v>34</v>
      </c>
      <c r="H800" s="37" t="s">
        <v>34</v>
      </c>
      <c r="I800" s="37" t="s">
        <v>34</v>
      </c>
      <c r="J800" s="38">
        <v>0.97</v>
      </c>
      <c r="K800" s="37" t="s">
        <v>34</v>
      </c>
      <c r="L800" s="38">
        <v>4.8499999999999996</v>
      </c>
      <c r="M800" s="39">
        <v>14.41</v>
      </c>
      <c r="N800" s="40">
        <v>70</v>
      </c>
      <c r="S800" s="2" t="s">
        <v>81</v>
      </c>
    </row>
    <row r="801" spans="1:22" s="1" customFormat="1" x14ac:dyDescent="0.2">
      <c r="A801" s="35"/>
      <c r="B801" s="36" t="s">
        <v>54</v>
      </c>
      <c r="C801" s="115" t="s">
        <v>55</v>
      </c>
      <c r="D801" s="115"/>
      <c r="E801" s="115"/>
      <c r="F801" s="37" t="s">
        <v>34</v>
      </c>
      <c r="G801" s="37" t="s">
        <v>34</v>
      </c>
      <c r="H801" s="37" t="s">
        <v>34</v>
      </c>
      <c r="I801" s="37" t="s">
        <v>34</v>
      </c>
      <c r="J801" s="38">
        <v>1.26</v>
      </c>
      <c r="K801" s="37" t="s">
        <v>34</v>
      </c>
      <c r="L801" s="38">
        <v>6.3</v>
      </c>
      <c r="M801" s="39">
        <v>7.88</v>
      </c>
      <c r="N801" s="40">
        <v>50</v>
      </c>
      <c r="S801" s="2" t="s">
        <v>55</v>
      </c>
    </row>
    <row r="802" spans="1:22" s="1" customFormat="1" x14ac:dyDescent="0.2">
      <c r="A802" s="35"/>
      <c r="B802" s="36" t="s">
        <v>34</v>
      </c>
      <c r="C802" s="115" t="s">
        <v>84</v>
      </c>
      <c r="D802" s="115"/>
      <c r="E802" s="115"/>
      <c r="F802" s="37" t="s">
        <v>59</v>
      </c>
      <c r="G802" s="37" t="s">
        <v>1300</v>
      </c>
      <c r="H802" s="37" t="s">
        <v>34</v>
      </c>
      <c r="I802" s="37" t="s">
        <v>1259</v>
      </c>
      <c r="J802" s="38" t="s">
        <v>34</v>
      </c>
      <c r="K802" s="37" t="s">
        <v>34</v>
      </c>
      <c r="L802" s="38" t="s">
        <v>34</v>
      </c>
      <c r="M802" s="39" t="s">
        <v>34</v>
      </c>
      <c r="N802" s="40" t="s">
        <v>34</v>
      </c>
      <c r="T802" s="2" t="s">
        <v>84</v>
      </c>
    </row>
    <row r="803" spans="1:22" s="1" customFormat="1" x14ac:dyDescent="0.2">
      <c r="A803" s="35"/>
      <c r="B803" s="36" t="s">
        <v>34</v>
      </c>
      <c r="C803" s="118" t="s">
        <v>62</v>
      </c>
      <c r="D803" s="118"/>
      <c r="E803" s="118"/>
      <c r="F803" s="30" t="s">
        <v>34</v>
      </c>
      <c r="G803" s="30" t="s">
        <v>34</v>
      </c>
      <c r="H803" s="30" t="s">
        <v>34</v>
      </c>
      <c r="I803" s="30" t="s">
        <v>34</v>
      </c>
      <c r="J803" s="31">
        <v>2.23</v>
      </c>
      <c r="K803" s="30" t="s">
        <v>34</v>
      </c>
      <c r="L803" s="31">
        <v>11.15</v>
      </c>
      <c r="M803" s="32" t="s">
        <v>34</v>
      </c>
      <c r="N803" s="33" t="s">
        <v>34</v>
      </c>
      <c r="U803" s="2" t="s">
        <v>62</v>
      </c>
    </row>
    <row r="804" spans="1:22" s="1" customFormat="1" x14ac:dyDescent="0.2">
      <c r="A804" s="35"/>
      <c r="B804" s="36" t="s">
        <v>34</v>
      </c>
      <c r="C804" s="115" t="s">
        <v>63</v>
      </c>
      <c r="D804" s="115"/>
      <c r="E804" s="115"/>
      <c r="F804" s="37" t="s">
        <v>34</v>
      </c>
      <c r="G804" s="37" t="s">
        <v>34</v>
      </c>
      <c r="H804" s="37" t="s">
        <v>34</v>
      </c>
      <c r="I804" s="37" t="s">
        <v>34</v>
      </c>
      <c r="J804" s="38" t="s">
        <v>34</v>
      </c>
      <c r="K804" s="37" t="s">
        <v>34</v>
      </c>
      <c r="L804" s="38">
        <v>4.8499999999999996</v>
      </c>
      <c r="M804" s="39" t="s">
        <v>34</v>
      </c>
      <c r="N804" s="40">
        <v>70</v>
      </c>
      <c r="T804" s="2" t="s">
        <v>63</v>
      </c>
    </row>
    <row r="805" spans="1:22" s="1" customFormat="1" ht="22.5" x14ac:dyDescent="0.2">
      <c r="A805" s="35"/>
      <c r="B805" s="36" t="s">
        <v>835</v>
      </c>
      <c r="C805" s="115" t="s">
        <v>836</v>
      </c>
      <c r="D805" s="115"/>
      <c r="E805" s="115"/>
      <c r="F805" s="37" t="s">
        <v>66</v>
      </c>
      <c r="G805" s="37" t="s">
        <v>837</v>
      </c>
      <c r="H805" s="37" t="s">
        <v>34</v>
      </c>
      <c r="I805" s="37" t="s">
        <v>837</v>
      </c>
      <c r="J805" s="38" t="s">
        <v>34</v>
      </c>
      <c r="K805" s="37" t="s">
        <v>34</v>
      </c>
      <c r="L805" s="38">
        <v>6.31</v>
      </c>
      <c r="M805" s="39" t="s">
        <v>34</v>
      </c>
      <c r="N805" s="40">
        <v>91</v>
      </c>
      <c r="T805" s="2" t="s">
        <v>836</v>
      </c>
    </row>
    <row r="806" spans="1:22" s="1" customFormat="1" ht="22.5" x14ac:dyDescent="0.2">
      <c r="A806" s="35"/>
      <c r="B806" s="36" t="s">
        <v>838</v>
      </c>
      <c r="C806" s="115" t="s">
        <v>839</v>
      </c>
      <c r="D806" s="115"/>
      <c r="E806" s="115"/>
      <c r="F806" s="37" t="s">
        <v>66</v>
      </c>
      <c r="G806" s="37" t="s">
        <v>840</v>
      </c>
      <c r="H806" s="37" t="s">
        <v>34</v>
      </c>
      <c r="I806" s="37" t="s">
        <v>840</v>
      </c>
      <c r="J806" s="38" t="s">
        <v>34</v>
      </c>
      <c r="K806" s="37" t="s">
        <v>34</v>
      </c>
      <c r="L806" s="38">
        <v>4.32</v>
      </c>
      <c r="M806" s="39" t="s">
        <v>34</v>
      </c>
      <c r="N806" s="40">
        <v>62</v>
      </c>
      <c r="T806" s="2" t="s">
        <v>839</v>
      </c>
    </row>
    <row r="807" spans="1:22" s="1" customFormat="1" x14ac:dyDescent="0.2">
      <c r="A807" s="41"/>
      <c r="B807" s="42"/>
      <c r="C807" s="116" t="s">
        <v>71</v>
      </c>
      <c r="D807" s="116"/>
      <c r="E807" s="116"/>
      <c r="F807" s="43" t="s">
        <v>34</v>
      </c>
      <c r="G807" s="43" t="s">
        <v>34</v>
      </c>
      <c r="H807" s="43" t="s">
        <v>34</v>
      </c>
      <c r="I807" s="43" t="s">
        <v>34</v>
      </c>
      <c r="J807" s="44" t="s">
        <v>34</v>
      </c>
      <c r="K807" s="43" t="s">
        <v>34</v>
      </c>
      <c r="L807" s="44">
        <v>21.78</v>
      </c>
      <c r="M807" s="32" t="s">
        <v>34</v>
      </c>
      <c r="N807" s="45">
        <v>273</v>
      </c>
      <c r="V807" s="2" t="s">
        <v>71</v>
      </c>
    </row>
    <row r="808" spans="1:22" s="1" customFormat="1" ht="22.5" x14ac:dyDescent="0.2">
      <c r="A808" s="28" t="s">
        <v>1277</v>
      </c>
      <c r="B808" s="29" t="s">
        <v>1542</v>
      </c>
      <c r="C808" s="118" t="s">
        <v>1573</v>
      </c>
      <c r="D808" s="118"/>
      <c r="E808" s="118"/>
      <c r="F808" s="30" t="s">
        <v>1499</v>
      </c>
      <c r="G808" s="30" t="s">
        <v>34</v>
      </c>
      <c r="H808" s="30" t="s">
        <v>34</v>
      </c>
      <c r="I808" s="30" t="s">
        <v>95</v>
      </c>
      <c r="J808" s="31" t="s">
        <v>34</v>
      </c>
      <c r="K808" s="30" t="s">
        <v>34</v>
      </c>
      <c r="L808" s="31" t="s">
        <v>34</v>
      </c>
      <c r="M808" s="32" t="s">
        <v>34</v>
      </c>
      <c r="N808" s="33" t="s">
        <v>34</v>
      </c>
      <c r="Q808" s="2" t="s">
        <v>1573</v>
      </c>
    </row>
    <row r="809" spans="1:22" s="1" customFormat="1" x14ac:dyDescent="0.2">
      <c r="A809" s="35"/>
      <c r="B809" s="36" t="s">
        <v>48</v>
      </c>
      <c r="C809" s="115" t="s">
        <v>81</v>
      </c>
      <c r="D809" s="115"/>
      <c r="E809" s="115"/>
      <c r="F809" s="37" t="s">
        <v>34</v>
      </c>
      <c r="G809" s="37" t="s">
        <v>34</v>
      </c>
      <c r="H809" s="37" t="s">
        <v>34</v>
      </c>
      <c r="I809" s="37" t="s">
        <v>34</v>
      </c>
      <c r="J809" s="38">
        <v>3.65</v>
      </c>
      <c r="K809" s="37" t="s">
        <v>34</v>
      </c>
      <c r="L809" s="38">
        <v>18.25</v>
      </c>
      <c r="M809" s="39">
        <v>14.41</v>
      </c>
      <c r="N809" s="40">
        <v>263</v>
      </c>
      <c r="S809" s="2" t="s">
        <v>81</v>
      </c>
    </row>
    <row r="810" spans="1:22" s="1" customFormat="1" x14ac:dyDescent="0.2">
      <c r="A810" s="35"/>
      <c r="B810" s="36" t="s">
        <v>54</v>
      </c>
      <c r="C810" s="115" t="s">
        <v>55</v>
      </c>
      <c r="D810" s="115"/>
      <c r="E810" s="115"/>
      <c r="F810" s="37" t="s">
        <v>34</v>
      </c>
      <c r="G810" s="37" t="s">
        <v>34</v>
      </c>
      <c r="H810" s="37" t="s">
        <v>34</v>
      </c>
      <c r="I810" s="37" t="s">
        <v>34</v>
      </c>
      <c r="J810" s="38">
        <v>7.75</v>
      </c>
      <c r="K810" s="37" t="s">
        <v>34</v>
      </c>
      <c r="L810" s="38">
        <v>38.75</v>
      </c>
      <c r="M810" s="39">
        <v>7.88</v>
      </c>
      <c r="N810" s="40">
        <v>305</v>
      </c>
      <c r="S810" s="2" t="s">
        <v>55</v>
      </c>
    </row>
    <row r="811" spans="1:22" s="1" customFormat="1" x14ac:dyDescent="0.2">
      <c r="A811" s="35"/>
      <c r="B811" s="36" t="s">
        <v>34</v>
      </c>
      <c r="C811" s="115" t="s">
        <v>84</v>
      </c>
      <c r="D811" s="115"/>
      <c r="E811" s="115"/>
      <c r="F811" s="37" t="s">
        <v>59</v>
      </c>
      <c r="G811" s="37" t="s">
        <v>431</v>
      </c>
      <c r="H811" s="37" t="s">
        <v>34</v>
      </c>
      <c r="I811" s="37" t="s">
        <v>424</v>
      </c>
      <c r="J811" s="38" t="s">
        <v>34</v>
      </c>
      <c r="K811" s="37" t="s">
        <v>34</v>
      </c>
      <c r="L811" s="38" t="s">
        <v>34</v>
      </c>
      <c r="M811" s="39" t="s">
        <v>34</v>
      </c>
      <c r="N811" s="40" t="s">
        <v>34</v>
      </c>
      <c r="T811" s="2" t="s">
        <v>84</v>
      </c>
    </row>
    <row r="812" spans="1:22" s="1" customFormat="1" x14ac:dyDescent="0.2">
      <c r="A812" s="35"/>
      <c r="B812" s="36" t="s">
        <v>34</v>
      </c>
      <c r="C812" s="118" t="s">
        <v>62</v>
      </c>
      <c r="D812" s="118"/>
      <c r="E812" s="118"/>
      <c r="F812" s="30" t="s">
        <v>34</v>
      </c>
      <c r="G812" s="30" t="s">
        <v>34</v>
      </c>
      <c r="H812" s="30" t="s">
        <v>34</v>
      </c>
      <c r="I812" s="30" t="s">
        <v>34</v>
      </c>
      <c r="J812" s="31">
        <v>11.4</v>
      </c>
      <c r="K812" s="30" t="s">
        <v>34</v>
      </c>
      <c r="L812" s="31">
        <v>57</v>
      </c>
      <c r="M812" s="32" t="s">
        <v>34</v>
      </c>
      <c r="N812" s="33" t="s">
        <v>34</v>
      </c>
      <c r="U812" s="2" t="s">
        <v>62</v>
      </c>
    </row>
    <row r="813" spans="1:22" s="1" customFormat="1" x14ac:dyDescent="0.2">
      <c r="A813" s="35"/>
      <c r="B813" s="36" t="s">
        <v>34</v>
      </c>
      <c r="C813" s="115" t="s">
        <v>63</v>
      </c>
      <c r="D813" s="115"/>
      <c r="E813" s="115"/>
      <c r="F813" s="37" t="s">
        <v>34</v>
      </c>
      <c r="G813" s="37" t="s">
        <v>34</v>
      </c>
      <c r="H813" s="37" t="s">
        <v>34</v>
      </c>
      <c r="I813" s="37" t="s">
        <v>34</v>
      </c>
      <c r="J813" s="38" t="s">
        <v>34</v>
      </c>
      <c r="K813" s="37" t="s">
        <v>34</v>
      </c>
      <c r="L813" s="38">
        <v>18.25</v>
      </c>
      <c r="M813" s="39" t="s">
        <v>34</v>
      </c>
      <c r="N813" s="40">
        <v>263</v>
      </c>
      <c r="T813" s="2" t="s">
        <v>63</v>
      </c>
    </row>
    <row r="814" spans="1:22" s="1" customFormat="1" ht="22.5" x14ac:dyDescent="0.2">
      <c r="A814" s="35"/>
      <c r="B814" s="36" t="s">
        <v>835</v>
      </c>
      <c r="C814" s="115" t="s">
        <v>836</v>
      </c>
      <c r="D814" s="115"/>
      <c r="E814" s="115"/>
      <c r="F814" s="37" t="s">
        <v>66</v>
      </c>
      <c r="G814" s="37" t="s">
        <v>837</v>
      </c>
      <c r="H814" s="37" t="s">
        <v>34</v>
      </c>
      <c r="I814" s="37" t="s">
        <v>837</v>
      </c>
      <c r="J814" s="38" t="s">
        <v>34</v>
      </c>
      <c r="K814" s="37" t="s">
        <v>34</v>
      </c>
      <c r="L814" s="38">
        <v>23.73</v>
      </c>
      <c r="M814" s="39" t="s">
        <v>34</v>
      </c>
      <c r="N814" s="40">
        <v>342</v>
      </c>
      <c r="T814" s="2" t="s">
        <v>836</v>
      </c>
    </row>
    <row r="815" spans="1:22" s="1" customFormat="1" ht="22.5" x14ac:dyDescent="0.2">
      <c r="A815" s="35"/>
      <c r="B815" s="36" t="s">
        <v>838</v>
      </c>
      <c r="C815" s="115" t="s">
        <v>839</v>
      </c>
      <c r="D815" s="115"/>
      <c r="E815" s="115"/>
      <c r="F815" s="37" t="s">
        <v>66</v>
      </c>
      <c r="G815" s="37" t="s">
        <v>840</v>
      </c>
      <c r="H815" s="37" t="s">
        <v>34</v>
      </c>
      <c r="I815" s="37" t="s">
        <v>840</v>
      </c>
      <c r="J815" s="38" t="s">
        <v>34</v>
      </c>
      <c r="K815" s="37" t="s">
        <v>34</v>
      </c>
      <c r="L815" s="38">
        <v>16.239999999999998</v>
      </c>
      <c r="M815" s="39" t="s">
        <v>34</v>
      </c>
      <c r="N815" s="40">
        <v>234</v>
      </c>
      <c r="T815" s="2" t="s">
        <v>839</v>
      </c>
    </row>
    <row r="816" spans="1:22" s="1" customFormat="1" x14ac:dyDescent="0.2">
      <c r="A816" s="41"/>
      <c r="B816" s="42"/>
      <c r="C816" s="116" t="s">
        <v>71</v>
      </c>
      <c r="D816" s="116"/>
      <c r="E816" s="116"/>
      <c r="F816" s="43" t="s">
        <v>34</v>
      </c>
      <c r="G816" s="43" t="s">
        <v>34</v>
      </c>
      <c r="H816" s="43" t="s">
        <v>34</v>
      </c>
      <c r="I816" s="43" t="s">
        <v>34</v>
      </c>
      <c r="J816" s="44" t="s">
        <v>34</v>
      </c>
      <c r="K816" s="43" t="s">
        <v>34</v>
      </c>
      <c r="L816" s="44">
        <v>96.97</v>
      </c>
      <c r="M816" s="32" t="s">
        <v>34</v>
      </c>
      <c r="N816" s="45">
        <v>1144</v>
      </c>
      <c r="V816" s="2" t="s">
        <v>71</v>
      </c>
    </row>
    <row r="817" spans="1:22" s="1" customFormat="1" ht="33.75" x14ac:dyDescent="0.2">
      <c r="A817" s="28" t="s">
        <v>1279</v>
      </c>
      <c r="B817" s="29" t="s">
        <v>1544</v>
      </c>
      <c r="C817" s="118" t="s">
        <v>1574</v>
      </c>
      <c r="D817" s="118"/>
      <c r="E817" s="118"/>
      <c r="F817" s="30" t="s">
        <v>1506</v>
      </c>
      <c r="G817" s="30" t="s">
        <v>34</v>
      </c>
      <c r="H817" s="30" t="s">
        <v>34</v>
      </c>
      <c r="I817" s="30" t="s">
        <v>95</v>
      </c>
      <c r="J817" s="31" t="s">
        <v>34</v>
      </c>
      <c r="K817" s="30" t="s">
        <v>34</v>
      </c>
      <c r="L817" s="31" t="s">
        <v>34</v>
      </c>
      <c r="M817" s="32" t="s">
        <v>34</v>
      </c>
      <c r="N817" s="33" t="s">
        <v>34</v>
      </c>
      <c r="Q817" s="2" t="s">
        <v>1574</v>
      </c>
    </row>
    <row r="818" spans="1:22" s="1" customFormat="1" x14ac:dyDescent="0.2">
      <c r="A818" s="35"/>
      <c r="B818" s="36" t="s">
        <v>48</v>
      </c>
      <c r="C818" s="115" t="s">
        <v>81</v>
      </c>
      <c r="D818" s="115"/>
      <c r="E818" s="115"/>
      <c r="F818" s="37" t="s">
        <v>34</v>
      </c>
      <c r="G818" s="37" t="s">
        <v>34</v>
      </c>
      <c r="H818" s="37" t="s">
        <v>34</v>
      </c>
      <c r="I818" s="37" t="s">
        <v>34</v>
      </c>
      <c r="J818" s="38">
        <v>26.64</v>
      </c>
      <c r="K818" s="37" t="s">
        <v>34</v>
      </c>
      <c r="L818" s="38">
        <v>133.19999999999999</v>
      </c>
      <c r="M818" s="39">
        <v>14.41</v>
      </c>
      <c r="N818" s="40">
        <v>1919</v>
      </c>
      <c r="S818" s="2" t="s">
        <v>81</v>
      </c>
    </row>
    <row r="819" spans="1:22" s="1" customFormat="1" x14ac:dyDescent="0.2">
      <c r="A819" s="35"/>
      <c r="B819" s="36" t="s">
        <v>54</v>
      </c>
      <c r="C819" s="115" t="s">
        <v>55</v>
      </c>
      <c r="D819" s="115"/>
      <c r="E819" s="115"/>
      <c r="F819" s="37" t="s">
        <v>34</v>
      </c>
      <c r="G819" s="37" t="s">
        <v>34</v>
      </c>
      <c r="H819" s="37" t="s">
        <v>34</v>
      </c>
      <c r="I819" s="37" t="s">
        <v>34</v>
      </c>
      <c r="J819" s="38">
        <v>27.11</v>
      </c>
      <c r="K819" s="37" t="s">
        <v>34</v>
      </c>
      <c r="L819" s="38">
        <v>135.55000000000001</v>
      </c>
      <c r="M819" s="39">
        <v>7.88</v>
      </c>
      <c r="N819" s="40">
        <v>1068</v>
      </c>
      <c r="S819" s="2" t="s">
        <v>55</v>
      </c>
    </row>
    <row r="820" spans="1:22" s="1" customFormat="1" x14ac:dyDescent="0.2">
      <c r="A820" s="35"/>
      <c r="B820" s="36" t="s">
        <v>82</v>
      </c>
      <c r="C820" s="115" t="s">
        <v>83</v>
      </c>
      <c r="D820" s="115"/>
      <c r="E820" s="115"/>
      <c r="F820" s="37" t="s">
        <v>34</v>
      </c>
      <c r="G820" s="37" t="s">
        <v>34</v>
      </c>
      <c r="H820" s="37" t="s">
        <v>34</v>
      </c>
      <c r="I820" s="37" t="s">
        <v>34</v>
      </c>
      <c r="J820" s="38">
        <v>261.27</v>
      </c>
      <c r="K820" s="37" t="s">
        <v>34</v>
      </c>
      <c r="L820" s="38">
        <v>1306.3499999999999</v>
      </c>
      <c r="M820" s="39">
        <v>4.22</v>
      </c>
      <c r="N820" s="40">
        <v>5513</v>
      </c>
      <c r="S820" s="2" t="s">
        <v>83</v>
      </c>
    </row>
    <row r="821" spans="1:22" s="1" customFormat="1" x14ac:dyDescent="0.2">
      <c r="A821" s="35"/>
      <c r="B821" s="36" t="s">
        <v>34</v>
      </c>
      <c r="C821" s="115" t="s">
        <v>84</v>
      </c>
      <c r="D821" s="115"/>
      <c r="E821" s="115"/>
      <c r="F821" s="37" t="s">
        <v>59</v>
      </c>
      <c r="G821" s="37" t="s">
        <v>1546</v>
      </c>
      <c r="H821" s="37" t="s">
        <v>34</v>
      </c>
      <c r="I821" s="37" t="s">
        <v>1575</v>
      </c>
      <c r="J821" s="38" t="s">
        <v>34</v>
      </c>
      <c r="K821" s="37" t="s">
        <v>34</v>
      </c>
      <c r="L821" s="38" t="s">
        <v>34</v>
      </c>
      <c r="M821" s="39" t="s">
        <v>34</v>
      </c>
      <c r="N821" s="40" t="s">
        <v>34</v>
      </c>
      <c r="T821" s="2" t="s">
        <v>84</v>
      </c>
    </row>
    <row r="822" spans="1:22" s="1" customFormat="1" x14ac:dyDescent="0.2">
      <c r="A822" s="35"/>
      <c r="B822" s="36" t="s">
        <v>34</v>
      </c>
      <c r="C822" s="118" t="s">
        <v>62</v>
      </c>
      <c r="D822" s="118"/>
      <c r="E822" s="118"/>
      <c r="F822" s="30" t="s">
        <v>34</v>
      </c>
      <c r="G822" s="30" t="s">
        <v>34</v>
      </c>
      <c r="H822" s="30" t="s">
        <v>34</v>
      </c>
      <c r="I822" s="30" t="s">
        <v>34</v>
      </c>
      <c r="J822" s="31">
        <v>315.02</v>
      </c>
      <c r="K822" s="30" t="s">
        <v>34</v>
      </c>
      <c r="L822" s="31">
        <v>1575.1</v>
      </c>
      <c r="M822" s="32" t="s">
        <v>34</v>
      </c>
      <c r="N822" s="33" t="s">
        <v>34</v>
      </c>
      <c r="U822" s="2" t="s">
        <v>62</v>
      </c>
    </row>
    <row r="823" spans="1:22" s="1" customFormat="1" x14ac:dyDescent="0.2">
      <c r="A823" s="35"/>
      <c r="B823" s="36" t="s">
        <v>34</v>
      </c>
      <c r="C823" s="115" t="s">
        <v>63</v>
      </c>
      <c r="D823" s="115"/>
      <c r="E823" s="115"/>
      <c r="F823" s="37" t="s">
        <v>34</v>
      </c>
      <c r="G823" s="37" t="s">
        <v>34</v>
      </c>
      <c r="H823" s="37" t="s">
        <v>34</v>
      </c>
      <c r="I823" s="37" t="s">
        <v>34</v>
      </c>
      <c r="J823" s="38" t="s">
        <v>34</v>
      </c>
      <c r="K823" s="37" t="s">
        <v>34</v>
      </c>
      <c r="L823" s="38">
        <v>133.19999999999999</v>
      </c>
      <c r="M823" s="39" t="s">
        <v>34</v>
      </c>
      <c r="N823" s="40">
        <v>1919</v>
      </c>
      <c r="T823" s="2" t="s">
        <v>63</v>
      </c>
    </row>
    <row r="824" spans="1:22" s="1" customFormat="1" ht="22.5" x14ac:dyDescent="0.2">
      <c r="A824" s="35"/>
      <c r="B824" s="36" t="s">
        <v>835</v>
      </c>
      <c r="C824" s="115" t="s">
        <v>836</v>
      </c>
      <c r="D824" s="115"/>
      <c r="E824" s="115"/>
      <c r="F824" s="37" t="s">
        <v>66</v>
      </c>
      <c r="G824" s="37" t="s">
        <v>837</v>
      </c>
      <c r="H824" s="37" t="s">
        <v>34</v>
      </c>
      <c r="I824" s="37" t="s">
        <v>837</v>
      </c>
      <c r="J824" s="38" t="s">
        <v>34</v>
      </c>
      <c r="K824" s="37" t="s">
        <v>34</v>
      </c>
      <c r="L824" s="38">
        <v>173.16</v>
      </c>
      <c r="M824" s="39" t="s">
        <v>34</v>
      </c>
      <c r="N824" s="40">
        <v>2495</v>
      </c>
      <c r="T824" s="2" t="s">
        <v>836</v>
      </c>
    </row>
    <row r="825" spans="1:22" s="1" customFormat="1" ht="22.5" x14ac:dyDescent="0.2">
      <c r="A825" s="35"/>
      <c r="B825" s="36" t="s">
        <v>838</v>
      </c>
      <c r="C825" s="115" t="s">
        <v>839</v>
      </c>
      <c r="D825" s="115"/>
      <c r="E825" s="115"/>
      <c r="F825" s="37" t="s">
        <v>66</v>
      </c>
      <c r="G825" s="37" t="s">
        <v>840</v>
      </c>
      <c r="H825" s="37" t="s">
        <v>34</v>
      </c>
      <c r="I825" s="37" t="s">
        <v>840</v>
      </c>
      <c r="J825" s="38" t="s">
        <v>34</v>
      </c>
      <c r="K825" s="37" t="s">
        <v>34</v>
      </c>
      <c r="L825" s="38">
        <v>118.55</v>
      </c>
      <c r="M825" s="39" t="s">
        <v>34</v>
      </c>
      <c r="N825" s="40">
        <v>1708</v>
      </c>
      <c r="T825" s="2" t="s">
        <v>839</v>
      </c>
    </row>
    <row r="826" spans="1:22" s="1" customFormat="1" x14ac:dyDescent="0.2">
      <c r="A826" s="41"/>
      <c r="B826" s="42"/>
      <c r="C826" s="116" t="s">
        <v>71</v>
      </c>
      <c r="D826" s="116"/>
      <c r="E826" s="116"/>
      <c r="F826" s="43" t="s">
        <v>34</v>
      </c>
      <c r="G826" s="43" t="s">
        <v>34</v>
      </c>
      <c r="H826" s="43" t="s">
        <v>34</v>
      </c>
      <c r="I826" s="43" t="s">
        <v>34</v>
      </c>
      <c r="J826" s="44" t="s">
        <v>34</v>
      </c>
      <c r="K826" s="43" t="s">
        <v>34</v>
      </c>
      <c r="L826" s="44">
        <v>1866.81</v>
      </c>
      <c r="M826" s="32" t="s">
        <v>34</v>
      </c>
      <c r="N826" s="45">
        <v>12703</v>
      </c>
      <c r="V826" s="2" t="s">
        <v>71</v>
      </c>
    </row>
    <row r="827" spans="1:22" s="1" customFormat="1" ht="33.75" x14ac:dyDescent="0.2">
      <c r="A827" s="28" t="s">
        <v>67</v>
      </c>
      <c r="B827" s="29" t="s">
        <v>1576</v>
      </c>
      <c r="C827" s="118" t="s">
        <v>1577</v>
      </c>
      <c r="D827" s="118"/>
      <c r="E827" s="118"/>
      <c r="F827" s="30" t="s">
        <v>261</v>
      </c>
      <c r="G827" s="30" t="s">
        <v>34</v>
      </c>
      <c r="H827" s="30" t="s">
        <v>34</v>
      </c>
      <c r="I827" s="30" t="s">
        <v>95</v>
      </c>
      <c r="J827" s="31">
        <v>201.21</v>
      </c>
      <c r="K827" s="30" t="s">
        <v>34</v>
      </c>
      <c r="L827" s="31">
        <v>1006.05</v>
      </c>
      <c r="M827" s="32">
        <v>4.22</v>
      </c>
      <c r="N827" s="33">
        <v>4246</v>
      </c>
      <c r="Q827" s="2" t="s">
        <v>1577</v>
      </c>
    </row>
    <row r="828" spans="1:22" s="1" customFormat="1" ht="33.75" x14ac:dyDescent="0.2">
      <c r="A828" s="28" t="s">
        <v>1289</v>
      </c>
      <c r="B828" s="29" t="s">
        <v>1578</v>
      </c>
      <c r="C828" s="118" t="s">
        <v>1579</v>
      </c>
      <c r="D828" s="118"/>
      <c r="E828" s="118"/>
      <c r="F828" s="30" t="s">
        <v>1513</v>
      </c>
      <c r="G828" s="30" t="s">
        <v>34</v>
      </c>
      <c r="H828" s="30" t="s">
        <v>34</v>
      </c>
      <c r="I828" s="30" t="s">
        <v>112</v>
      </c>
      <c r="J828" s="31" t="s">
        <v>34</v>
      </c>
      <c r="K828" s="30" t="s">
        <v>34</v>
      </c>
      <c r="L828" s="31" t="s">
        <v>34</v>
      </c>
      <c r="M828" s="32" t="s">
        <v>34</v>
      </c>
      <c r="N828" s="33" t="s">
        <v>34</v>
      </c>
      <c r="Q828" s="2" t="s">
        <v>1579</v>
      </c>
    </row>
    <row r="829" spans="1:22" s="1" customFormat="1" x14ac:dyDescent="0.2">
      <c r="A829" s="35"/>
      <c r="B829" s="36" t="s">
        <v>48</v>
      </c>
      <c r="C829" s="115" t="s">
        <v>81</v>
      </c>
      <c r="D829" s="115"/>
      <c r="E829" s="115"/>
      <c r="F829" s="37" t="s">
        <v>34</v>
      </c>
      <c r="G829" s="37" t="s">
        <v>34</v>
      </c>
      <c r="H829" s="37" t="s">
        <v>34</v>
      </c>
      <c r="I829" s="37" t="s">
        <v>34</v>
      </c>
      <c r="J829" s="38">
        <v>27.76</v>
      </c>
      <c r="K829" s="37" t="s">
        <v>34</v>
      </c>
      <c r="L829" s="38">
        <v>166.56</v>
      </c>
      <c r="M829" s="39">
        <v>14.41</v>
      </c>
      <c r="N829" s="40">
        <v>2400</v>
      </c>
      <c r="S829" s="2" t="s">
        <v>81</v>
      </c>
    </row>
    <row r="830" spans="1:22" s="1" customFormat="1" x14ac:dyDescent="0.2">
      <c r="A830" s="35"/>
      <c r="B830" s="36" t="s">
        <v>54</v>
      </c>
      <c r="C830" s="115" t="s">
        <v>55</v>
      </c>
      <c r="D830" s="115"/>
      <c r="E830" s="115"/>
      <c r="F830" s="37" t="s">
        <v>34</v>
      </c>
      <c r="G830" s="37" t="s">
        <v>34</v>
      </c>
      <c r="H830" s="37" t="s">
        <v>34</v>
      </c>
      <c r="I830" s="37" t="s">
        <v>34</v>
      </c>
      <c r="J830" s="38">
        <v>28.74</v>
      </c>
      <c r="K830" s="37" t="s">
        <v>34</v>
      </c>
      <c r="L830" s="38">
        <v>172.44</v>
      </c>
      <c r="M830" s="39">
        <v>7.88</v>
      </c>
      <c r="N830" s="40">
        <v>1359</v>
      </c>
      <c r="S830" s="2" t="s">
        <v>55</v>
      </c>
    </row>
    <row r="831" spans="1:22" s="1" customFormat="1" x14ac:dyDescent="0.2">
      <c r="A831" s="35"/>
      <c r="B831" s="36" t="s">
        <v>82</v>
      </c>
      <c r="C831" s="115" t="s">
        <v>83</v>
      </c>
      <c r="D831" s="115"/>
      <c r="E831" s="115"/>
      <c r="F831" s="37" t="s">
        <v>34</v>
      </c>
      <c r="G831" s="37" t="s">
        <v>34</v>
      </c>
      <c r="H831" s="37" t="s">
        <v>34</v>
      </c>
      <c r="I831" s="37" t="s">
        <v>34</v>
      </c>
      <c r="J831" s="38">
        <v>257.32</v>
      </c>
      <c r="K831" s="37" t="s">
        <v>34</v>
      </c>
      <c r="L831" s="38">
        <v>1543.92</v>
      </c>
      <c r="M831" s="39">
        <v>4.22</v>
      </c>
      <c r="N831" s="40">
        <v>6515</v>
      </c>
      <c r="S831" s="2" t="s">
        <v>83</v>
      </c>
    </row>
    <row r="832" spans="1:22" s="1" customFormat="1" x14ac:dyDescent="0.2">
      <c r="A832" s="35"/>
      <c r="B832" s="36" t="s">
        <v>34</v>
      </c>
      <c r="C832" s="115" t="s">
        <v>84</v>
      </c>
      <c r="D832" s="115"/>
      <c r="E832" s="115"/>
      <c r="F832" s="37" t="s">
        <v>59</v>
      </c>
      <c r="G832" s="37" t="s">
        <v>1580</v>
      </c>
      <c r="H832" s="37" t="s">
        <v>34</v>
      </c>
      <c r="I832" s="37" t="s">
        <v>1581</v>
      </c>
      <c r="J832" s="38" t="s">
        <v>34</v>
      </c>
      <c r="K832" s="37" t="s">
        <v>34</v>
      </c>
      <c r="L832" s="38" t="s">
        <v>34</v>
      </c>
      <c r="M832" s="39" t="s">
        <v>34</v>
      </c>
      <c r="N832" s="40" t="s">
        <v>34</v>
      </c>
      <c r="T832" s="2" t="s">
        <v>84</v>
      </c>
    </row>
    <row r="833" spans="1:22" s="1" customFormat="1" x14ac:dyDescent="0.2">
      <c r="A833" s="35"/>
      <c r="B833" s="36" t="s">
        <v>34</v>
      </c>
      <c r="C833" s="118" t="s">
        <v>62</v>
      </c>
      <c r="D833" s="118"/>
      <c r="E833" s="118"/>
      <c r="F833" s="30" t="s">
        <v>34</v>
      </c>
      <c r="G833" s="30" t="s">
        <v>34</v>
      </c>
      <c r="H833" s="30" t="s">
        <v>34</v>
      </c>
      <c r="I833" s="30" t="s">
        <v>34</v>
      </c>
      <c r="J833" s="31">
        <v>313.82</v>
      </c>
      <c r="K833" s="30" t="s">
        <v>34</v>
      </c>
      <c r="L833" s="31">
        <v>1882.92</v>
      </c>
      <c r="M833" s="32" t="s">
        <v>34</v>
      </c>
      <c r="N833" s="33" t="s">
        <v>34</v>
      </c>
      <c r="U833" s="2" t="s">
        <v>62</v>
      </c>
    </row>
    <row r="834" spans="1:22" s="1" customFormat="1" x14ac:dyDescent="0.2">
      <c r="A834" s="35"/>
      <c r="B834" s="36" t="s">
        <v>34</v>
      </c>
      <c r="C834" s="115" t="s">
        <v>63</v>
      </c>
      <c r="D834" s="115"/>
      <c r="E834" s="115"/>
      <c r="F834" s="37" t="s">
        <v>34</v>
      </c>
      <c r="G834" s="37" t="s">
        <v>34</v>
      </c>
      <c r="H834" s="37" t="s">
        <v>34</v>
      </c>
      <c r="I834" s="37" t="s">
        <v>34</v>
      </c>
      <c r="J834" s="38" t="s">
        <v>34</v>
      </c>
      <c r="K834" s="37" t="s">
        <v>34</v>
      </c>
      <c r="L834" s="38">
        <v>166.56</v>
      </c>
      <c r="M834" s="39" t="s">
        <v>34</v>
      </c>
      <c r="N834" s="40">
        <v>2400</v>
      </c>
      <c r="T834" s="2" t="s">
        <v>63</v>
      </c>
    </row>
    <row r="835" spans="1:22" s="1" customFormat="1" ht="22.5" x14ac:dyDescent="0.2">
      <c r="A835" s="35"/>
      <c r="B835" s="36" t="s">
        <v>835</v>
      </c>
      <c r="C835" s="115" t="s">
        <v>836</v>
      </c>
      <c r="D835" s="115"/>
      <c r="E835" s="115"/>
      <c r="F835" s="37" t="s">
        <v>66</v>
      </c>
      <c r="G835" s="37" t="s">
        <v>837</v>
      </c>
      <c r="H835" s="37" t="s">
        <v>34</v>
      </c>
      <c r="I835" s="37" t="s">
        <v>837</v>
      </c>
      <c r="J835" s="38" t="s">
        <v>34</v>
      </c>
      <c r="K835" s="37" t="s">
        <v>34</v>
      </c>
      <c r="L835" s="38">
        <v>216.53</v>
      </c>
      <c r="M835" s="39" t="s">
        <v>34</v>
      </c>
      <c r="N835" s="40">
        <v>3120</v>
      </c>
      <c r="T835" s="2" t="s">
        <v>836</v>
      </c>
    </row>
    <row r="836" spans="1:22" s="1" customFormat="1" ht="22.5" x14ac:dyDescent="0.2">
      <c r="A836" s="35"/>
      <c r="B836" s="36" t="s">
        <v>838</v>
      </c>
      <c r="C836" s="115" t="s">
        <v>839</v>
      </c>
      <c r="D836" s="115"/>
      <c r="E836" s="115"/>
      <c r="F836" s="37" t="s">
        <v>66</v>
      </c>
      <c r="G836" s="37" t="s">
        <v>840</v>
      </c>
      <c r="H836" s="37" t="s">
        <v>34</v>
      </c>
      <c r="I836" s="37" t="s">
        <v>840</v>
      </c>
      <c r="J836" s="38" t="s">
        <v>34</v>
      </c>
      <c r="K836" s="37" t="s">
        <v>34</v>
      </c>
      <c r="L836" s="38">
        <v>148.24</v>
      </c>
      <c r="M836" s="39" t="s">
        <v>34</v>
      </c>
      <c r="N836" s="40">
        <v>2136</v>
      </c>
      <c r="T836" s="2" t="s">
        <v>839</v>
      </c>
    </row>
    <row r="837" spans="1:22" s="1" customFormat="1" x14ac:dyDescent="0.2">
      <c r="A837" s="41"/>
      <c r="B837" s="42"/>
      <c r="C837" s="116" t="s">
        <v>71</v>
      </c>
      <c r="D837" s="116"/>
      <c r="E837" s="116"/>
      <c r="F837" s="43" t="s">
        <v>34</v>
      </c>
      <c r="G837" s="43" t="s">
        <v>34</v>
      </c>
      <c r="H837" s="43" t="s">
        <v>34</v>
      </c>
      <c r="I837" s="43" t="s">
        <v>34</v>
      </c>
      <c r="J837" s="44" t="s">
        <v>34</v>
      </c>
      <c r="K837" s="43" t="s">
        <v>34</v>
      </c>
      <c r="L837" s="44">
        <v>2247.69</v>
      </c>
      <c r="M837" s="32" t="s">
        <v>34</v>
      </c>
      <c r="N837" s="45">
        <v>15530</v>
      </c>
      <c r="V837" s="2" t="s">
        <v>71</v>
      </c>
    </row>
    <row r="838" spans="1:22" s="1" customFormat="1" ht="33.75" x14ac:dyDescent="0.2">
      <c r="A838" s="28" t="s">
        <v>1297</v>
      </c>
      <c r="B838" s="29" t="s">
        <v>1544</v>
      </c>
      <c r="C838" s="118" t="s">
        <v>1574</v>
      </c>
      <c r="D838" s="118"/>
      <c r="E838" s="118"/>
      <c r="F838" s="30" t="s">
        <v>1506</v>
      </c>
      <c r="G838" s="30" t="s">
        <v>34</v>
      </c>
      <c r="H838" s="30" t="s">
        <v>34</v>
      </c>
      <c r="I838" s="30" t="s">
        <v>56</v>
      </c>
      <c r="J838" s="31" t="s">
        <v>34</v>
      </c>
      <c r="K838" s="30" t="s">
        <v>34</v>
      </c>
      <c r="L838" s="31" t="s">
        <v>34</v>
      </c>
      <c r="M838" s="32" t="s">
        <v>34</v>
      </c>
      <c r="N838" s="33" t="s">
        <v>34</v>
      </c>
      <c r="Q838" s="2" t="s">
        <v>1574</v>
      </c>
    </row>
    <row r="839" spans="1:22" s="1" customFormat="1" x14ac:dyDescent="0.2">
      <c r="A839" s="35"/>
      <c r="B839" s="36" t="s">
        <v>48</v>
      </c>
      <c r="C839" s="115" t="s">
        <v>81</v>
      </c>
      <c r="D839" s="115"/>
      <c r="E839" s="115"/>
      <c r="F839" s="37" t="s">
        <v>34</v>
      </c>
      <c r="G839" s="37" t="s">
        <v>34</v>
      </c>
      <c r="H839" s="37" t="s">
        <v>34</v>
      </c>
      <c r="I839" s="37" t="s">
        <v>34</v>
      </c>
      <c r="J839" s="38">
        <v>26.64</v>
      </c>
      <c r="K839" s="37" t="s">
        <v>34</v>
      </c>
      <c r="L839" s="38">
        <v>79.92</v>
      </c>
      <c r="M839" s="39">
        <v>14.41</v>
      </c>
      <c r="N839" s="40">
        <v>1152</v>
      </c>
      <c r="S839" s="2" t="s">
        <v>81</v>
      </c>
    </row>
    <row r="840" spans="1:22" s="1" customFormat="1" x14ac:dyDescent="0.2">
      <c r="A840" s="35"/>
      <c r="B840" s="36" t="s">
        <v>54</v>
      </c>
      <c r="C840" s="115" t="s">
        <v>55</v>
      </c>
      <c r="D840" s="115"/>
      <c r="E840" s="115"/>
      <c r="F840" s="37" t="s">
        <v>34</v>
      </c>
      <c r="G840" s="37" t="s">
        <v>34</v>
      </c>
      <c r="H840" s="37" t="s">
        <v>34</v>
      </c>
      <c r="I840" s="37" t="s">
        <v>34</v>
      </c>
      <c r="J840" s="38">
        <v>27.11</v>
      </c>
      <c r="K840" s="37" t="s">
        <v>34</v>
      </c>
      <c r="L840" s="38">
        <v>81.33</v>
      </c>
      <c r="M840" s="39">
        <v>7.88</v>
      </c>
      <c r="N840" s="40">
        <v>641</v>
      </c>
      <c r="S840" s="2" t="s">
        <v>55</v>
      </c>
    </row>
    <row r="841" spans="1:22" s="1" customFormat="1" x14ac:dyDescent="0.2">
      <c r="A841" s="35"/>
      <c r="B841" s="36" t="s">
        <v>82</v>
      </c>
      <c r="C841" s="115" t="s">
        <v>83</v>
      </c>
      <c r="D841" s="115"/>
      <c r="E841" s="115"/>
      <c r="F841" s="37" t="s">
        <v>34</v>
      </c>
      <c r="G841" s="37" t="s">
        <v>34</v>
      </c>
      <c r="H841" s="37" t="s">
        <v>34</v>
      </c>
      <c r="I841" s="37" t="s">
        <v>34</v>
      </c>
      <c r="J841" s="38">
        <v>261.27</v>
      </c>
      <c r="K841" s="37" t="s">
        <v>34</v>
      </c>
      <c r="L841" s="38">
        <v>783.81</v>
      </c>
      <c r="M841" s="39">
        <v>4.22</v>
      </c>
      <c r="N841" s="40">
        <v>3308</v>
      </c>
      <c r="S841" s="2" t="s">
        <v>83</v>
      </c>
    </row>
    <row r="842" spans="1:22" s="1" customFormat="1" x14ac:dyDescent="0.2">
      <c r="A842" s="35"/>
      <c r="B842" s="36" t="s">
        <v>34</v>
      </c>
      <c r="C842" s="115" t="s">
        <v>84</v>
      </c>
      <c r="D842" s="115"/>
      <c r="E842" s="115"/>
      <c r="F842" s="37" t="s">
        <v>59</v>
      </c>
      <c r="G842" s="37" t="s">
        <v>1546</v>
      </c>
      <c r="H842" s="37" t="s">
        <v>34</v>
      </c>
      <c r="I842" s="37" t="s">
        <v>1491</v>
      </c>
      <c r="J842" s="38" t="s">
        <v>34</v>
      </c>
      <c r="K842" s="37" t="s">
        <v>34</v>
      </c>
      <c r="L842" s="38" t="s">
        <v>34</v>
      </c>
      <c r="M842" s="39" t="s">
        <v>34</v>
      </c>
      <c r="N842" s="40" t="s">
        <v>34</v>
      </c>
      <c r="T842" s="2" t="s">
        <v>84</v>
      </c>
    </row>
    <row r="843" spans="1:22" s="1" customFormat="1" x14ac:dyDescent="0.2">
      <c r="A843" s="35"/>
      <c r="B843" s="36" t="s">
        <v>34</v>
      </c>
      <c r="C843" s="118" t="s">
        <v>62</v>
      </c>
      <c r="D843" s="118"/>
      <c r="E843" s="118"/>
      <c r="F843" s="30" t="s">
        <v>34</v>
      </c>
      <c r="G843" s="30" t="s">
        <v>34</v>
      </c>
      <c r="H843" s="30" t="s">
        <v>34</v>
      </c>
      <c r="I843" s="30" t="s">
        <v>34</v>
      </c>
      <c r="J843" s="31">
        <v>315.02</v>
      </c>
      <c r="K843" s="30" t="s">
        <v>34</v>
      </c>
      <c r="L843" s="31">
        <v>945.06</v>
      </c>
      <c r="M843" s="32" t="s">
        <v>34</v>
      </c>
      <c r="N843" s="33" t="s">
        <v>34</v>
      </c>
      <c r="U843" s="2" t="s">
        <v>62</v>
      </c>
    </row>
    <row r="844" spans="1:22" s="1" customFormat="1" x14ac:dyDescent="0.2">
      <c r="A844" s="35"/>
      <c r="B844" s="36" t="s">
        <v>34</v>
      </c>
      <c r="C844" s="115" t="s">
        <v>63</v>
      </c>
      <c r="D844" s="115"/>
      <c r="E844" s="115"/>
      <c r="F844" s="37" t="s">
        <v>34</v>
      </c>
      <c r="G844" s="37" t="s">
        <v>34</v>
      </c>
      <c r="H844" s="37" t="s">
        <v>34</v>
      </c>
      <c r="I844" s="37" t="s">
        <v>34</v>
      </c>
      <c r="J844" s="38" t="s">
        <v>34</v>
      </c>
      <c r="K844" s="37" t="s">
        <v>34</v>
      </c>
      <c r="L844" s="38">
        <v>79.92</v>
      </c>
      <c r="M844" s="39" t="s">
        <v>34</v>
      </c>
      <c r="N844" s="40">
        <v>1152</v>
      </c>
      <c r="T844" s="2" t="s">
        <v>63</v>
      </c>
    </row>
    <row r="845" spans="1:22" s="1" customFormat="1" ht="22.5" x14ac:dyDescent="0.2">
      <c r="A845" s="35"/>
      <c r="B845" s="36" t="s">
        <v>835</v>
      </c>
      <c r="C845" s="115" t="s">
        <v>836</v>
      </c>
      <c r="D845" s="115"/>
      <c r="E845" s="115"/>
      <c r="F845" s="37" t="s">
        <v>66</v>
      </c>
      <c r="G845" s="37" t="s">
        <v>837</v>
      </c>
      <c r="H845" s="37" t="s">
        <v>34</v>
      </c>
      <c r="I845" s="37" t="s">
        <v>837</v>
      </c>
      <c r="J845" s="38" t="s">
        <v>34</v>
      </c>
      <c r="K845" s="37" t="s">
        <v>34</v>
      </c>
      <c r="L845" s="38">
        <v>103.9</v>
      </c>
      <c r="M845" s="39" t="s">
        <v>34</v>
      </c>
      <c r="N845" s="40">
        <v>1498</v>
      </c>
      <c r="T845" s="2" t="s">
        <v>836</v>
      </c>
    </row>
    <row r="846" spans="1:22" s="1" customFormat="1" ht="22.5" x14ac:dyDescent="0.2">
      <c r="A846" s="35"/>
      <c r="B846" s="36" t="s">
        <v>838</v>
      </c>
      <c r="C846" s="115" t="s">
        <v>839</v>
      </c>
      <c r="D846" s="115"/>
      <c r="E846" s="115"/>
      <c r="F846" s="37" t="s">
        <v>66</v>
      </c>
      <c r="G846" s="37" t="s">
        <v>840</v>
      </c>
      <c r="H846" s="37" t="s">
        <v>34</v>
      </c>
      <c r="I846" s="37" t="s">
        <v>840</v>
      </c>
      <c r="J846" s="38" t="s">
        <v>34</v>
      </c>
      <c r="K846" s="37" t="s">
        <v>34</v>
      </c>
      <c r="L846" s="38">
        <v>71.13</v>
      </c>
      <c r="M846" s="39" t="s">
        <v>34</v>
      </c>
      <c r="N846" s="40">
        <v>1025</v>
      </c>
      <c r="T846" s="2" t="s">
        <v>839</v>
      </c>
    </row>
    <row r="847" spans="1:22" s="1" customFormat="1" x14ac:dyDescent="0.2">
      <c r="A847" s="41"/>
      <c r="B847" s="42"/>
      <c r="C847" s="116" t="s">
        <v>71</v>
      </c>
      <c r="D847" s="116"/>
      <c r="E847" s="116"/>
      <c r="F847" s="43" t="s">
        <v>34</v>
      </c>
      <c r="G847" s="43" t="s">
        <v>34</v>
      </c>
      <c r="H847" s="43" t="s">
        <v>34</v>
      </c>
      <c r="I847" s="43" t="s">
        <v>34</v>
      </c>
      <c r="J847" s="44" t="s">
        <v>34</v>
      </c>
      <c r="K847" s="43" t="s">
        <v>34</v>
      </c>
      <c r="L847" s="44">
        <v>1120.0899999999999</v>
      </c>
      <c r="M847" s="32" t="s">
        <v>34</v>
      </c>
      <c r="N847" s="45">
        <v>7624</v>
      </c>
      <c r="V847" s="2" t="s">
        <v>71</v>
      </c>
    </row>
    <row r="848" spans="1:22" s="1" customFormat="1" ht="33.75" x14ac:dyDescent="0.2">
      <c r="A848" s="28" t="s">
        <v>1303</v>
      </c>
      <c r="B848" s="29" t="s">
        <v>1582</v>
      </c>
      <c r="C848" s="118" t="s">
        <v>1583</v>
      </c>
      <c r="D848" s="118"/>
      <c r="E848" s="118"/>
      <c r="F848" s="30" t="s">
        <v>261</v>
      </c>
      <c r="G848" s="30" t="s">
        <v>34</v>
      </c>
      <c r="H848" s="30" t="s">
        <v>34</v>
      </c>
      <c r="I848" s="30" t="s">
        <v>48</v>
      </c>
      <c r="J848" s="31">
        <v>101.47</v>
      </c>
      <c r="K848" s="30" t="s">
        <v>34</v>
      </c>
      <c r="L848" s="31">
        <v>101.47</v>
      </c>
      <c r="M848" s="32">
        <v>4.22</v>
      </c>
      <c r="N848" s="33">
        <v>428</v>
      </c>
      <c r="Q848" s="2" t="s">
        <v>1583</v>
      </c>
    </row>
    <row r="849" spans="1:25" s="1" customFormat="1" ht="22.5" x14ac:dyDescent="0.2">
      <c r="A849" s="28" t="s">
        <v>1307</v>
      </c>
      <c r="B849" s="29" t="s">
        <v>1550</v>
      </c>
      <c r="C849" s="118" t="s">
        <v>1584</v>
      </c>
      <c r="D849" s="118"/>
      <c r="E849" s="118"/>
      <c r="F849" s="30" t="s">
        <v>1282</v>
      </c>
      <c r="G849" s="30" t="s">
        <v>34</v>
      </c>
      <c r="H849" s="30" t="s">
        <v>34</v>
      </c>
      <c r="I849" s="30" t="s">
        <v>54</v>
      </c>
      <c r="J849" s="31">
        <v>389.55</v>
      </c>
      <c r="K849" s="30" t="s">
        <v>34</v>
      </c>
      <c r="L849" s="31">
        <v>184.6</v>
      </c>
      <c r="M849" s="32">
        <v>4.22</v>
      </c>
      <c r="N849" s="33">
        <v>779</v>
      </c>
      <c r="Q849" s="2" t="s">
        <v>1584</v>
      </c>
    </row>
    <row r="850" spans="1:25" s="1" customFormat="1" x14ac:dyDescent="0.2">
      <c r="A850" s="34"/>
      <c r="B850" s="8"/>
      <c r="C850" s="115" t="s">
        <v>1585</v>
      </c>
      <c r="D850" s="115"/>
      <c r="E850" s="115"/>
      <c r="F850" s="115"/>
      <c r="G850" s="115"/>
      <c r="H850" s="115"/>
      <c r="I850" s="115"/>
      <c r="J850" s="115"/>
      <c r="K850" s="115"/>
      <c r="L850" s="115"/>
      <c r="M850" s="115"/>
      <c r="N850" s="117"/>
      <c r="Y850" s="2" t="s">
        <v>1585</v>
      </c>
    </row>
    <row r="851" spans="1:25" s="1" customFormat="1" ht="33.75" x14ac:dyDescent="0.2">
      <c r="A851" s="28" t="s">
        <v>326</v>
      </c>
      <c r="B851" s="29" t="s">
        <v>1578</v>
      </c>
      <c r="C851" s="118" t="s">
        <v>1586</v>
      </c>
      <c r="D851" s="118"/>
      <c r="E851" s="118"/>
      <c r="F851" s="30" t="s">
        <v>1513</v>
      </c>
      <c r="G851" s="30" t="s">
        <v>34</v>
      </c>
      <c r="H851" s="30" t="s">
        <v>34</v>
      </c>
      <c r="I851" s="30" t="s">
        <v>54</v>
      </c>
      <c r="J851" s="31" t="s">
        <v>34</v>
      </c>
      <c r="K851" s="30" t="s">
        <v>34</v>
      </c>
      <c r="L851" s="31" t="s">
        <v>34</v>
      </c>
      <c r="M851" s="32" t="s">
        <v>34</v>
      </c>
      <c r="N851" s="33" t="s">
        <v>34</v>
      </c>
      <c r="Q851" s="2" t="s">
        <v>1586</v>
      </c>
    </row>
    <row r="852" spans="1:25" s="1" customFormat="1" x14ac:dyDescent="0.2">
      <c r="A852" s="35"/>
      <c r="B852" s="36" t="s">
        <v>48</v>
      </c>
      <c r="C852" s="115" t="s">
        <v>81</v>
      </c>
      <c r="D852" s="115"/>
      <c r="E852" s="115"/>
      <c r="F852" s="37" t="s">
        <v>34</v>
      </c>
      <c r="G852" s="37" t="s">
        <v>34</v>
      </c>
      <c r="H852" s="37" t="s">
        <v>34</v>
      </c>
      <c r="I852" s="37" t="s">
        <v>34</v>
      </c>
      <c r="J852" s="38">
        <v>27.76</v>
      </c>
      <c r="K852" s="37" t="s">
        <v>34</v>
      </c>
      <c r="L852" s="38">
        <v>55.52</v>
      </c>
      <c r="M852" s="39">
        <v>14.41</v>
      </c>
      <c r="N852" s="40">
        <v>800</v>
      </c>
      <c r="S852" s="2" t="s">
        <v>81</v>
      </c>
    </row>
    <row r="853" spans="1:25" s="1" customFormat="1" x14ac:dyDescent="0.2">
      <c r="A853" s="35"/>
      <c r="B853" s="36" t="s">
        <v>54</v>
      </c>
      <c r="C853" s="115" t="s">
        <v>55</v>
      </c>
      <c r="D853" s="115"/>
      <c r="E853" s="115"/>
      <c r="F853" s="37" t="s">
        <v>34</v>
      </c>
      <c r="G853" s="37" t="s">
        <v>34</v>
      </c>
      <c r="H853" s="37" t="s">
        <v>34</v>
      </c>
      <c r="I853" s="37" t="s">
        <v>34</v>
      </c>
      <c r="J853" s="38">
        <v>28.74</v>
      </c>
      <c r="K853" s="37" t="s">
        <v>34</v>
      </c>
      <c r="L853" s="38">
        <v>57.48</v>
      </c>
      <c r="M853" s="39">
        <v>7.88</v>
      </c>
      <c r="N853" s="40">
        <v>453</v>
      </c>
      <c r="S853" s="2" t="s">
        <v>55</v>
      </c>
    </row>
    <row r="854" spans="1:25" s="1" customFormat="1" x14ac:dyDescent="0.2">
      <c r="A854" s="35"/>
      <c r="B854" s="36" t="s">
        <v>82</v>
      </c>
      <c r="C854" s="115" t="s">
        <v>83</v>
      </c>
      <c r="D854" s="115"/>
      <c r="E854" s="115"/>
      <c r="F854" s="37" t="s">
        <v>34</v>
      </c>
      <c r="G854" s="37" t="s">
        <v>34</v>
      </c>
      <c r="H854" s="37" t="s">
        <v>34</v>
      </c>
      <c r="I854" s="37" t="s">
        <v>34</v>
      </c>
      <c r="J854" s="38">
        <v>257.32</v>
      </c>
      <c r="K854" s="37" t="s">
        <v>34</v>
      </c>
      <c r="L854" s="38">
        <v>12.64</v>
      </c>
      <c r="M854" s="39">
        <v>4.22</v>
      </c>
      <c r="N854" s="40">
        <v>53</v>
      </c>
      <c r="S854" s="2" t="s">
        <v>83</v>
      </c>
    </row>
    <row r="855" spans="1:25" s="1" customFormat="1" x14ac:dyDescent="0.2">
      <c r="A855" s="35"/>
      <c r="B855" s="36" t="s">
        <v>34</v>
      </c>
      <c r="C855" s="115" t="s">
        <v>84</v>
      </c>
      <c r="D855" s="115"/>
      <c r="E855" s="115"/>
      <c r="F855" s="37" t="s">
        <v>59</v>
      </c>
      <c r="G855" s="37" t="s">
        <v>1580</v>
      </c>
      <c r="H855" s="37" t="s">
        <v>34</v>
      </c>
      <c r="I855" s="37" t="s">
        <v>1587</v>
      </c>
      <c r="J855" s="38" t="s">
        <v>34</v>
      </c>
      <c r="K855" s="37" t="s">
        <v>34</v>
      </c>
      <c r="L855" s="38" t="s">
        <v>34</v>
      </c>
      <c r="M855" s="39" t="s">
        <v>34</v>
      </c>
      <c r="N855" s="40" t="s">
        <v>34</v>
      </c>
      <c r="T855" s="2" t="s">
        <v>84</v>
      </c>
    </row>
    <row r="856" spans="1:25" s="1" customFormat="1" x14ac:dyDescent="0.2">
      <c r="A856" s="35"/>
      <c r="B856" s="36" t="s">
        <v>34</v>
      </c>
      <c r="C856" s="118" t="s">
        <v>62</v>
      </c>
      <c r="D856" s="118"/>
      <c r="E856" s="118"/>
      <c r="F856" s="30" t="s">
        <v>34</v>
      </c>
      <c r="G856" s="30" t="s">
        <v>34</v>
      </c>
      <c r="H856" s="30" t="s">
        <v>34</v>
      </c>
      <c r="I856" s="30" t="s">
        <v>34</v>
      </c>
      <c r="J856" s="31">
        <v>62.82</v>
      </c>
      <c r="K856" s="30" t="s">
        <v>34</v>
      </c>
      <c r="L856" s="31">
        <v>125.64</v>
      </c>
      <c r="M856" s="32" t="s">
        <v>34</v>
      </c>
      <c r="N856" s="33" t="s">
        <v>34</v>
      </c>
      <c r="U856" s="2" t="s">
        <v>62</v>
      </c>
    </row>
    <row r="857" spans="1:25" s="1" customFormat="1" x14ac:dyDescent="0.2">
      <c r="A857" s="35"/>
      <c r="B857" s="36" t="s">
        <v>34</v>
      </c>
      <c r="C857" s="115" t="s">
        <v>63</v>
      </c>
      <c r="D857" s="115"/>
      <c r="E857" s="115"/>
      <c r="F857" s="37" t="s">
        <v>34</v>
      </c>
      <c r="G857" s="37" t="s">
        <v>34</v>
      </c>
      <c r="H857" s="37" t="s">
        <v>34</v>
      </c>
      <c r="I857" s="37" t="s">
        <v>34</v>
      </c>
      <c r="J857" s="38" t="s">
        <v>34</v>
      </c>
      <c r="K857" s="37" t="s">
        <v>34</v>
      </c>
      <c r="L857" s="38">
        <v>55.52</v>
      </c>
      <c r="M857" s="39" t="s">
        <v>34</v>
      </c>
      <c r="N857" s="40">
        <v>800</v>
      </c>
      <c r="T857" s="2" t="s">
        <v>63</v>
      </c>
    </row>
    <row r="858" spans="1:25" s="1" customFormat="1" ht="22.5" x14ac:dyDescent="0.2">
      <c r="A858" s="35"/>
      <c r="B858" s="36" t="s">
        <v>835</v>
      </c>
      <c r="C858" s="115" t="s">
        <v>836</v>
      </c>
      <c r="D858" s="115"/>
      <c r="E858" s="115"/>
      <c r="F858" s="37" t="s">
        <v>66</v>
      </c>
      <c r="G858" s="37" t="s">
        <v>837</v>
      </c>
      <c r="H858" s="37" t="s">
        <v>34</v>
      </c>
      <c r="I858" s="37" t="s">
        <v>837</v>
      </c>
      <c r="J858" s="38" t="s">
        <v>34</v>
      </c>
      <c r="K858" s="37" t="s">
        <v>34</v>
      </c>
      <c r="L858" s="38">
        <v>72.180000000000007</v>
      </c>
      <c r="M858" s="39" t="s">
        <v>34</v>
      </c>
      <c r="N858" s="40">
        <v>1040</v>
      </c>
      <c r="T858" s="2" t="s">
        <v>836</v>
      </c>
    </row>
    <row r="859" spans="1:25" s="1" customFormat="1" ht="22.5" x14ac:dyDescent="0.2">
      <c r="A859" s="35"/>
      <c r="B859" s="36" t="s">
        <v>838</v>
      </c>
      <c r="C859" s="115" t="s">
        <v>839</v>
      </c>
      <c r="D859" s="115"/>
      <c r="E859" s="115"/>
      <c r="F859" s="37" t="s">
        <v>66</v>
      </c>
      <c r="G859" s="37" t="s">
        <v>840</v>
      </c>
      <c r="H859" s="37" t="s">
        <v>34</v>
      </c>
      <c r="I859" s="37" t="s">
        <v>840</v>
      </c>
      <c r="J859" s="38" t="s">
        <v>34</v>
      </c>
      <c r="K859" s="37" t="s">
        <v>34</v>
      </c>
      <c r="L859" s="38">
        <v>49.41</v>
      </c>
      <c r="M859" s="39" t="s">
        <v>34</v>
      </c>
      <c r="N859" s="40">
        <v>712</v>
      </c>
      <c r="T859" s="2" t="s">
        <v>839</v>
      </c>
    </row>
    <row r="860" spans="1:25" s="1" customFormat="1" x14ac:dyDescent="0.2">
      <c r="A860" s="41"/>
      <c r="B860" s="42"/>
      <c r="C860" s="116" t="s">
        <v>71</v>
      </c>
      <c r="D860" s="116"/>
      <c r="E860" s="116"/>
      <c r="F860" s="43" t="s">
        <v>34</v>
      </c>
      <c r="G860" s="43" t="s">
        <v>34</v>
      </c>
      <c r="H860" s="43" t="s">
        <v>34</v>
      </c>
      <c r="I860" s="43" t="s">
        <v>34</v>
      </c>
      <c r="J860" s="44" t="s">
        <v>34</v>
      </c>
      <c r="K860" s="43" t="s">
        <v>34</v>
      </c>
      <c r="L860" s="44">
        <v>247.23</v>
      </c>
      <c r="M860" s="32" t="s">
        <v>34</v>
      </c>
      <c r="N860" s="45">
        <v>3058</v>
      </c>
      <c r="V860" s="2" t="s">
        <v>71</v>
      </c>
    </row>
    <row r="861" spans="1:25" s="1" customFormat="1" ht="22.5" x14ac:dyDescent="0.2">
      <c r="A861" s="28" t="s">
        <v>1588</v>
      </c>
      <c r="B861" s="29" t="s">
        <v>1547</v>
      </c>
      <c r="C861" s="118" t="s">
        <v>1589</v>
      </c>
      <c r="D861" s="118"/>
      <c r="E861" s="118"/>
      <c r="F861" s="30" t="s">
        <v>1282</v>
      </c>
      <c r="G861" s="30" t="s">
        <v>34</v>
      </c>
      <c r="H861" s="30" t="s">
        <v>34</v>
      </c>
      <c r="I861" s="30" t="s">
        <v>54</v>
      </c>
      <c r="J861" s="31">
        <v>569.1</v>
      </c>
      <c r="K861" s="30" t="s">
        <v>34</v>
      </c>
      <c r="L861" s="31">
        <v>269.67</v>
      </c>
      <c r="M861" s="32">
        <v>4.22</v>
      </c>
      <c r="N861" s="33">
        <v>1138</v>
      </c>
      <c r="Q861" s="2" t="s">
        <v>1589</v>
      </c>
    </row>
    <row r="862" spans="1:25" s="1" customFormat="1" x14ac:dyDescent="0.2">
      <c r="A862" s="34"/>
      <c r="B862" s="8"/>
      <c r="C862" s="115" t="s">
        <v>1549</v>
      </c>
      <c r="D862" s="115"/>
      <c r="E862" s="115"/>
      <c r="F862" s="115"/>
      <c r="G862" s="115"/>
      <c r="H862" s="115"/>
      <c r="I862" s="115"/>
      <c r="J862" s="115"/>
      <c r="K862" s="115"/>
      <c r="L862" s="115"/>
      <c r="M862" s="115"/>
      <c r="N862" s="117"/>
      <c r="Y862" s="2" t="s">
        <v>1549</v>
      </c>
    </row>
    <row r="863" spans="1:25" s="1" customFormat="1" ht="56.25" x14ac:dyDescent="0.2">
      <c r="A863" s="28" t="s">
        <v>1590</v>
      </c>
      <c r="B863" s="29" t="s">
        <v>1557</v>
      </c>
      <c r="C863" s="118" t="s">
        <v>1558</v>
      </c>
      <c r="D863" s="118"/>
      <c r="E863" s="118"/>
      <c r="F863" s="30" t="s">
        <v>1513</v>
      </c>
      <c r="G863" s="30" t="s">
        <v>34</v>
      </c>
      <c r="H863" s="30" t="s">
        <v>34</v>
      </c>
      <c r="I863" s="30" t="s">
        <v>165</v>
      </c>
      <c r="J863" s="31" t="s">
        <v>34</v>
      </c>
      <c r="K863" s="30" t="s">
        <v>34</v>
      </c>
      <c r="L863" s="31" t="s">
        <v>34</v>
      </c>
      <c r="M863" s="32" t="s">
        <v>34</v>
      </c>
      <c r="N863" s="33" t="s">
        <v>34</v>
      </c>
      <c r="Q863" s="2" t="s">
        <v>1558</v>
      </c>
    </row>
    <row r="864" spans="1:25" s="1" customFormat="1" x14ac:dyDescent="0.2">
      <c r="A864" s="35"/>
      <c r="B864" s="36" t="s">
        <v>48</v>
      </c>
      <c r="C864" s="115" t="s">
        <v>81</v>
      </c>
      <c r="D864" s="115"/>
      <c r="E864" s="115"/>
      <c r="F864" s="37" t="s">
        <v>34</v>
      </c>
      <c r="G864" s="37" t="s">
        <v>34</v>
      </c>
      <c r="H864" s="37" t="s">
        <v>34</v>
      </c>
      <c r="I864" s="37" t="s">
        <v>34</v>
      </c>
      <c r="J864" s="38">
        <v>18.329999999999998</v>
      </c>
      <c r="K864" s="37" t="s">
        <v>34</v>
      </c>
      <c r="L864" s="38">
        <v>201.63</v>
      </c>
      <c r="M864" s="39">
        <v>14.41</v>
      </c>
      <c r="N864" s="40">
        <v>2905</v>
      </c>
      <c r="S864" s="2" t="s">
        <v>81</v>
      </c>
    </row>
    <row r="865" spans="1:24" s="1" customFormat="1" x14ac:dyDescent="0.2">
      <c r="A865" s="35"/>
      <c r="B865" s="36" t="s">
        <v>54</v>
      </c>
      <c r="C865" s="115" t="s">
        <v>55</v>
      </c>
      <c r="D865" s="115"/>
      <c r="E865" s="115"/>
      <c r="F865" s="37" t="s">
        <v>34</v>
      </c>
      <c r="G865" s="37" t="s">
        <v>34</v>
      </c>
      <c r="H865" s="37" t="s">
        <v>34</v>
      </c>
      <c r="I865" s="37" t="s">
        <v>34</v>
      </c>
      <c r="J865" s="38">
        <v>12.49</v>
      </c>
      <c r="K865" s="37" t="s">
        <v>34</v>
      </c>
      <c r="L865" s="38">
        <v>137.38999999999999</v>
      </c>
      <c r="M865" s="39">
        <v>7.88</v>
      </c>
      <c r="N865" s="40">
        <v>1083</v>
      </c>
      <c r="S865" s="2" t="s">
        <v>55</v>
      </c>
    </row>
    <row r="866" spans="1:24" s="1" customFormat="1" x14ac:dyDescent="0.2">
      <c r="A866" s="35"/>
      <c r="B866" s="36" t="s">
        <v>82</v>
      </c>
      <c r="C866" s="115" t="s">
        <v>83</v>
      </c>
      <c r="D866" s="115"/>
      <c r="E866" s="115"/>
      <c r="F866" s="37" t="s">
        <v>34</v>
      </c>
      <c r="G866" s="37" t="s">
        <v>34</v>
      </c>
      <c r="H866" s="37" t="s">
        <v>34</v>
      </c>
      <c r="I866" s="37" t="s">
        <v>34</v>
      </c>
      <c r="J866" s="38">
        <v>3.16</v>
      </c>
      <c r="K866" s="37" t="s">
        <v>34</v>
      </c>
      <c r="L866" s="38">
        <v>34.76</v>
      </c>
      <c r="M866" s="39">
        <v>4.22</v>
      </c>
      <c r="N866" s="40">
        <v>147</v>
      </c>
      <c r="S866" s="2" t="s">
        <v>83</v>
      </c>
    </row>
    <row r="867" spans="1:24" s="1" customFormat="1" x14ac:dyDescent="0.2">
      <c r="A867" s="35"/>
      <c r="B867" s="36" t="s">
        <v>34</v>
      </c>
      <c r="C867" s="115" t="s">
        <v>84</v>
      </c>
      <c r="D867" s="115"/>
      <c r="E867" s="115"/>
      <c r="F867" s="37" t="s">
        <v>59</v>
      </c>
      <c r="G867" s="37" t="s">
        <v>1559</v>
      </c>
      <c r="H867" s="37" t="s">
        <v>34</v>
      </c>
      <c r="I867" s="37" t="s">
        <v>776</v>
      </c>
      <c r="J867" s="38" t="s">
        <v>34</v>
      </c>
      <c r="K867" s="37" t="s">
        <v>34</v>
      </c>
      <c r="L867" s="38" t="s">
        <v>34</v>
      </c>
      <c r="M867" s="39" t="s">
        <v>34</v>
      </c>
      <c r="N867" s="40" t="s">
        <v>34</v>
      </c>
      <c r="T867" s="2" t="s">
        <v>84</v>
      </c>
    </row>
    <row r="868" spans="1:24" s="1" customFormat="1" x14ac:dyDescent="0.2">
      <c r="A868" s="35"/>
      <c r="B868" s="36" t="s">
        <v>34</v>
      </c>
      <c r="C868" s="118" t="s">
        <v>62</v>
      </c>
      <c r="D868" s="118"/>
      <c r="E868" s="118"/>
      <c r="F868" s="30" t="s">
        <v>34</v>
      </c>
      <c r="G868" s="30" t="s">
        <v>34</v>
      </c>
      <c r="H868" s="30" t="s">
        <v>34</v>
      </c>
      <c r="I868" s="30" t="s">
        <v>34</v>
      </c>
      <c r="J868" s="31">
        <v>33.979999999999997</v>
      </c>
      <c r="K868" s="30" t="s">
        <v>34</v>
      </c>
      <c r="L868" s="31">
        <v>373.78</v>
      </c>
      <c r="M868" s="32" t="s">
        <v>34</v>
      </c>
      <c r="N868" s="33" t="s">
        <v>34</v>
      </c>
      <c r="U868" s="2" t="s">
        <v>62</v>
      </c>
    </row>
    <row r="869" spans="1:24" s="1" customFormat="1" x14ac:dyDescent="0.2">
      <c r="A869" s="35"/>
      <c r="B869" s="36" t="s">
        <v>34</v>
      </c>
      <c r="C869" s="115" t="s">
        <v>63</v>
      </c>
      <c r="D869" s="115"/>
      <c r="E869" s="115"/>
      <c r="F869" s="37" t="s">
        <v>34</v>
      </c>
      <c r="G869" s="37" t="s">
        <v>34</v>
      </c>
      <c r="H869" s="37" t="s">
        <v>34</v>
      </c>
      <c r="I869" s="37" t="s">
        <v>34</v>
      </c>
      <c r="J869" s="38" t="s">
        <v>34</v>
      </c>
      <c r="K869" s="37" t="s">
        <v>34</v>
      </c>
      <c r="L869" s="38">
        <v>201.63</v>
      </c>
      <c r="M869" s="39" t="s">
        <v>34</v>
      </c>
      <c r="N869" s="40">
        <v>2905</v>
      </c>
      <c r="T869" s="2" t="s">
        <v>63</v>
      </c>
    </row>
    <row r="870" spans="1:24" s="1" customFormat="1" ht="22.5" x14ac:dyDescent="0.2">
      <c r="A870" s="35"/>
      <c r="B870" s="36" t="s">
        <v>835</v>
      </c>
      <c r="C870" s="115" t="s">
        <v>836</v>
      </c>
      <c r="D870" s="115"/>
      <c r="E870" s="115"/>
      <c r="F870" s="37" t="s">
        <v>66</v>
      </c>
      <c r="G870" s="37" t="s">
        <v>837</v>
      </c>
      <c r="H870" s="37" t="s">
        <v>34</v>
      </c>
      <c r="I870" s="37" t="s">
        <v>837</v>
      </c>
      <c r="J870" s="38" t="s">
        <v>34</v>
      </c>
      <c r="K870" s="37" t="s">
        <v>34</v>
      </c>
      <c r="L870" s="38">
        <v>262.12</v>
      </c>
      <c r="M870" s="39" t="s">
        <v>34</v>
      </c>
      <c r="N870" s="40">
        <v>3777</v>
      </c>
      <c r="T870" s="2" t="s">
        <v>836</v>
      </c>
    </row>
    <row r="871" spans="1:24" s="1" customFormat="1" ht="22.5" x14ac:dyDescent="0.2">
      <c r="A871" s="35"/>
      <c r="B871" s="36" t="s">
        <v>838</v>
      </c>
      <c r="C871" s="115" t="s">
        <v>839</v>
      </c>
      <c r="D871" s="115"/>
      <c r="E871" s="115"/>
      <c r="F871" s="37" t="s">
        <v>66</v>
      </c>
      <c r="G871" s="37" t="s">
        <v>840</v>
      </c>
      <c r="H871" s="37" t="s">
        <v>34</v>
      </c>
      <c r="I871" s="37" t="s">
        <v>840</v>
      </c>
      <c r="J871" s="38" t="s">
        <v>34</v>
      </c>
      <c r="K871" s="37" t="s">
        <v>34</v>
      </c>
      <c r="L871" s="38">
        <v>179.45</v>
      </c>
      <c r="M871" s="39" t="s">
        <v>34</v>
      </c>
      <c r="N871" s="40">
        <v>2585</v>
      </c>
      <c r="T871" s="2" t="s">
        <v>839</v>
      </c>
    </row>
    <row r="872" spans="1:24" s="1" customFormat="1" x14ac:dyDescent="0.2">
      <c r="A872" s="41"/>
      <c r="B872" s="42"/>
      <c r="C872" s="116" t="s">
        <v>71</v>
      </c>
      <c r="D872" s="116"/>
      <c r="E872" s="116"/>
      <c r="F872" s="43" t="s">
        <v>34</v>
      </c>
      <c r="G872" s="43" t="s">
        <v>34</v>
      </c>
      <c r="H872" s="43" t="s">
        <v>34</v>
      </c>
      <c r="I872" s="43" t="s">
        <v>34</v>
      </c>
      <c r="J872" s="44" t="s">
        <v>34</v>
      </c>
      <c r="K872" s="43" t="s">
        <v>34</v>
      </c>
      <c r="L872" s="44">
        <v>815.35</v>
      </c>
      <c r="M872" s="32" t="s">
        <v>34</v>
      </c>
      <c r="N872" s="45">
        <v>10497</v>
      </c>
      <c r="V872" s="2" t="s">
        <v>71</v>
      </c>
    </row>
    <row r="873" spans="1:24" s="1" customFormat="1" ht="22.5" x14ac:dyDescent="0.2">
      <c r="A873" s="28" t="s">
        <v>1189</v>
      </c>
      <c r="B873" s="29" t="s">
        <v>1591</v>
      </c>
      <c r="C873" s="118" t="s">
        <v>1592</v>
      </c>
      <c r="D873" s="118"/>
      <c r="E873" s="118"/>
      <c r="F873" s="30" t="s">
        <v>261</v>
      </c>
      <c r="G873" s="30" t="s">
        <v>34</v>
      </c>
      <c r="H873" s="30" t="s">
        <v>34</v>
      </c>
      <c r="I873" s="30" t="s">
        <v>165</v>
      </c>
      <c r="J873" s="31">
        <v>758.88</v>
      </c>
      <c r="K873" s="30" t="s">
        <v>34</v>
      </c>
      <c r="L873" s="31">
        <v>8347.68</v>
      </c>
      <c r="M873" s="32">
        <v>4.22</v>
      </c>
      <c r="N873" s="33">
        <v>35227</v>
      </c>
      <c r="Q873" s="2" t="s">
        <v>1592</v>
      </c>
    </row>
    <row r="874" spans="1:24" s="1" customFormat="1" x14ac:dyDescent="0.2">
      <c r="A874" s="132" t="s">
        <v>1593</v>
      </c>
      <c r="B874" s="133"/>
      <c r="C874" s="133"/>
      <c r="D874" s="133"/>
      <c r="E874" s="133"/>
      <c r="F874" s="133"/>
      <c r="G874" s="133"/>
      <c r="H874" s="133"/>
      <c r="I874" s="133"/>
      <c r="J874" s="133"/>
      <c r="K874" s="133"/>
      <c r="L874" s="133"/>
      <c r="M874" s="133"/>
      <c r="N874" s="134"/>
      <c r="X874" s="2" t="s">
        <v>1593</v>
      </c>
    </row>
    <row r="875" spans="1:24" s="1" customFormat="1" ht="33.75" x14ac:dyDescent="0.2">
      <c r="A875" s="28" t="s">
        <v>732</v>
      </c>
      <c r="B875" s="29" t="s">
        <v>1594</v>
      </c>
      <c r="C875" s="118" t="s">
        <v>1595</v>
      </c>
      <c r="D875" s="118"/>
      <c r="E875" s="118"/>
      <c r="F875" s="30" t="s">
        <v>911</v>
      </c>
      <c r="G875" s="30" t="s">
        <v>34</v>
      </c>
      <c r="H875" s="30" t="s">
        <v>34</v>
      </c>
      <c r="I875" s="30" t="s">
        <v>1596</v>
      </c>
      <c r="J875" s="31" t="s">
        <v>34</v>
      </c>
      <c r="K875" s="30" t="s">
        <v>34</v>
      </c>
      <c r="L875" s="31" t="s">
        <v>34</v>
      </c>
      <c r="M875" s="32" t="s">
        <v>34</v>
      </c>
      <c r="N875" s="33" t="s">
        <v>34</v>
      </c>
      <c r="Q875" s="2" t="s">
        <v>1595</v>
      </c>
    </row>
    <row r="876" spans="1:24" s="1" customFormat="1" x14ac:dyDescent="0.2">
      <c r="A876" s="34"/>
      <c r="B876" s="8"/>
      <c r="C876" s="115" t="s">
        <v>1597</v>
      </c>
      <c r="D876" s="115"/>
      <c r="E876" s="115"/>
      <c r="F876" s="115"/>
      <c r="G876" s="115"/>
      <c r="H876" s="115"/>
      <c r="I876" s="115"/>
      <c r="J876" s="115"/>
      <c r="K876" s="115"/>
      <c r="L876" s="115"/>
      <c r="M876" s="115"/>
      <c r="N876" s="117"/>
      <c r="R876" s="2" t="s">
        <v>1597</v>
      </c>
    </row>
    <row r="877" spans="1:24" s="1" customFormat="1" x14ac:dyDescent="0.2">
      <c r="A877" s="35"/>
      <c r="B877" s="36" t="s">
        <v>48</v>
      </c>
      <c r="C877" s="115" t="s">
        <v>81</v>
      </c>
      <c r="D877" s="115"/>
      <c r="E877" s="115"/>
      <c r="F877" s="37" t="s">
        <v>34</v>
      </c>
      <c r="G877" s="37" t="s">
        <v>34</v>
      </c>
      <c r="H877" s="37" t="s">
        <v>34</v>
      </c>
      <c r="I877" s="37" t="s">
        <v>34</v>
      </c>
      <c r="J877" s="38">
        <v>25.54</v>
      </c>
      <c r="K877" s="37" t="s">
        <v>34</v>
      </c>
      <c r="L877" s="38">
        <v>47.79</v>
      </c>
      <c r="M877" s="39">
        <v>14.41</v>
      </c>
      <c r="N877" s="40">
        <v>689</v>
      </c>
      <c r="S877" s="2" t="s">
        <v>81</v>
      </c>
    </row>
    <row r="878" spans="1:24" s="1" customFormat="1" x14ac:dyDescent="0.2">
      <c r="A878" s="35"/>
      <c r="B878" s="36" t="s">
        <v>54</v>
      </c>
      <c r="C878" s="115" t="s">
        <v>55</v>
      </c>
      <c r="D878" s="115"/>
      <c r="E878" s="115"/>
      <c r="F878" s="37" t="s">
        <v>34</v>
      </c>
      <c r="G878" s="37" t="s">
        <v>34</v>
      </c>
      <c r="H878" s="37" t="s">
        <v>34</v>
      </c>
      <c r="I878" s="37" t="s">
        <v>34</v>
      </c>
      <c r="J878" s="38">
        <v>95.8</v>
      </c>
      <c r="K878" s="37" t="s">
        <v>34</v>
      </c>
      <c r="L878" s="38">
        <v>179.24</v>
      </c>
      <c r="M878" s="39">
        <v>7.88</v>
      </c>
      <c r="N878" s="40">
        <v>1412</v>
      </c>
      <c r="S878" s="2" t="s">
        <v>55</v>
      </c>
    </row>
    <row r="879" spans="1:24" s="1" customFormat="1" x14ac:dyDescent="0.2">
      <c r="A879" s="35"/>
      <c r="B879" s="36" t="s">
        <v>56</v>
      </c>
      <c r="C879" s="115" t="s">
        <v>57</v>
      </c>
      <c r="D879" s="115"/>
      <c r="E879" s="115"/>
      <c r="F879" s="37" t="s">
        <v>34</v>
      </c>
      <c r="G879" s="37" t="s">
        <v>34</v>
      </c>
      <c r="H879" s="37" t="s">
        <v>34</v>
      </c>
      <c r="I879" s="37" t="s">
        <v>34</v>
      </c>
      <c r="J879" s="38">
        <v>12.9</v>
      </c>
      <c r="K879" s="37" t="s">
        <v>34</v>
      </c>
      <c r="L879" s="38">
        <v>24.14</v>
      </c>
      <c r="M879" s="39">
        <v>14.41</v>
      </c>
      <c r="N879" s="40">
        <v>348</v>
      </c>
      <c r="S879" s="2" t="s">
        <v>57</v>
      </c>
    </row>
    <row r="880" spans="1:24" s="1" customFormat="1" x14ac:dyDescent="0.2">
      <c r="A880" s="35"/>
      <c r="B880" s="36" t="s">
        <v>34</v>
      </c>
      <c r="C880" s="115" t="s">
        <v>84</v>
      </c>
      <c r="D880" s="115"/>
      <c r="E880" s="115"/>
      <c r="F880" s="37" t="s">
        <v>59</v>
      </c>
      <c r="G880" s="37" t="s">
        <v>1598</v>
      </c>
      <c r="H880" s="37" t="s">
        <v>34</v>
      </c>
      <c r="I880" s="37" t="s">
        <v>1599</v>
      </c>
      <c r="J880" s="38" t="s">
        <v>34</v>
      </c>
      <c r="K880" s="37" t="s">
        <v>34</v>
      </c>
      <c r="L880" s="38" t="s">
        <v>34</v>
      </c>
      <c r="M880" s="39" t="s">
        <v>34</v>
      </c>
      <c r="N880" s="40" t="s">
        <v>34</v>
      </c>
      <c r="T880" s="2" t="s">
        <v>84</v>
      </c>
    </row>
    <row r="881" spans="1:25" s="1" customFormat="1" x14ac:dyDescent="0.2">
      <c r="A881" s="35"/>
      <c r="B881" s="36" t="s">
        <v>34</v>
      </c>
      <c r="C881" s="115" t="s">
        <v>58</v>
      </c>
      <c r="D881" s="115"/>
      <c r="E881" s="115"/>
      <c r="F881" s="37" t="s">
        <v>59</v>
      </c>
      <c r="G881" s="37" t="s">
        <v>944</v>
      </c>
      <c r="H881" s="37" t="s">
        <v>34</v>
      </c>
      <c r="I881" s="37" t="s">
        <v>1600</v>
      </c>
      <c r="J881" s="38" t="s">
        <v>34</v>
      </c>
      <c r="K881" s="37" t="s">
        <v>34</v>
      </c>
      <c r="L881" s="38" t="s">
        <v>34</v>
      </c>
      <c r="M881" s="39" t="s">
        <v>34</v>
      </c>
      <c r="N881" s="40" t="s">
        <v>34</v>
      </c>
      <c r="T881" s="2" t="s">
        <v>58</v>
      </c>
    </row>
    <row r="882" spans="1:25" s="1" customFormat="1" x14ac:dyDescent="0.2">
      <c r="A882" s="35"/>
      <c r="B882" s="36" t="s">
        <v>34</v>
      </c>
      <c r="C882" s="118" t="s">
        <v>62</v>
      </c>
      <c r="D882" s="118"/>
      <c r="E882" s="118"/>
      <c r="F882" s="30" t="s">
        <v>34</v>
      </c>
      <c r="G882" s="30" t="s">
        <v>34</v>
      </c>
      <c r="H882" s="30" t="s">
        <v>34</v>
      </c>
      <c r="I882" s="30" t="s">
        <v>34</v>
      </c>
      <c r="J882" s="31">
        <v>121.34</v>
      </c>
      <c r="K882" s="30" t="s">
        <v>34</v>
      </c>
      <c r="L882" s="31">
        <v>227.03</v>
      </c>
      <c r="M882" s="32" t="s">
        <v>34</v>
      </c>
      <c r="N882" s="33" t="s">
        <v>34</v>
      </c>
      <c r="U882" s="2" t="s">
        <v>62</v>
      </c>
    </row>
    <row r="883" spans="1:25" s="1" customFormat="1" x14ac:dyDescent="0.2">
      <c r="A883" s="35"/>
      <c r="B883" s="36" t="s">
        <v>34</v>
      </c>
      <c r="C883" s="115" t="s">
        <v>63</v>
      </c>
      <c r="D883" s="115"/>
      <c r="E883" s="115"/>
      <c r="F883" s="37" t="s">
        <v>34</v>
      </c>
      <c r="G883" s="37" t="s">
        <v>34</v>
      </c>
      <c r="H883" s="37" t="s">
        <v>34</v>
      </c>
      <c r="I883" s="37" t="s">
        <v>34</v>
      </c>
      <c r="J883" s="38" t="s">
        <v>34</v>
      </c>
      <c r="K883" s="37" t="s">
        <v>34</v>
      </c>
      <c r="L883" s="38">
        <v>71.930000000000007</v>
      </c>
      <c r="M883" s="39" t="s">
        <v>34</v>
      </c>
      <c r="N883" s="40">
        <v>1037</v>
      </c>
      <c r="T883" s="2" t="s">
        <v>63</v>
      </c>
    </row>
    <row r="884" spans="1:25" s="1" customFormat="1" ht="22.5" x14ac:dyDescent="0.2">
      <c r="A884" s="35"/>
      <c r="B884" s="36" t="s">
        <v>835</v>
      </c>
      <c r="C884" s="115" t="s">
        <v>836</v>
      </c>
      <c r="D884" s="115"/>
      <c r="E884" s="115"/>
      <c r="F884" s="37" t="s">
        <v>66</v>
      </c>
      <c r="G884" s="37" t="s">
        <v>837</v>
      </c>
      <c r="H884" s="37" t="s">
        <v>34</v>
      </c>
      <c r="I884" s="37" t="s">
        <v>837</v>
      </c>
      <c r="J884" s="38" t="s">
        <v>34</v>
      </c>
      <c r="K884" s="37" t="s">
        <v>34</v>
      </c>
      <c r="L884" s="38">
        <v>93.51</v>
      </c>
      <c r="M884" s="39" t="s">
        <v>34</v>
      </c>
      <c r="N884" s="40">
        <v>1348</v>
      </c>
      <c r="T884" s="2" t="s">
        <v>836</v>
      </c>
    </row>
    <row r="885" spans="1:25" s="1" customFormat="1" ht="22.5" x14ac:dyDescent="0.2">
      <c r="A885" s="35"/>
      <c r="B885" s="36" t="s">
        <v>838</v>
      </c>
      <c r="C885" s="115" t="s">
        <v>839</v>
      </c>
      <c r="D885" s="115"/>
      <c r="E885" s="115"/>
      <c r="F885" s="37" t="s">
        <v>66</v>
      </c>
      <c r="G885" s="37" t="s">
        <v>840</v>
      </c>
      <c r="H885" s="37" t="s">
        <v>34</v>
      </c>
      <c r="I885" s="37" t="s">
        <v>840</v>
      </c>
      <c r="J885" s="38" t="s">
        <v>34</v>
      </c>
      <c r="K885" s="37" t="s">
        <v>34</v>
      </c>
      <c r="L885" s="38">
        <v>64.02</v>
      </c>
      <c r="M885" s="39" t="s">
        <v>34</v>
      </c>
      <c r="N885" s="40">
        <v>923</v>
      </c>
      <c r="T885" s="2" t="s">
        <v>839</v>
      </c>
    </row>
    <row r="886" spans="1:25" s="1" customFormat="1" x14ac:dyDescent="0.2">
      <c r="A886" s="41"/>
      <c r="B886" s="42"/>
      <c r="C886" s="116" t="s">
        <v>71</v>
      </c>
      <c r="D886" s="116"/>
      <c r="E886" s="116"/>
      <c r="F886" s="43" t="s">
        <v>34</v>
      </c>
      <c r="G886" s="43" t="s">
        <v>34</v>
      </c>
      <c r="H886" s="43" t="s">
        <v>34</v>
      </c>
      <c r="I886" s="43" t="s">
        <v>34</v>
      </c>
      <c r="J886" s="44" t="s">
        <v>34</v>
      </c>
      <c r="K886" s="43" t="s">
        <v>34</v>
      </c>
      <c r="L886" s="44">
        <v>384.56</v>
      </c>
      <c r="M886" s="32" t="s">
        <v>34</v>
      </c>
      <c r="N886" s="45">
        <v>4372</v>
      </c>
      <c r="V886" s="2" t="s">
        <v>71</v>
      </c>
    </row>
    <row r="887" spans="1:25" s="1" customFormat="1" ht="22.5" x14ac:dyDescent="0.2">
      <c r="A887" s="28" t="s">
        <v>146</v>
      </c>
      <c r="B887" s="29" t="s">
        <v>1493</v>
      </c>
      <c r="C887" s="118" t="s">
        <v>1601</v>
      </c>
      <c r="D887" s="118"/>
      <c r="E887" s="118"/>
      <c r="F887" s="30" t="s">
        <v>421</v>
      </c>
      <c r="G887" s="30" t="s">
        <v>34</v>
      </c>
      <c r="H887" s="30" t="s">
        <v>34</v>
      </c>
      <c r="I887" s="30" t="s">
        <v>1602</v>
      </c>
      <c r="J887" s="31">
        <v>1726.2</v>
      </c>
      <c r="K887" s="30" t="s">
        <v>34</v>
      </c>
      <c r="L887" s="31">
        <v>78064.22</v>
      </c>
      <c r="M887" s="32">
        <v>4.22</v>
      </c>
      <c r="N887" s="33">
        <v>329431</v>
      </c>
      <c r="Q887" s="2" t="s">
        <v>1601</v>
      </c>
    </row>
    <row r="888" spans="1:25" s="1" customFormat="1" x14ac:dyDescent="0.2">
      <c r="A888" s="34"/>
      <c r="B888" s="8"/>
      <c r="C888" s="115" t="s">
        <v>1603</v>
      </c>
      <c r="D888" s="115"/>
      <c r="E888" s="115"/>
      <c r="F888" s="115"/>
      <c r="G888" s="115"/>
      <c r="H888" s="115"/>
      <c r="I888" s="115"/>
      <c r="J888" s="115"/>
      <c r="K888" s="115"/>
      <c r="L888" s="115"/>
      <c r="M888" s="115"/>
      <c r="N888" s="117"/>
      <c r="Y888" s="2" t="s">
        <v>1603</v>
      </c>
    </row>
    <row r="889" spans="1:25" s="1" customFormat="1" ht="22.5" x14ac:dyDescent="0.2">
      <c r="A889" s="28" t="s">
        <v>1604</v>
      </c>
      <c r="B889" s="29" t="s">
        <v>1605</v>
      </c>
      <c r="C889" s="118" t="s">
        <v>1606</v>
      </c>
      <c r="D889" s="118"/>
      <c r="E889" s="118"/>
      <c r="F889" s="30" t="s">
        <v>1499</v>
      </c>
      <c r="G889" s="30" t="s">
        <v>34</v>
      </c>
      <c r="H889" s="30" t="s">
        <v>34</v>
      </c>
      <c r="I889" s="30" t="s">
        <v>112</v>
      </c>
      <c r="J889" s="31" t="s">
        <v>34</v>
      </c>
      <c r="K889" s="30" t="s">
        <v>34</v>
      </c>
      <c r="L889" s="31" t="s">
        <v>34</v>
      </c>
      <c r="M889" s="32" t="s">
        <v>34</v>
      </c>
      <c r="N889" s="33" t="s">
        <v>34</v>
      </c>
      <c r="Q889" s="2" t="s">
        <v>1606</v>
      </c>
    </row>
    <row r="890" spans="1:25" s="1" customFormat="1" x14ac:dyDescent="0.2">
      <c r="A890" s="35"/>
      <c r="B890" s="36" t="s">
        <v>48</v>
      </c>
      <c r="C890" s="115" t="s">
        <v>81</v>
      </c>
      <c r="D890" s="115"/>
      <c r="E890" s="115"/>
      <c r="F890" s="37" t="s">
        <v>34</v>
      </c>
      <c r="G890" s="37" t="s">
        <v>34</v>
      </c>
      <c r="H890" s="37" t="s">
        <v>34</v>
      </c>
      <c r="I890" s="37" t="s">
        <v>34</v>
      </c>
      <c r="J890" s="38">
        <v>1.46</v>
      </c>
      <c r="K890" s="37" t="s">
        <v>34</v>
      </c>
      <c r="L890" s="38">
        <v>8.76</v>
      </c>
      <c r="M890" s="39">
        <v>14.41</v>
      </c>
      <c r="N890" s="40">
        <v>126</v>
      </c>
      <c r="S890" s="2" t="s">
        <v>81</v>
      </c>
    </row>
    <row r="891" spans="1:25" s="1" customFormat="1" x14ac:dyDescent="0.2">
      <c r="A891" s="35"/>
      <c r="B891" s="36" t="s">
        <v>54</v>
      </c>
      <c r="C891" s="115" t="s">
        <v>55</v>
      </c>
      <c r="D891" s="115"/>
      <c r="E891" s="115"/>
      <c r="F891" s="37" t="s">
        <v>34</v>
      </c>
      <c r="G891" s="37" t="s">
        <v>34</v>
      </c>
      <c r="H891" s="37" t="s">
        <v>34</v>
      </c>
      <c r="I891" s="37" t="s">
        <v>34</v>
      </c>
      <c r="J891" s="38">
        <v>1.8</v>
      </c>
      <c r="K891" s="37" t="s">
        <v>34</v>
      </c>
      <c r="L891" s="38">
        <v>10.8</v>
      </c>
      <c r="M891" s="39">
        <v>7.88</v>
      </c>
      <c r="N891" s="40">
        <v>85</v>
      </c>
      <c r="S891" s="2" t="s">
        <v>55</v>
      </c>
    </row>
    <row r="892" spans="1:25" s="1" customFormat="1" x14ac:dyDescent="0.2">
      <c r="A892" s="35"/>
      <c r="B892" s="36" t="s">
        <v>34</v>
      </c>
      <c r="C892" s="115" t="s">
        <v>84</v>
      </c>
      <c r="D892" s="115"/>
      <c r="E892" s="115"/>
      <c r="F892" s="37" t="s">
        <v>59</v>
      </c>
      <c r="G892" s="37" t="s">
        <v>1071</v>
      </c>
      <c r="H892" s="37" t="s">
        <v>34</v>
      </c>
      <c r="I892" s="37" t="s">
        <v>1607</v>
      </c>
      <c r="J892" s="38" t="s">
        <v>34</v>
      </c>
      <c r="K892" s="37" t="s">
        <v>34</v>
      </c>
      <c r="L892" s="38" t="s">
        <v>34</v>
      </c>
      <c r="M892" s="39" t="s">
        <v>34</v>
      </c>
      <c r="N892" s="40" t="s">
        <v>34</v>
      </c>
      <c r="T892" s="2" t="s">
        <v>84</v>
      </c>
    </row>
    <row r="893" spans="1:25" s="1" customFormat="1" x14ac:dyDescent="0.2">
      <c r="A893" s="35"/>
      <c r="B893" s="36" t="s">
        <v>34</v>
      </c>
      <c r="C893" s="118" t="s">
        <v>62</v>
      </c>
      <c r="D893" s="118"/>
      <c r="E893" s="118"/>
      <c r="F893" s="30" t="s">
        <v>34</v>
      </c>
      <c r="G893" s="30" t="s">
        <v>34</v>
      </c>
      <c r="H893" s="30" t="s">
        <v>34</v>
      </c>
      <c r="I893" s="30" t="s">
        <v>34</v>
      </c>
      <c r="J893" s="31">
        <v>3.26</v>
      </c>
      <c r="K893" s="30" t="s">
        <v>34</v>
      </c>
      <c r="L893" s="31">
        <v>19.559999999999999</v>
      </c>
      <c r="M893" s="32" t="s">
        <v>34</v>
      </c>
      <c r="N893" s="33" t="s">
        <v>34</v>
      </c>
      <c r="U893" s="2" t="s">
        <v>62</v>
      </c>
    </row>
    <row r="894" spans="1:25" s="1" customFormat="1" x14ac:dyDescent="0.2">
      <c r="A894" s="35"/>
      <c r="B894" s="36" t="s">
        <v>34</v>
      </c>
      <c r="C894" s="115" t="s">
        <v>63</v>
      </c>
      <c r="D894" s="115"/>
      <c r="E894" s="115"/>
      <c r="F894" s="37" t="s">
        <v>34</v>
      </c>
      <c r="G894" s="37" t="s">
        <v>34</v>
      </c>
      <c r="H894" s="37" t="s">
        <v>34</v>
      </c>
      <c r="I894" s="37" t="s">
        <v>34</v>
      </c>
      <c r="J894" s="38" t="s">
        <v>34</v>
      </c>
      <c r="K894" s="37" t="s">
        <v>34</v>
      </c>
      <c r="L894" s="38">
        <v>8.76</v>
      </c>
      <c r="M894" s="39" t="s">
        <v>34</v>
      </c>
      <c r="N894" s="40">
        <v>126</v>
      </c>
      <c r="T894" s="2" t="s">
        <v>63</v>
      </c>
    </row>
    <row r="895" spans="1:25" s="1" customFormat="1" ht="22.5" x14ac:dyDescent="0.2">
      <c r="A895" s="35"/>
      <c r="B895" s="36" t="s">
        <v>835</v>
      </c>
      <c r="C895" s="115" t="s">
        <v>836</v>
      </c>
      <c r="D895" s="115"/>
      <c r="E895" s="115"/>
      <c r="F895" s="37" t="s">
        <v>66</v>
      </c>
      <c r="G895" s="37" t="s">
        <v>837</v>
      </c>
      <c r="H895" s="37" t="s">
        <v>34</v>
      </c>
      <c r="I895" s="37" t="s">
        <v>837</v>
      </c>
      <c r="J895" s="38" t="s">
        <v>34</v>
      </c>
      <c r="K895" s="37" t="s">
        <v>34</v>
      </c>
      <c r="L895" s="38">
        <v>11.39</v>
      </c>
      <c r="M895" s="39" t="s">
        <v>34</v>
      </c>
      <c r="N895" s="40">
        <v>164</v>
      </c>
      <c r="T895" s="2" t="s">
        <v>836</v>
      </c>
    </row>
    <row r="896" spans="1:25" s="1" customFormat="1" ht="22.5" x14ac:dyDescent="0.2">
      <c r="A896" s="35"/>
      <c r="B896" s="36" t="s">
        <v>838</v>
      </c>
      <c r="C896" s="115" t="s">
        <v>839</v>
      </c>
      <c r="D896" s="115"/>
      <c r="E896" s="115"/>
      <c r="F896" s="37" t="s">
        <v>66</v>
      </c>
      <c r="G896" s="37" t="s">
        <v>840</v>
      </c>
      <c r="H896" s="37" t="s">
        <v>34</v>
      </c>
      <c r="I896" s="37" t="s">
        <v>840</v>
      </c>
      <c r="J896" s="38" t="s">
        <v>34</v>
      </c>
      <c r="K896" s="37" t="s">
        <v>34</v>
      </c>
      <c r="L896" s="38">
        <v>7.8</v>
      </c>
      <c r="M896" s="39" t="s">
        <v>34</v>
      </c>
      <c r="N896" s="40">
        <v>112</v>
      </c>
      <c r="T896" s="2" t="s">
        <v>839</v>
      </c>
    </row>
    <row r="897" spans="1:22" s="1" customFormat="1" x14ac:dyDescent="0.2">
      <c r="A897" s="41"/>
      <c r="B897" s="42"/>
      <c r="C897" s="116" t="s">
        <v>71</v>
      </c>
      <c r="D897" s="116"/>
      <c r="E897" s="116"/>
      <c r="F897" s="43" t="s">
        <v>34</v>
      </c>
      <c r="G897" s="43" t="s">
        <v>34</v>
      </c>
      <c r="H897" s="43" t="s">
        <v>34</v>
      </c>
      <c r="I897" s="43" t="s">
        <v>34</v>
      </c>
      <c r="J897" s="44" t="s">
        <v>34</v>
      </c>
      <c r="K897" s="43" t="s">
        <v>34</v>
      </c>
      <c r="L897" s="44">
        <v>38.75</v>
      </c>
      <c r="M897" s="32" t="s">
        <v>34</v>
      </c>
      <c r="N897" s="45">
        <v>487</v>
      </c>
      <c r="V897" s="2" t="s">
        <v>71</v>
      </c>
    </row>
    <row r="898" spans="1:22" s="1" customFormat="1" ht="22.5" x14ac:dyDescent="0.2">
      <c r="A898" s="28" t="s">
        <v>1608</v>
      </c>
      <c r="B898" s="29" t="s">
        <v>1609</v>
      </c>
      <c r="C898" s="118" t="s">
        <v>1610</v>
      </c>
      <c r="D898" s="118"/>
      <c r="E898" s="118"/>
      <c r="F898" s="30" t="s">
        <v>1499</v>
      </c>
      <c r="G898" s="30" t="s">
        <v>34</v>
      </c>
      <c r="H898" s="30" t="s">
        <v>34</v>
      </c>
      <c r="I898" s="30" t="s">
        <v>112</v>
      </c>
      <c r="J898" s="31" t="s">
        <v>34</v>
      </c>
      <c r="K898" s="30" t="s">
        <v>34</v>
      </c>
      <c r="L898" s="31" t="s">
        <v>34</v>
      </c>
      <c r="M898" s="32" t="s">
        <v>34</v>
      </c>
      <c r="N898" s="33" t="s">
        <v>34</v>
      </c>
      <c r="Q898" s="2" t="s">
        <v>1610</v>
      </c>
    </row>
    <row r="899" spans="1:22" s="1" customFormat="1" x14ac:dyDescent="0.2">
      <c r="A899" s="35"/>
      <c r="B899" s="36" t="s">
        <v>48</v>
      </c>
      <c r="C899" s="115" t="s">
        <v>81</v>
      </c>
      <c r="D899" s="115"/>
      <c r="E899" s="115"/>
      <c r="F899" s="37" t="s">
        <v>34</v>
      </c>
      <c r="G899" s="37" t="s">
        <v>34</v>
      </c>
      <c r="H899" s="37" t="s">
        <v>34</v>
      </c>
      <c r="I899" s="37" t="s">
        <v>34</v>
      </c>
      <c r="J899" s="38">
        <v>4.8600000000000003</v>
      </c>
      <c r="K899" s="37" t="s">
        <v>34</v>
      </c>
      <c r="L899" s="38">
        <v>29.16</v>
      </c>
      <c r="M899" s="39">
        <v>14.41</v>
      </c>
      <c r="N899" s="40">
        <v>420</v>
      </c>
      <c r="S899" s="2" t="s">
        <v>81</v>
      </c>
    </row>
    <row r="900" spans="1:22" s="1" customFormat="1" x14ac:dyDescent="0.2">
      <c r="A900" s="35"/>
      <c r="B900" s="36" t="s">
        <v>54</v>
      </c>
      <c r="C900" s="115" t="s">
        <v>55</v>
      </c>
      <c r="D900" s="115"/>
      <c r="E900" s="115"/>
      <c r="F900" s="37" t="s">
        <v>34</v>
      </c>
      <c r="G900" s="37" t="s">
        <v>34</v>
      </c>
      <c r="H900" s="37" t="s">
        <v>34</v>
      </c>
      <c r="I900" s="37" t="s">
        <v>34</v>
      </c>
      <c r="J900" s="38">
        <v>10.34</v>
      </c>
      <c r="K900" s="37" t="s">
        <v>34</v>
      </c>
      <c r="L900" s="38">
        <v>62.04</v>
      </c>
      <c r="M900" s="39">
        <v>7.88</v>
      </c>
      <c r="N900" s="40">
        <v>489</v>
      </c>
      <c r="S900" s="2" t="s">
        <v>55</v>
      </c>
    </row>
    <row r="901" spans="1:22" s="1" customFormat="1" x14ac:dyDescent="0.2">
      <c r="A901" s="35"/>
      <c r="B901" s="36" t="s">
        <v>34</v>
      </c>
      <c r="C901" s="115" t="s">
        <v>84</v>
      </c>
      <c r="D901" s="115"/>
      <c r="E901" s="115"/>
      <c r="F901" s="37" t="s">
        <v>59</v>
      </c>
      <c r="G901" s="37" t="s">
        <v>1259</v>
      </c>
      <c r="H901" s="37" t="s">
        <v>34</v>
      </c>
      <c r="I901" s="37" t="s">
        <v>125</v>
      </c>
      <c r="J901" s="38" t="s">
        <v>34</v>
      </c>
      <c r="K901" s="37" t="s">
        <v>34</v>
      </c>
      <c r="L901" s="38" t="s">
        <v>34</v>
      </c>
      <c r="M901" s="39" t="s">
        <v>34</v>
      </c>
      <c r="N901" s="40" t="s">
        <v>34</v>
      </c>
      <c r="T901" s="2" t="s">
        <v>84</v>
      </c>
    </row>
    <row r="902" spans="1:22" s="1" customFormat="1" x14ac:dyDescent="0.2">
      <c r="A902" s="35"/>
      <c r="B902" s="36" t="s">
        <v>34</v>
      </c>
      <c r="C902" s="118" t="s">
        <v>62</v>
      </c>
      <c r="D902" s="118"/>
      <c r="E902" s="118"/>
      <c r="F902" s="30" t="s">
        <v>34</v>
      </c>
      <c r="G902" s="30" t="s">
        <v>34</v>
      </c>
      <c r="H902" s="30" t="s">
        <v>34</v>
      </c>
      <c r="I902" s="30" t="s">
        <v>34</v>
      </c>
      <c r="J902" s="31">
        <v>15.2</v>
      </c>
      <c r="K902" s="30" t="s">
        <v>34</v>
      </c>
      <c r="L902" s="31">
        <v>91.2</v>
      </c>
      <c r="M902" s="32" t="s">
        <v>34</v>
      </c>
      <c r="N902" s="33" t="s">
        <v>34</v>
      </c>
      <c r="U902" s="2" t="s">
        <v>62</v>
      </c>
    </row>
    <row r="903" spans="1:22" s="1" customFormat="1" x14ac:dyDescent="0.2">
      <c r="A903" s="35"/>
      <c r="B903" s="36" t="s">
        <v>34</v>
      </c>
      <c r="C903" s="115" t="s">
        <v>63</v>
      </c>
      <c r="D903" s="115"/>
      <c r="E903" s="115"/>
      <c r="F903" s="37" t="s">
        <v>34</v>
      </c>
      <c r="G903" s="37" t="s">
        <v>34</v>
      </c>
      <c r="H903" s="37" t="s">
        <v>34</v>
      </c>
      <c r="I903" s="37" t="s">
        <v>34</v>
      </c>
      <c r="J903" s="38" t="s">
        <v>34</v>
      </c>
      <c r="K903" s="37" t="s">
        <v>34</v>
      </c>
      <c r="L903" s="38">
        <v>29.16</v>
      </c>
      <c r="M903" s="39" t="s">
        <v>34</v>
      </c>
      <c r="N903" s="40">
        <v>420</v>
      </c>
      <c r="T903" s="2" t="s">
        <v>63</v>
      </c>
    </row>
    <row r="904" spans="1:22" s="1" customFormat="1" ht="22.5" x14ac:dyDescent="0.2">
      <c r="A904" s="35"/>
      <c r="B904" s="36" t="s">
        <v>835</v>
      </c>
      <c r="C904" s="115" t="s">
        <v>836</v>
      </c>
      <c r="D904" s="115"/>
      <c r="E904" s="115"/>
      <c r="F904" s="37" t="s">
        <v>66</v>
      </c>
      <c r="G904" s="37" t="s">
        <v>837</v>
      </c>
      <c r="H904" s="37" t="s">
        <v>34</v>
      </c>
      <c r="I904" s="37" t="s">
        <v>837</v>
      </c>
      <c r="J904" s="38" t="s">
        <v>34</v>
      </c>
      <c r="K904" s="37" t="s">
        <v>34</v>
      </c>
      <c r="L904" s="38">
        <v>37.909999999999997</v>
      </c>
      <c r="M904" s="39" t="s">
        <v>34</v>
      </c>
      <c r="N904" s="40">
        <v>546</v>
      </c>
      <c r="T904" s="2" t="s">
        <v>836</v>
      </c>
    </row>
    <row r="905" spans="1:22" s="1" customFormat="1" ht="22.5" x14ac:dyDescent="0.2">
      <c r="A905" s="35"/>
      <c r="B905" s="36" t="s">
        <v>838</v>
      </c>
      <c r="C905" s="115" t="s">
        <v>839</v>
      </c>
      <c r="D905" s="115"/>
      <c r="E905" s="115"/>
      <c r="F905" s="37" t="s">
        <v>66</v>
      </c>
      <c r="G905" s="37" t="s">
        <v>840</v>
      </c>
      <c r="H905" s="37" t="s">
        <v>34</v>
      </c>
      <c r="I905" s="37" t="s">
        <v>840</v>
      </c>
      <c r="J905" s="38" t="s">
        <v>34</v>
      </c>
      <c r="K905" s="37" t="s">
        <v>34</v>
      </c>
      <c r="L905" s="38">
        <v>25.95</v>
      </c>
      <c r="M905" s="39" t="s">
        <v>34</v>
      </c>
      <c r="N905" s="40">
        <v>374</v>
      </c>
      <c r="T905" s="2" t="s">
        <v>839</v>
      </c>
    </row>
    <row r="906" spans="1:22" s="1" customFormat="1" x14ac:dyDescent="0.2">
      <c r="A906" s="41"/>
      <c r="B906" s="42"/>
      <c r="C906" s="116" t="s">
        <v>71</v>
      </c>
      <c r="D906" s="116"/>
      <c r="E906" s="116"/>
      <c r="F906" s="43" t="s">
        <v>34</v>
      </c>
      <c r="G906" s="43" t="s">
        <v>34</v>
      </c>
      <c r="H906" s="43" t="s">
        <v>34</v>
      </c>
      <c r="I906" s="43" t="s">
        <v>34</v>
      </c>
      <c r="J906" s="44" t="s">
        <v>34</v>
      </c>
      <c r="K906" s="43" t="s">
        <v>34</v>
      </c>
      <c r="L906" s="44">
        <v>155.06</v>
      </c>
      <c r="M906" s="32" t="s">
        <v>34</v>
      </c>
      <c r="N906" s="45">
        <v>1829</v>
      </c>
      <c r="V906" s="2" t="s">
        <v>71</v>
      </c>
    </row>
    <row r="907" spans="1:22" s="1" customFormat="1" ht="45" x14ac:dyDescent="0.2">
      <c r="A907" s="28" t="s">
        <v>1611</v>
      </c>
      <c r="B907" s="29" t="s">
        <v>1612</v>
      </c>
      <c r="C907" s="118" t="s">
        <v>1613</v>
      </c>
      <c r="D907" s="118"/>
      <c r="E907" s="118"/>
      <c r="F907" s="30" t="s">
        <v>1513</v>
      </c>
      <c r="G907" s="30" t="s">
        <v>34</v>
      </c>
      <c r="H907" s="30" t="s">
        <v>34</v>
      </c>
      <c r="I907" s="30" t="s">
        <v>165</v>
      </c>
      <c r="J907" s="31" t="s">
        <v>34</v>
      </c>
      <c r="K907" s="30" t="s">
        <v>34</v>
      </c>
      <c r="L907" s="31" t="s">
        <v>34</v>
      </c>
      <c r="M907" s="32" t="s">
        <v>34</v>
      </c>
      <c r="N907" s="33" t="s">
        <v>34</v>
      </c>
      <c r="Q907" s="2" t="s">
        <v>1613</v>
      </c>
    </row>
    <row r="908" spans="1:22" s="1" customFormat="1" x14ac:dyDescent="0.2">
      <c r="A908" s="35"/>
      <c r="B908" s="36" t="s">
        <v>48</v>
      </c>
      <c r="C908" s="115" t="s">
        <v>81</v>
      </c>
      <c r="D908" s="115"/>
      <c r="E908" s="115"/>
      <c r="F908" s="37" t="s">
        <v>34</v>
      </c>
      <c r="G908" s="37" t="s">
        <v>34</v>
      </c>
      <c r="H908" s="37" t="s">
        <v>34</v>
      </c>
      <c r="I908" s="37" t="s">
        <v>34</v>
      </c>
      <c r="J908" s="38">
        <v>23.27</v>
      </c>
      <c r="K908" s="37" t="s">
        <v>34</v>
      </c>
      <c r="L908" s="38">
        <v>255.97</v>
      </c>
      <c r="M908" s="39">
        <v>14.41</v>
      </c>
      <c r="N908" s="40">
        <v>3689</v>
      </c>
      <c r="S908" s="2" t="s">
        <v>81</v>
      </c>
    </row>
    <row r="909" spans="1:22" s="1" customFormat="1" x14ac:dyDescent="0.2">
      <c r="A909" s="35"/>
      <c r="B909" s="36" t="s">
        <v>54</v>
      </c>
      <c r="C909" s="115" t="s">
        <v>55</v>
      </c>
      <c r="D909" s="115"/>
      <c r="E909" s="115"/>
      <c r="F909" s="37" t="s">
        <v>34</v>
      </c>
      <c r="G909" s="37" t="s">
        <v>34</v>
      </c>
      <c r="H909" s="37" t="s">
        <v>34</v>
      </c>
      <c r="I909" s="37" t="s">
        <v>34</v>
      </c>
      <c r="J909" s="38">
        <v>32.159999999999997</v>
      </c>
      <c r="K909" s="37" t="s">
        <v>34</v>
      </c>
      <c r="L909" s="38">
        <v>353.76</v>
      </c>
      <c r="M909" s="39">
        <v>7.88</v>
      </c>
      <c r="N909" s="40">
        <v>2788</v>
      </c>
      <c r="S909" s="2" t="s">
        <v>55</v>
      </c>
    </row>
    <row r="910" spans="1:22" s="1" customFormat="1" x14ac:dyDescent="0.2">
      <c r="A910" s="35"/>
      <c r="B910" s="36" t="s">
        <v>34</v>
      </c>
      <c r="C910" s="115" t="s">
        <v>84</v>
      </c>
      <c r="D910" s="115"/>
      <c r="E910" s="115"/>
      <c r="F910" s="37" t="s">
        <v>59</v>
      </c>
      <c r="G910" s="37" t="s">
        <v>1614</v>
      </c>
      <c r="H910" s="37" t="s">
        <v>34</v>
      </c>
      <c r="I910" s="37" t="s">
        <v>1615</v>
      </c>
      <c r="J910" s="38" t="s">
        <v>34</v>
      </c>
      <c r="K910" s="37" t="s">
        <v>34</v>
      </c>
      <c r="L910" s="38" t="s">
        <v>34</v>
      </c>
      <c r="M910" s="39" t="s">
        <v>34</v>
      </c>
      <c r="N910" s="40" t="s">
        <v>34</v>
      </c>
      <c r="T910" s="2" t="s">
        <v>84</v>
      </c>
    </row>
    <row r="911" spans="1:22" s="1" customFormat="1" x14ac:dyDescent="0.2">
      <c r="A911" s="35"/>
      <c r="B911" s="36" t="s">
        <v>34</v>
      </c>
      <c r="C911" s="118" t="s">
        <v>62</v>
      </c>
      <c r="D911" s="118"/>
      <c r="E911" s="118"/>
      <c r="F911" s="30" t="s">
        <v>34</v>
      </c>
      <c r="G911" s="30" t="s">
        <v>34</v>
      </c>
      <c r="H911" s="30" t="s">
        <v>34</v>
      </c>
      <c r="I911" s="30" t="s">
        <v>34</v>
      </c>
      <c r="J911" s="31">
        <v>55.43</v>
      </c>
      <c r="K911" s="30" t="s">
        <v>34</v>
      </c>
      <c r="L911" s="31">
        <v>609.73</v>
      </c>
      <c r="M911" s="32" t="s">
        <v>34</v>
      </c>
      <c r="N911" s="33" t="s">
        <v>34</v>
      </c>
      <c r="U911" s="2" t="s">
        <v>62</v>
      </c>
    </row>
    <row r="912" spans="1:22" s="1" customFormat="1" x14ac:dyDescent="0.2">
      <c r="A912" s="35"/>
      <c r="B912" s="36" t="s">
        <v>34</v>
      </c>
      <c r="C912" s="115" t="s">
        <v>63</v>
      </c>
      <c r="D912" s="115"/>
      <c r="E912" s="115"/>
      <c r="F912" s="37" t="s">
        <v>34</v>
      </c>
      <c r="G912" s="37" t="s">
        <v>34</v>
      </c>
      <c r="H912" s="37" t="s">
        <v>34</v>
      </c>
      <c r="I912" s="37" t="s">
        <v>34</v>
      </c>
      <c r="J912" s="38" t="s">
        <v>34</v>
      </c>
      <c r="K912" s="37" t="s">
        <v>34</v>
      </c>
      <c r="L912" s="38">
        <v>255.97</v>
      </c>
      <c r="M912" s="39" t="s">
        <v>34</v>
      </c>
      <c r="N912" s="40">
        <v>3689</v>
      </c>
      <c r="T912" s="2" t="s">
        <v>63</v>
      </c>
    </row>
    <row r="913" spans="1:22" s="1" customFormat="1" ht="22.5" x14ac:dyDescent="0.2">
      <c r="A913" s="35"/>
      <c r="B913" s="36" t="s">
        <v>835</v>
      </c>
      <c r="C913" s="115" t="s">
        <v>836</v>
      </c>
      <c r="D913" s="115"/>
      <c r="E913" s="115"/>
      <c r="F913" s="37" t="s">
        <v>66</v>
      </c>
      <c r="G913" s="37" t="s">
        <v>837</v>
      </c>
      <c r="H913" s="37" t="s">
        <v>34</v>
      </c>
      <c r="I913" s="37" t="s">
        <v>837</v>
      </c>
      <c r="J913" s="38" t="s">
        <v>34</v>
      </c>
      <c r="K913" s="37" t="s">
        <v>34</v>
      </c>
      <c r="L913" s="38">
        <v>332.76</v>
      </c>
      <c r="M913" s="39" t="s">
        <v>34</v>
      </c>
      <c r="N913" s="40">
        <v>4796</v>
      </c>
      <c r="T913" s="2" t="s">
        <v>836</v>
      </c>
    </row>
    <row r="914" spans="1:22" s="1" customFormat="1" ht="22.5" x14ac:dyDescent="0.2">
      <c r="A914" s="35"/>
      <c r="B914" s="36" t="s">
        <v>838</v>
      </c>
      <c r="C914" s="115" t="s">
        <v>839</v>
      </c>
      <c r="D914" s="115"/>
      <c r="E914" s="115"/>
      <c r="F914" s="37" t="s">
        <v>66</v>
      </c>
      <c r="G914" s="37" t="s">
        <v>840</v>
      </c>
      <c r="H914" s="37" t="s">
        <v>34</v>
      </c>
      <c r="I914" s="37" t="s">
        <v>840</v>
      </c>
      <c r="J914" s="38" t="s">
        <v>34</v>
      </c>
      <c r="K914" s="37" t="s">
        <v>34</v>
      </c>
      <c r="L914" s="38">
        <v>227.81</v>
      </c>
      <c r="M914" s="39" t="s">
        <v>34</v>
      </c>
      <c r="N914" s="40">
        <v>3283</v>
      </c>
      <c r="T914" s="2" t="s">
        <v>839</v>
      </c>
    </row>
    <row r="915" spans="1:22" s="1" customFormat="1" x14ac:dyDescent="0.2">
      <c r="A915" s="41"/>
      <c r="B915" s="42"/>
      <c r="C915" s="116" t="s">
        <v>71</v>
      </c>
      <c r="D915" s="116"/>
      <c r="E915" s="116"/>
      <c r="F915" s="43" t="s">
        <v>34</v>
      </c>
      <c r="G915" s="43" t="s">
        <v>34</v>
      </c>
      <c r="H915" s="43" t="s">
        <v>34</v>
      </c>
      <c r="I915" s="43" t="s">
        <v>34</v>
      </c>
      <c r="J915" s="44" t="s">
        <v>34</v>
      </c>
      <c r="K915" s="43" t="s">
        <v>34</v>
      </c>
      <c r="L915" s="44">
        <v>1170.3</v>
      </c>
      <c r="M915" s="32" t="s">
        <v>34</v>
      </c>
      <c r="N915" s="45">
        <v>14556</v>
      </c>
      <c r="V915" s="2" t="s">
        <v>71</v>
      </c>
    </row>
    <row r="916" spans="1:22" s="1" customFormat="1" ht="33.75" x14ac:dyDescent="0.2">
      <c r="A916" s="28" t="s">
        <v>1616</v>
      </c>
      <c r="B916" s="29" t="s">
        <v>1617</v>
      </c>
      <c r="C916" s="118" t="s">
        <v>1618</v>
      </c>
      <c r="D916" s="118"/>
      <c r="E916" s="118"/>
      <c r="F916" s="30" t="s">
        <v>1506</v>
      </c>
      <c r="G916" s="30" t="s">
        <v>34</v>
      </c>
      <c r="H916" s="30" t="s">
        <v>34</v>
      </c>
      <c r="I916" s="30" t="s">
        <v>48</v>
      </c>
      <c r="J916" s="31" t="s">
        <v>34</v>
      </c>
      <c r="K916" s="30" t="s">
        <v>34</v>
      </c>
      <c r="L916" s="31" t="s">
        <v>34</v>
      </c>
      <c r="M916" s="32" t="s">
        <v>34</v>
      </c>
      <c r="N916" s="33" t="s">
        <v>34</v>
      </c>
      <c r="Q916" s="2" t="s">
        <v>1618</v>
      </c>
    </row>
    <row r="917" spans="1:22" s="1" customFormat="1" x14ac:dyDescent="0.2">
      <c r="A917" s="35"/>
      <c r="B917" s="36" t="s">
        <v>48</v>
      </c>
      <c r="C917" s="115" t="s">
        <v>81</v>
      </c>
      <c r="D917" s="115"/>
      <c r="E917" s="115"/>
      <c r="F917" s="37" t="s">
        <v>34</v>
      </c>
      <c r="G917" s="37" t="s">
        <v>34</v>
      </c>
      <c r="H917" s="37" t="s">
        <v>34</v>
      </c>
      <c r="I917" s="37" t="s">
        <v>34</v>
      </c>
      <c r="J917" s="38">
        <v>42.62</v>
      </c>
      <c r="K917" s="37" t="s">
        <v>34</v>
      </c>
      <c r="L917" s="38">
        <v>42.62</v>
      </c>
      <c r="M917" s="39">
        <v>14.41</v>
      </c>
      <c r="N917" s="40">
        <v>614</v>
      </c>
      <c r="S917" s="2" t="s">
        <v>81</v>
      </c>
    </row>
    <row r="918" spans="1:22" s="1" customFormat="1" x14ac:dyDescent="0.2">
      <c r="A918" s="35"/>
      <c r="B918" s="36" t="s">
        <v>54</v>
      </c>
      <c r="C918" s="115" t="s">
        <v>55</v>
      </c>
      <c r="D918" s="115"/>
      <c r="E918" s="115"/>
      <c r="F918" s="37" t="s">
        <v>34</v>
      </c>
      <c r="G918" s="37" t="s">
        <v>34</v>
      </c>
      <c r="H918" s="37" t="s">
        <v>34</v>
      </c>
      <c r="I918" s="37" t="s">
        <v>34</v>
      </c>
      <c r="J918" s="38">
        <v>44.4</v>
      </c>
      <c r="K918" s="37" t="s">
        <v>34</v>
      </c>
      <c r="L918" s="38">
        <v>44.4</v>
      </c>
      <c r="M918" s="39">
        <v>7.88</v>
      </c>
      <c r="N918" s="40">
        <v>350</v>
      </c>
      <c r="S918" s="2" t="s">
        <v>55</v>
      </c>
    </row>
    <row r="919" spans="1:22" s="1" customFormat="1" x14ac:dyDescent="0.2">
      <c r="A919" s="35"/>
      <c r="B919" s="36" t="s">
        <v>82</v>
      </c>
      <c r="C919" s="115" t="s">
        <v>83</v>
      </c>
      <c r="D919" s="115"/>
      <c r="E919" s="115"/>
      <c r="F919" s="37" t="s">
        <v>34</v>
      </c>
      <c r="G919" s="37" t="s">
        <v>34</v>
      </c>
      <c r="H919" s="37" t="s">
        <v>34</v>
      </c>
      <c r="I919" s="37" t="s">
        <v>34</v>
      </c>
      <c r="J919" s="38">
        <v>378.85</v>
      </c>
      <c r="K919" s="37" t="s">
        <v>34</v>
      </c>
      <c r="L919" s="38">
        <v>378.85</v>
      </c>
      <c r="M919" s="39">
        <v>4.22</v>
      </c>
      <c r="N919" s="40">
        <v>1599</v>
      </c>
      <c r="S919" s="2" t="s">
        <v>83</v>
      </c>
    </row>
    <row r="920" spans="1:22" s="1" customFormat="1" x14ac:dyDescent="0.2">
      <c r="A920" s="35"/>
      <c r="B920" s="36" t="s">
        <v>34</v>
      </c>
      <c r="C920" s="115" t="s">
        <v>84</v>
      </c>
      <c r="D920" s="115"/>
      <c r="E920" s="115"/>
      <c r="F920" s="37" t="s">
        <v>59</v>
      </c>
      <c r="G920" s="37" t="s">
        <v>1619</v>
      </c>
      <c r="H920" s="37" t="s">
        <v>34</v>
      </c>
      <c r="I920" s="37" t="s">
        <v>1619</v>
      </c>
      <c r="J920" s="38" t="s">
        <v>34</v>
      </c>
      <c r="K920" s="37" t="s">
        <v>34</v>
      </c>
      <c r="L920" s="38" t="s">
        <v>34</v>
      </c>
      <c r="M920" s="39" t="s">
        <v>34</v>
      </c>
      <c r="N920" s="40" t="s">
        <v>34</v>
      </c>
      <c r="T920" s="2" t="s">
        <v>84</v>
      </c>
    </row>
    <row r="921" spans="1:22" s="1" customFormat="1" x14ac:dyDescent="0.2">
      <c r="A921" s="35"/>
      <c r="B921" s="36" t="s">
        <v>34</v>
      </c>
      <c r="C921" s="118" t="s">
        <v>62</v>
      </c>
      <c r="D921" s="118"/>
      <c r="E921" s="118"/>
      <c r="F921" s="30" t="s">
        <v>34</v>
      </c>
      <c r="G921" s="30" t="s">
        <v>34</v>
      </c>
      <c r="H921" s="30" t="s">
        <v>34</v>
      </c>
      <c r="I921" s="30" t="s">
        <v>34</v>
      </c>
      <c r="J921" s="31">
        <v>465.87</v>
      </c>
      <c r="K921" s="30" t="s">
        <v>34</v>
      </c>
      <c r="L921" s="31">
        <v>465.87</v>
      </c>
      <c r="M921" s="32" t="s">
        <v>34</v>
      </c>
      <c r="N921" s="33" t="s">
        <v>34</v>
      </c>
      <c r="U921" s="2" t="s">
        <v>62</v>
      </c>
    </row>
    <row r="922" spans="1:22" s="1" customFormat="1" x14ac:dyDescent="0.2">
      <c r="A922" s="35"/>
      <c r="B922" s="36" t="s">
        <v>34</v>
      </c>
      <c r="C922" s="115" t="s">
        <v>63</v>
      </c>
      <c r="D922" s="115"/>
      <c r="E922" s="115"/>
      <c r="F922" s="37" t="s">
        <v>34</v>
      </c>
      <c r="G922" s="37" t="s">
        <v>34</v>
      </c>
      <c r="H922" s="37" t="s">
        <v>34</v>
      </c>
      <c r="I922" s="37" t="s">
        <v>34</v>
      </c>
      <c r="J922" s="38" t="s">
        <v>34</v>
      </c>
      <c r="K922" s="37" t="s">
        <v>34</v>
      </c>
      <c r="L922" s="38">
        <v>42.62</v>
      </c>
      <c r="M922" s="39" t="s">
        <v>34</v>
      </c>
      <c r="N922" s="40">
        <v>614</v>
      </c>
      <c r="T922" s="2" t="s">
        <v>63</v>
      </c>
    </row>
    <row r="923" spans="1:22" s="1" customFormat="1" ht="22.5" x14ac:dyDescent="0.2">
      <c r="A923" s="35"/>
      <c r="B923" s="36" t="s">
        <v>835</v>
      </c>
      <c r="C923" s="115" t="s">
        <v>836</v>
      </c>
      <c r="D923" s="115"/>
      <c r="E923" s="115"/>
      <c r="F923" s="37" t="s">
        <v>66</v>
      </c>
      <c r="G923" s="37" t="s">
        <v>837</v>
      </c>
      <c r="H923" s="37" t="s">
        <v>34</v>
      </c>
      <c r="I923" s="37" t="s">
        <v>837</v>
      </c>
      <c r="J923" s="38" t="s">
        <v>34</v>
      </c>
      <c r="K923" s="37" t="s">
        <v>34</v>
      </c>
      <c r="L923" s="38">
        <v>55.41</v>
      </c>
      <c r="M923" s="39" t="s">
        <v>34</v>
      </c>
      <c r="N923" s="40">
        <v>798</v>
      </c>
      <c r="T923" s="2" t="s">
        <v>836</v>
      </c>
    </row>
    <row r="924" spans="1:22" s="1" customFormat="1" ht="22.5" x14ac:dyDescent="0.2">
      <c r="A924" s="35"/>
      <c r="B924" s="36" t="s">
        <v>838</v>
      </c>
      <c r="C924" s="115" t="s">
        <v>839</v>
      </c>
      <c r="D924" s="115"/>
      <c r="E924" s="115"/>
      <c r="F924" s="37" t="s">
        <v>66</v>
      </c>
      <c r="G924" s="37" t="s">
        <v>840</v>
      </c>
      <c r="H924" s="37" t="s">
        <v>34</v>
      </c>
      <c r="I924" s="37" t="s">
        <v>840</v>
      </c>
      <c r="J924" s="38" t="s">
        <v>34</v>
      </c>
      <c r="K924" s="37" t="s">
        <v>34</v>
      </c>
      <c r="L924" s="38">
        <v>37.93</v>
      </c>
      <c r="M924" s="39" t="s">
        <v>34</v>
      </c>
      <c r="N924" s="40">
        <v>546</v>
      </c>
      <c r="T924" s="2" t="s">
        <v>839</v>
      </c>
    </row>
    <row r="925" spans="1:22" s="1" customFormat="1" x14ac:dyDescent="0.2">
      <c r="A925" s="41"/>
      <c r="B925" s="42"/>
      <c r="C925" s="116" t="s">
        <v>71</v>
      </c>
      <c r="D925" s="116"/>
      <c r="E925" s="116"/>
      <c r="F925" s="43" t="s">
        <v>34</v>
      </c>
      <c r="G925" s="43" t="s">
        <v>34</v>
      </c>
      <c r="H925" s="43" t="s">
        <v>34</v>
      </c>
      <c r="I925" s="43" t="s">
        <v>34</v>
      </c>
      <c r="J925" s="44" t="s">
        <v>34</v>
      </c>
      <c r="K925" s="43" t="s">
        <v>34</v>
      </c>
      <c r="L925" s="44">
        <v>559.21</v>
      </c>
      <c r="M925" s="32" t="s">
        <v>34</v>
      </c>
      <c r="N925" s="45">
        <v>3907</v>
      </c>
      <c r="V925" s="2" t="s">
        <v>71</v>
      </c>
    </row>
    <row r="926" spans="1:22" s="1" customFormat="1" ht="33.75" x14ac:dyDescent="0.2">
      <c r="A926" s="28" t="s">
        <v>1061</v>
      </c>
      <c r="B926" s="29" t="s">
        <v>1620</v>
      </c>
      <c r="C926" s="118" t="s">
        <v>1621</v>
      </c>
      <c r="D926" s="118"/>
      <c r="E926" s="118"/>
      <c r="F926" s="30" t="s">
        <v>261</v>
      </c>
      <c r="G926" s="30" t="s">
        <v>34</v>
      </c>
      <c r="H926" s="30" t="s">
        <v>34</v>
      </c>
      <c r="I926" s="30" t="s">
        <v>48</v>
      </c>
      <c r="J926" s="31">
        <v>562.22</v>
      </c>
      <c r="K926" s="30" t="s">
        <v>34</v>
      </c>
      <c r="L926" s="31">
        <v>562.22</v>
      </c>
      <c r="M926" s="32">
        <v>4.22</v>
      </c>
      <c r="N926" s="33">
        <v>2373</v>
      </c>
      <c r="Q926" s="2" t="s">
        <v>1621</v>
      </c>
    </row>
    <row r="927" spans="1:22" s="1" customFormat="1" ht="33.75" x14ac:dyDescent="0.2">
      <c r="A927" s="28" t="s">
        <v>1622</v>
      </c>
      <c r="B927" s="29" t="s">
        <v>1623</v>
      </c>
      <c r="C927" s="118" t="s">
        <v>1624</v>
      </c>
      <c r="D927" s="118"/>
      <c r="E927" s="118"/>
      <c r="F927" s="30" t="s">
        <v>1513</v>
      </c>
      <c r="G927" s="30" t="s">
        <v>34</v>
      </c>
      <c r="H927" s="30" t="s">
        <v>34</v>
      </c>
      <c r="I927" s="30" t="s">
        <v>54</v>
      </c>
      <c r="J927" s="31" t="s">
        <v>34</v>
      </c>
      <c r="K927" s="30" t="s">
        <v>34</v>
      </c>
      <c r="L927" s="31" t="s">
        <v>34</v>
      </c>
      <c r="M927" s="32" t="s">
        <v>34</v>
      </c>
      <c r="N927" s="33" t="s">
        <v>34</v>
      </c>
      <c r="Q927" s="2" t="s">
        <v>1624</v>
      </c>
    </row>
    <row r="928" spans="1:22" s="1" customFormat="1" x14ac:dyDescent="0.2">
      <c r="A928" s="35"/>
      <c r="B928" s="36" t="s">
        <v>48</v>
      </c>
      <c r="C928" s="115" t="s">
        <v>81</v>
      </c>
      <c r="D928" s="115"/>
      <c r="E928" s="115"/>
      <c r="F928" s="37" t="s">
        <v>34</v>
      </c>
      <c r="G928" s="37" t="s">
        <v>34</v>
      </c>
      <c r="H928" s="37" t="s">
        <v>34</v>
      </c>
      <c r="I928" s="37" t="s">
        <v>34</v>
      </c>
      <c r="J928" s="38">
        <v>43.74</v>
      </c>
      <c r="K928" s="37" t="s">
        <v>34</v>
      </c>
      <c r="L928" s="38">
        <v>87.48</v>
      </c>
      <c r="M928" s="39">
        <v>14.41</v>
      </c>
      <c r="N928" s="40">
        <v>1261</v>
      </c>
      <c r="S928" s="2" t="s">
        <v>81</v>
      </c>
    </row>
    <row r="929" spans="1:22" s="1" customFormat="1" x14ac:dyDescent="0.2">
      <c r="A929" s="35"/>
      <c r="B929" s="36" t="s">
        <v>54</v>
      </c>
      <c r="C929" s="115" t="s">
        <v>55</v>
      </c>
      <c r="D929" s="115"/>
      <c r="E929" s="115"/>
      <c r="F929" s="37" t="s">
        <v>34</v>
      </c>
      <c r="G929" s="37" t="s">
        <v>34</v>
      </c>
      <c r="H929" s="37" t="s">
        <v>34</v>
      </c>
      <c r="I929" s="37" t="s">
        <v>34</v>
      </c>
      <c r="J929" s="38">
        <v>47.04</v>
      </c>
      <c r="K929" s="37" t="s">
        <v>34</v>
      </c>
      <c r="L929" s="38">
        <v>94.08</v>
      </c>
      <c r="M929" s="39">
        <v>7.88</v>
      </c>
      <c r="N929" s="40">
        <v>741</v>
      </c>
      <c r="S929" s="2" t="s">
        <v>55</v>
      </c>
    </row>
    <row r="930" spans="1:22" s="1" customFormat="1" x14ac:dyDescent="0.2">
      <c r="A930" s="35"/>
      <c r="B930" s="36" t="s">
        <v>82</v>
      </c>
      <c r="C930" s="115" t="s">
        <v>83</v>
      </c>
      <c r="D930" s="115"/>
      <c r="E930" s="115"/>
      <c r="F930" s="37" t="s">
        <v>34</v>
      </c>
      <c r="G930" s="37" t="s">
        <v>34</v>
      </c>
      <c r="H930" s="37" t="s">
        <v>34</v>
      </c>
      <c r="I930" s="37" t="s">
        <v>34</v>
      </c>
      <c r="J930" s="38">
        <v>374.9</v>
      </c>
      <c r="K930" s="37" t="s">
        <v>34</v>
      </c>
      <c r="L930" s="38">
        <v>749.8</v>
      </c>
      <c r="M930" s="39">
        <v>4.22</v>
      </c>
      <c r="N930" s="40">
        <v>3164</v>
      </c>
      <c r="S930" s="2" t="s">
        <v>83</v>
      </c>
    </row>
    <row r="931" spans="1:22" s="1" customFormat="1" x14ac:dyDescent="0.2">
      <c r="A931" s="35"/>
      <c r="B931" s="36" t="s">
        <v>34</v>
      </c>
      <c r="C931" s="115" t="s">
        <v>84</v>
      </c>
      <c r="D931" s="115"/>
      <c r="E931" s="115"/>
      <c r="F931" s="37" t="s">
        <v>59</v>
      </c>
      <c r="G931" s="37" t="s">
        <v>1288</v>
      </c>
      <c r="H931" s="37" t="s">
        <v>34</v>
      </c>
      <c r="I931" s="37" t="s">
        <v>1625</v>
      </c>
      <c r="J931" s="38" t="s">
        <v>34</v>
      </c>
      <c r="K931" s="37" t="s">
        <v>34</v>
      </c>
      <c r="L931" s="38" t="s">
        <v>34</v>
      </c>
      <c r="M931" s="39" t="s">
        <v>34</v>
      </c>
      <c r="N931" s="40" t="s">
        <v>34</v>
      </c>
      <c r="T931" s="2" t="s">
        <v>84</v>
      </c>
    </row>
    <row r="932" spans="1:22" s="1" customFormat="1" x14ac:dyDescent="0.2">
      <c r="A932" s="35"/>
      <c r="B932" s="36" t="s">
        <v>34</v>
      </c>
      <c r="C932" s="118" t="s">
        <v>62</v>
      </c>
      <c r="D932" s="118"/>
      <c r="E932" s="118"/>
      <c r="F932" s="30" t="s">
        <v>34</v>
      </c>
      <c r="G932" s="30" t="s">
        <v>34</v>
      </c>
      <c r="H932" s="30" t="s">
        <v>34</v>
      </c>
      <c r="I932" s="30" t="s">
        <v>34</v>
      </c>
      <c r="J932" s="31">
        <v>465.68</v>
      </c>
      <c r="K932" s="30" t="s">
        <v>34</v>
      </c>
      <c r="L932" s="31">
        <v>931.36</v>
      </c>
      <c r="M932" s="32" t="s">
        <v>34</v>
      </c>
      <c r="N932" s="33" t="s">
        <v>34</v>
      </c>
      <c r="U932" s="2" t="s">
        <v>62</v>
      </c>
    </row>
    <row r="933" spans="1:22" s="1" customFormat="1" x14ac:dyDescent="0.2">
      <c r="A933" s="35"/>
      <c r="B933" s="36" t="s">
        <v>34</v>
      </c>
      <c r="C933" s="115" t="s">
        <v>63</v>
      </c>
      <c r="D933" s="115"/>
      <c r="E933" s="115"/>
      <c r="F933" s="37" t="s">
        <v>34</v>
      </c>
      <c r="G933" s="37" t="s">
        <v>34</v>
      </c>
      <c r="H933" s="37" t="s">
        <v>34</v>
      </c>
      <c r="I933" s="37" t="s">
        <v>34</v>
      </c>
      <c r="J933" s="38" t="s">
        <v>34</v>
      </c>
      <c r="K933" s="37" t="s">
        <v>34</v>
      </c>
      <c r="L933" s="38">
        <v>87.48</v>
      </c>
      <c r="M933" s="39" t="s">
        <v>34</v>
      </c>
      <c r="N933" s="40">
        <v>1261</v>
      </c>
      <c r="T933" s="2" t="s">
        <v>63</v>
      </c>
    </row>
    <row r="934" spans="1:22" s="1" customFormat="1" ht="22.5" x14ac:dyDescent="0.2">
      <c r="A934" s="35"/>
      <c r="B934" s="36" t="s">
        <v>835</v>
      </c>
      <c r="C934" s="115" t="s">
        <v>836</v>
      </c>
      <c r="D934" s="115"/>
      <c r="E934" s="115"/>
      <c r="F934" s="37" t="s">
        <v>66</v>
      </c>
      <c r="G934" s="37" t="s">
        <v>837</v>
      </c>
      <c r="H934" s="37" t="s">
        <v>34</v>
      </c>
      <c r="I934" s="37" t="s">
        <v>837</v>
      </c>
      <c r="J934" s="38" t="s">
        <v>34</v>
      </c>
      <c r="K934" s="37" t="s">
        <v>34</v>
      </c>
      <c r="L934" s="38">
        <v>113.72</v>
      </c>
      <c r="M934" s="39" t="s">
        <v>34</v>
      </c>
      <c r="N934" s="40">
        <v>1639</v>
      </c>
      <c r="T934" s="2" t="s">
        <v>836</v>
      </c>
    </row>
    <row r="935" spans="1:22" s="1" customFormat="1" ht="22.5" x14ac:dyDescent="0.2">
      <c r="A935" s="35"/>
      <c r="B935" s="36" t="s">
        <v>838</v>
      </c>
      <c r="C935" s="115" t="s">
        <v>839</v>
      </c>
      <c r="D935" s="115"/>
      <c r="E935" s="115"/>
      <c r="F935" s="37" t="s">
        <v>66</v>
      </c>
      <c r="G935" s="37" t="s">
        <v>840</v>
      </c>
      <c r="H935" s="37" t="s">
        <v>34</v>
      </c>
      <c r="I935" s="37" t="s">
        <v>840</v>
      </c>
      <c r="J935" s="38" t="s">
        <v>34</v>
      </c>
      <c r="K935" s="37" t="s">
        <v>34</v>
      </c>
      <c r="L935" s="38">
        <v>77.86</v>
      </c>
      <c r="M935" s="39" t="s">
        <v>34</v>
      </c>
      <c r="N935" s="40">
        <v>1122</v>
      </c>
      <c r="T935" s="2" t="s">
        <v>839</v>
      </c>
    </row>
    <row r="936" spans="1:22" s="1" customFormat="1" x14ac:dyDescent="0.2">
      <c r="A936" s="41"/>
      <c r="B936" s="42"/>
      <c r="C936" s="116" t="s">
        <v>71</v>
      </c>
      <c r="D936" s="116"/>
      <c r="E936" s="116"/>
      <c r="F936" s="43" t="s">
        <v>34</v>
      </c>
      <c r="G936" s="43" t="s">
        <v>34</v>
      </c>
      <c r="H936" s="43" t="s">
        <v>34</v>
      </c>
      <c r="I936" s="43" t="s">
        <v>34</v>
      </c>
      <c r="J936" s="44" t="s">
        <v>34</v>
      </c>
      <c r="K936" s="43" t="s">
        <v>34</v>
      </c>
      <c r="L936" s="44">
        <v>1122.94</v>
      </c>
      <c r="M936" s="32" t="s">
        <v>34</v>
      </c>
      <c r="N936" s="45">
        <v>7927</v>
      </c>
      <c r="V936" s="2" t="s">
        <v>71</v>
      </c>
    </row>
    <row r="937" spans="1:22" s="1" customFormat="1" ht="33.75" x14ac:dyDescent="0.2">
      <c r="A937" s="28" t="s">
        <v>1185</v>
      </c>
      <c r="B937" s="29" t="s">
        <v>1617</v>
      </c>
      <c r="C937" s="118" t="s">
        <v>1618</v>
      </c>
      <c r="D937" s="118"/>
      <c r="E937" s="118"/>
      <c r="F937" s="30" t="s">
        <v>1506</v>
      </c>
      <c r="G937" s="30" t="s">
        <v>34</v>
      </c>
      <c r="H937" s="30" t="s">
        <v>34</v>
      </c>
      <c r="I937" s="30" t="s">
        <v>120</v>
      </c>
      <c r="J937" s="31" t="s">
        <v>34</v>
      </c>
      <c r="K937" s="30" t="s">
        <v>34</v>
      </c>
      <c r="L937" s="31" t="s">
        <v>34</v>
      </c>
      <c r="M937" s="32" t="s">
        <v>34</v>
      </c>
      <c r="N937" s="33" t="s">
        <v>34</v>
      </c>
      <c r="Q937" s="2" t="s">
        <v>1618</v>
      </c>
    </row>
    <row r="938" spans="1:22" s="1" customFormat="1" x14ac:dyDescent="0.2">
      <c r="A938" s="35"/>
      <c r="B938" s="36" t="s">
        <v>48</v>
      </c>
      <c r="C938" s="115" t="s">
        <v>81</v>
      </c>
      <c r="D938" s="115"/>
      <c r="E938" s="115"/>
      <c r="F938" s="37" t="s">
        <v>34</v>
      </c>
      <c r="G938" s="37" t="s">
        <v>34</v>
      </c>
      <c r="H938" s="37" t="s">
        <v>34</v>
      </c>
      <c r="I938" s="37" t="s">
        <v>34</v>
      </c>
      <c r="J938" s="38">
        <v>42.62</v>
      </c>
      <c r="K938" s="37" t="s">
        <v>34</v>
      </c>
      <c r="L938" s="38">
        <v>298.33999999999997</v>
      </c>
      <c r="M938" s="39">
        <v>14.41</v>
      </c>
      <c r="N938" s="40">
        <v>4299</v>
      </c>
      <c r="S938" s="2" t="s">
        <v>81</v>
      </c>
    </row>
    <row r="939" spans="1:22" s="1" customFormat="1" x14ac:dyDescent="0.2">
      <c r="A939" s="35"/>
      <c r="B939" s="36" t="s">
        <v>54</v>
      </c>
      <c r="C939" s="115" t="s">
        <v>55</v>
      </c>
      <c r="D939" s="115"/>
      <c r="E939" s="115"/>
      <c r="F939" s="37" t="s">
        <v>34</v>
      </c>
      <c r="G939" s="37" t="s">
        <v>34</v>
      </c>
      <c r="H939" s="37" t="s">
        <v>34</v>
      </c>
      <c r="I939" s="37" t="s">
        <v>34</v>
      </c>
      <c r="J939" s="38">
        <v>44.4</v>
      </c>
      <c r="K939" s="37" t="s">
        <v>34</v>
      </c>
      <c r="L939" s="38">
        <v>310.8</v>
      </c>
      <c r="M939" s="39">
        <v>7.88</v>
      </c>
      <c r="N939" s="40">
        <v>2449</v>
      </c>
      <c r="S939" s="2" t="s">
        <v>55</v>
      </c>
    </row>
    <row r="940" spans="1:22" s="1" customFormat="1" x14ac:dyDescent="0.2">
      <c r="A940" s="35"/>
      <c r="B940" s="36" t="s">
        <v>82</v>
      </c>
      <c r="C940" s="115" t="s">
        <v>83</v>
      </c>
      <c r="D940" s="115"/>
      <c r="E940" s="115"/>
      <c r="F940" s="37" t="s">
        <v>34</v>
      </c>
      <c r="G940" s="37" t="s">
        <v>34</v>
      </c>
      <c r="H940" s="37" t="s">
        <v>34</v>
      </c>
      <c r="I940" s="37" t="s">
        <v>34</v>
      </c>
      <c r="J940" s="38">
        <v>378.85</v>
      </c>
      <c r="K940" s="37" t="s">
        <v>34</v>
      </c>
      <c r="L940" s="38">
        <v>2651.95</v>
      </c>
      <c r="M940" s="39">
        <v>4.22</v>
      </c>
      <c r="N940" s="40">
        <v>11191</v>
      </c>
      <c r="S940" s="2" t="s">
        <v>83</v>
      </c>
    </row>
    <row r="941" spans="1:22" s="1" customFormat="1" x14ac:dyDescent="0.2">
      <c r="A941" s="35"/>
      <c r="B941" s="36" t="s">
        <v>34</v>
      </c>
      <c r="C941" s="115" t="s">
        <v>84</v>
      </c>
      <c r="D941" s="115"/>
      <c r="E941" s="115"/>
      <c r="F941" s="37" t="s">
        <v>59</v>
      </c>
      <c r="G941" s="37" t="s">
        <v>1619</v>
      </c>
      <c r="H941" s="37" t="s">
        <v>34</v>
      </c>
      <c r="I941" s="37" t="s">
        <v>1626</v>
      </c>
      <c r="J941" s="38" t="s">
        <v>34</v>
      </c>
      <c r="K941" s="37" t="s">
        <v>34</v>
      </c>
      <c r="L941" s="38" t="s">
        <v>34</v>
      </c>
      <c r="M941" s="39" t="s">
        <v>34</v>
      </c>
      <c r="N941" s="40" t="s">
        <v>34</v>
      </c>
      <c r="T941" s="2" t="s">
        <v>84</v>
      </c>
    </row>
    <row r="942" spans="1:22" s="1" customFormat="1" x14ac:dyDescent="0.2">
      <c r="A942" s="35"/>
      <c r="B942" s="36" t="s">
        <v>34</v>
      </c>
      <c r="C942" s="118" t="s">
        <v>62</v>
      </c>
      <c r="D942" s="118"/>
      <c r="E942" s="118"/>
      <c r="F942" s="30" t="s">
        <v>34</v>
      </c>
      <c r="G942" s="30" t="s">
        <v>34</v>
      </c>
      <c r="H942" s="30" t="s">
        <v>34</v>
      </c>
      <c r="I942" s="30" t="s">
        <v>34</v>
      </c>
      <c r="J942" s="31">
        <v>465.87</v>
      </c>
      <c r="K942" s="30" t="s">
        <v>34</v>
      </c>
      <c r="L942" s="31">
        <v>3261.09</v>
      </c>
      <c r="M942" s="32" t="s">
        <v>34</v>
      </c>
      <c r="N942" s="33" t="s">
        <v>34</v>
      </c>
      <c r="U942" s="2" t="s">
        <v>62</v>
      </c>
    </row>
    <row r="943" spans="1:22" s="1" customFormat="1" x14ac:dyDescent="0.2">
      <c r="A943" s="35"/>
      <c r="B943" s="36" t="s">
        <v>34</v>
      </c>
      <c r="C943" s="115" t="s">
        <v>63</v>
      </c>
      <c r="D943" s="115"/>
      <c r="E943" s="115"/>
      <c r="F943" s="37" t="s">
        <v>34</v>
      </c>
      <c r="G943" s="37" t="s">
        <v>34</v>
      </c>
      <c r="H943" s="37" t="s">
        <v>34</v>
      </c>
      <c r="I943" s="37" t="s">
        <v>34</v>
      </c>
      <c r="J943" s="38" t="s">
        <v>34</v>
      </c>
      <c r="K943" s="37" t="s">
        <v>34</v>
      </c>
      <c r="L943" s="38">
        <v>298.33999999999997</v>
      </c>
      <c r="M943" s="39" t="s">
        <v>34</v>
      </c>
      <c r="N943" s="40">
        <v>4299</v>
      </c>
      <c r="T943" s="2" t="s">
        <v>63</v>
      </c>
    </row>
    <row r="944" spans="1:22" s="1" customFormat="1" ht="22.5" x14ac:dyDescent="0.2">
      <c r="A944" s="35"/>
      <c r="B944" s="36" t="s">
        <v>835</v>
      </c>
      <c r="C944" s="115" t="s">
        <v>836</v>
      </c>
      <c r="D944" s="115"/>
      <c r="E944" s="115"/>
      <c r="F944" s="37" t="s">
        <v>66</v>
      </c>
      <c r="G944" s="37" t="s">
        <v>837</v>
      </c>
      <c r="H944" s="37" t="s">
        <v>34</v>
      </c>
      <c r="I944" s="37" t="s">
        <v>837</v>
      </c>
      <c r="J944" s="38" t="s">
        <v>34</v>
      </c>
      <c r="K944" s="37" t="s">
        <v>34</v>
      </c>
      <c r="L944" s="38">
        <v>387.84</v>
      </c>
      <c r="M944" s="39" t="s">
        <v>34</v>
      </c>
      <c r="N944" s="40">
        <v>5589</v>
      </c>
      <c r="T944" s="2" t="s">
        <v>836</v>
      </c>
    </row>
    <row r="945" spans="1:22" s="1" customFormat="1" ht="22.5" x14ac:dyDescent="0.2">
      <c r="A945" s="35"/>
      <c r="B945" s="36" t="s">
        <v>838</v>
      </c>
      <c r="C945" s="115" t="s">
        <v>839</v>
      </c>
      <c r="D945" s="115"/>
      <c r="E945" s="115"/>
      <c r="F945" s="37" t="s">
        <v>66</v>
      </c>
      <c r="G945" s="37" t="s">
        <v>840</v>
      </c>
      <c r="H945" s="37" t="s">
        <v>34</v>
      </c>
      <c r="I945" s="37" t="s">
        <v>840</v>
      </c>
      <c r="J945" s="38" t="s">
        <v>34</v>
      </c>
      <c r="K945" s="37" t="s">
        <v>34</v>
      </c>
      <c r="L945" s="38">
        <v>265.52</v>
      </c>
      <c r="M945" s="39" t="s">
        <v>34</v>
      </c>
      <c r="N945" s="40">
        <v>3826</v>
      </c>
      <c r="T945" s="2" t="s">
        <v>839</v>
      </c>
    </row>
    <row r="946" spans="1:22" s="1" customFormat="1" x14ac:dyDescent="0.2">
      <c r="A946" s="41"/>
      <c r="B946" s="42"/>
      <c r="C946" s="116" t="s">
        <v>71</v>
      </c>
      <c r="D946" s="116"/>
      <c r="E946" s="116"/>
      <c r="F946" s="43" t="s">
        <v>34</v>
      </c>
      <c r="G946" s="43" t="s">
        <v>34</v>
      </c>
      <c r="H946" s="43" t="s">
        <v>34</v>
      </c>
      <c r="I946" s="43" t="s">
        <v>34</v>
      </c>
      <c r="J946" s="44" t="s">
        <v>34</v>
      </c>
      <c r="K946" s="43" t="s">
        <v>34</v>
      </c>
      <c r="L946" s="44">
        <v>3914.45</v>
      </c>
      <c r="M946" s="32" t="s">
        <v>34</v>
      </c>
      <c r="N946" s="45">
        <v>27354</v>
      </c>
      <c r="V946" s="2" t="s">
        <v>71</v>
      </c>
    </row>
    <row r="947" spans="1:22" s="1" customFormat="1" ht="33.75" x14ac:dyDescent="0.2">
      <c r="A947" s="28" t="s">
        <v>1627</v>
      </c>
      <c r="B947" s="29" t="s">
        <v>1628</v>
      </c>
      <c r="C947" s="118" t="s">
        <v>1629</v>
      </c>
      <c r="D947" s="118"/>
      <c r="E947" s="118"/>
      <c r="F947" s="30" t="s">
        <v>261</v>
      </c>
      <c r="G947" s="30" t="s">
        <v>34</v>
      </c>
      <c r="H947" s="30" t="s">
        <v>34</v>
      </c>
      <c r="I947" s="30" t="s">
        <v>120</v>
      </c>
      <c r="J947" s="31">
        <v>390.5</v>
      </c>
      <c r="K947" s="30" t="s">
        <v>34</v>
      </c>
      <c r="L947" s="31">
        <v>2733.5</v>
      </c>
      <c r="M947" s="32">
        <v>4.22</v>
      </c>
      <c r="N947" s="33">
        <v>11535</v>
      </c>
      <c r="Q947" s="2" t="s">
        <v>1629</v>
      </c>
    </row>
    <row r="948" spans="1:22" s="1" customFormat="1" ht="33.75" x14ac:dyDescent="0.2">
      <c r="A948" s="28" t="s">
        <v>1630</v>
      </c>
      <c r="B948" s="29" t="s">
        <v>1623</v>
      </c>
      <c r="C948" s="118" t="s">
        <v>1624</v>
      </c>
      <c r="D948" s="118"/>
      <c r="E948" s="118"/>
      <c r="F948" s="30" t="s">
        <v>1513</v>
      </c>
      <c r="G948" s="30" t="s">
        <v>34</v>
      </c>
      <c r="H948" s="30" t="s">
        <v>34</v>
      </c>
      <c r="I948" s="30" t="s">
        <v>56</v>
      </c>
      <c r="J948" s="31" t="s">
        <v>34</v>
      </c>
      <c r="K948" s="30" t="s">
        <v>34</v>
      </c>
      <c r="L948" s="31" t="s">
        <v>34</v>
      </c>
      <c r="M948" s="32" t="s">
        <v>34</v>
      </c>
      <c r="N948" s="33" t="s">
        <v>34</v>
      </c>
      <c r="Q948" s="2" t="s">
        <v>1624</v>
      </c>
    </row>
    <row r="949" spans="1:22" s="1" customFormat="1" x14ac:dyDescent="0.2">
      <c r="A949" s="35"/>
      <c r="B949" s="36" t="s">
        <v>48</v>
      </c>
      <c r="C949" s="115" t="s">
        <v>81</v>
      </c>
      <c r="D949" s="115"/>
      <c r="E949" s="115"/>
      <c r="F949" s="37" t="s">
        <v>34</v>
      </c>
      <c r="G949" s="37" t="s">
        <v>34</v>
      </c>
      <c r="H949" s="37" t="s">
        <v>34</v>
      </c>
      <c r="I949" s="37" t="s">
        <v>34</v>
      </c>
      <c r="J949" s="38">
        <v>43.74</v>
      </c>
      <c r="K949" s="37" t="s">
        <v>34</v>
      </c>
      <c r="L949" s="38">
        <v>131.22</v>
      </c>
      <c r="M949" s="39">
        <v>14.41</v>
      </c>
      <c r="N949" s="40">
        <v>1891</v>
      </c>
      <c r="S949" s="2" t="s">
        <v>81</v>
      </c>
    </row>
    <row r="950" spans="1:22" s="1" customFormat="1" x14ac:dyDescent="0.2">
      <c r="A950" s="35"/>
      <c r="B950" s="36" t="s">
        <v>54</v>
      </c>
      <c r="C950" s="115" t="s">
        <v>55</v>
      </c>
      <c r="D950" s="115"/>
      <c r="E950" s="115"/>
      <c r="F950" s="37" t="s">
        <v>34</v>
      </c>
      <c r="G950" s="37" t="s">
        <v>34</v>
      </c>
      <c r="H950" s="37" t="s">
        <v>34</v>
      </c>
      <c r="I950" s="37" t="s">
        <v>34</v>
      </c>
      <c r="J950" s="38">
        <v>47.04</v>
      </c>
      <c r="K950" s="37" t="s">
        <v>34</v>
      </c>
      <c r="L950" s="38">
        <v>141.12</v>
      </c>
      <c r="M950" s="39">
        <v>7.88</v>
      </c>
      <c r="N950" s="40">
        <v>1112</v>
      </c>
      <c r="S950" s="2" t="s">
        <v>55</v>
      </c>
    </row>
    <row r="951" spans="1:22" s="1" customFormat="1" x14ac:dyDescent="0.2">
      <c r="A951" s="35"/>
      <c r="B951" s="36" t="s">
        <v>82</v>
      </c>
      <c r="C951" s="115" t="s">
        <v>83</v>
      </c>
      <c r="D951" s="115"/>
      <c r="E951" s="115"/>
      <c r="F951" s="37" t="s">
        <v>34</v>
      </c>
      <c r="G951" s="37" t="s">
        <v>34</v>
      </c>
      <c r="H951" s="37" t="s">
        <v>34</v>
      </c>
      <c r="I951" s="37" t="s">
        <v>34</v>
      </c>
      <c r="J951" s="38">
        <v>374.9</v>
      </c>
      <c r="K951" s="37" t="s">
        <v>34</v>
      </c>
      <c r="L951" s="38">
        <v>1124.7</v>
      </c>
      <c r="M951" s="39">
        <v>4.22</v>
      </c>
      <c r="N951" s="40">
        <v>4746</v>
      </c>
      <c r="S951" s="2" t="s">
        <v>83</v>
      </c>
    </row>
    <row r="952" spans="1:22" s="1" customFormat="1" x14ac:dyDescent="0.2">
      <c r="A952" s="35"/>
      <c r="B952" s="36" t="s">
        <v>34</v>
      </c>
      <c r="C952" s="115" t="s">
        <v>84</v>
      </c>
      <c r="D952" s="115"/>
      <c r="E952" s="115"/>
      <c r="F952" s="37" t="s">
        <v>59</v>
      </c>
      <c r="G952" s="37" t="s">
        <v>1288</v>
      </c>
      <c r="H952" s="37" t="s">
        <v>34</v>
      </c>
      <c r="I952" s="37" t="s">
        <v>1631</v>
      </c>
      <c r="J952" s="38" t="s">
        <v>34</v>
      </c>
      <c r="K952" s="37" t="s">
        <v>34</v>
      </c>
      <c r="L952" s="38" t="s">
        <v>34</v>
      </c>
      <c r="M952" s="39" t="s">
        <v>34</v>
      </c>
      <c r="N952" s="40" t="s">
        <v>34</v>
      </c>
      <c r="T952" s="2" t="s">
        <v>84</v>
      </c>
    </row>
    <row r="953" spans="1:22" s="1" customFormat="1" x14ac:dyDescent="0.2">
      <c r="A953" s="35"/>
      <c r="B953" s="36" t="s">
        <v>34</v>
      </c>
      <c r="C953" s="118" t="s">
        <v>62</v>
      </c>
      <c r="D953" s="118"/>
      <c r="E953" s="118"/>
      <c r="F953" s="30" t="s">
        <v>34</v>
      </c>
      <c r="G953" s="30" t="s">
        <v>34</v>
      </c>
      <c r="H953" s="30" t="s">
        <v>34</v>
      </c>
      <c r="I953" s="30" t="s">
        <v>34</v>
      </c>
      <c r="J953" s="31">
        <v>465.68</v>
      </c>
      <c r="K953" s="30" t="s">
        <v>34</v>
      </c>
      <c r="L953" s="31">
        <v>1397.04</v>
      </c>
      <c r="M953" s="32" t="s">
        <v>34</v>
      </c>
      <c r="N953" s="33" t="s">
        <v>34</v>
      </c>
      <c r="U953" s="2" t="s">
        <v>62</v>
      </c>
    </row>
    <row r="954" spans="1:22" s="1" customFormat="1" x14ac:dyDescent="0.2">
      <c r="A954" s="35"/>
      <c r="B954" s="36" t="s">
        <v>34</v>
      </c>
      <c r="C954" s="115" t="s">
        <v>63</v>
      </c>
      <c r="D954" s="115"/>
      <c r="E954" s="115"/>
      <c r="F954" s="37" t="s">
        <v>34</v>
      </c>
      <c r="G954" s="37" t="s">
        <v>34</v>
      </c>
      <c r="H954" s="37" t="s">
        <v>34</v>
      </c>
      <c r="I954" s="37" t="s">
        <v>34</v>
      </c>
      <c r="J954" s="38" t="s">
        <v>34</v>
      </c>
      <c r="K954" s="37" t="s">
        <v>34</v>
      </c>
      <c r="L954" s="38">
        <v>131.22</v>
      </c>
      <c r="M954" s="39" t="s">
        <v>34</v>
      </c>
      <c r="N954" s="40">
        <v>1891</v>
      </c>
      <c r="T954" s="2" t="s">
        <v>63</v>
      </c>
    </row>
    <row r="955" spans="1:22" s="1" customFormat="1" ht="22.5" x14ac:dyDescent="0.2">
      <c r="A955" s="35"/>
      <c r="B955" s="36" t="s">
        <v>835</v>
      </c>
      <c r="C955" s="115" t="s">
        <v>836</v>
      </c>
      <c r="D955" s="115"/>
      <c r="E955" s="115"/>
      <c r="F955" s="37" t="s">
        <v>66</v>
      </c>
      <c r="G955" s="37" t="s">
        <v>837</v>
      </c>
      <c r="H955" s="37" t="s">
        <v>34</v>
      </c>
      <c r="I955" s="37" t="s">
        <v>837</v>
      </c>
      <c r="J955" s="38" t="s">
        <v>34</v>
      </c>
      <c r="K955" s="37" t="s">
        <v>34</v>
      </c>
      <c r="L955" s="38">
        <v>170.59</v>
      </c>
      <c r="M955" s="39" t="s">
        <v>34</v>
      </c>
      <c r="N955" s="40">
        <v>2458</v>
      </c>
      <c r="T955" s="2" t="s">
        <v>836</v>
      </c>
    </row>
    <row r="956" spans="1:22" s="1" customFormat="1" ht="22.5" x14ac:dyDescent="0.2">
      <c r="A956" s="35"/>
      <c r="B956" s="36" t="s">
        <v>838</v>
      </c>
      <c r="C956" s="115" t="s">
        <v>839</v>
      </c>
      <c r="D956" s="115"/>
      <c r="E956" s="115"/>
      <c r="F956" s="37" t="s">
        <v>66</v>
      </c>
      <c r="G956" s="37" t="s">
        <v>840</v>
      </c>
      <c r="H956" s="37" t="s">
        <v>34</v>
      </c>
      <c r="I956" s="37" t="s">
        <v>840</v>
      </c>
      <c r="J956" s="38" t="s">
        <v>34</v>
      </c>
      <c r="K956" s="37" t="s">
        <v>34</v>
      </c>
      <c r="L956" s="38">
        <v>116.79</v>
      </c>
      <c r="M956" s="39" t="s">
        <v>34</v>
      </c>
      <c r="N956" s="40">
        <v>1683</v>
      </c>
      <c r="T956" s="2" t="s">
        <v>839</v>
      </c>
    </row>
    <row r="957" spans="1:22" s="1" customFormat="1" x14ac:dyDescent="0.2">
      <c r="A957" s="41"/>
      <c r="B957" s="42"/>
      <c r="C957" s="116" t="s">
        <v>71</v>
      </c>
      <c r="D957" s="116"/>
      <c r="E957" s="116"/>
      <c r="F957" s="43" t="s">
        <v>34</v>
      </c>
      <c r="G957" s="43" t="s">
        <v>34</v>
      </c>
      <c r="H957" s="43" t="s">
        <v>34</v>
      </c>
      <c r="I957" s="43" t="s">
        <v>34</v>
      </c>
      <c r="J957" s="44" t="s">
        <v>34</v>
      </c>
      <c r="K957" s="43" t="s">
        <v>34</v>
      </c>
      <c r="L957" s="44">
        <v>1684.42</v>
      </c>
      <c r="M957" s="32" t="s">
        <v>34</v>
      </c>
      <c r="N957" s="45">
        <v>11890</v>
      </c>
      <c r="V957" s="2" t="s">
        <v>71</v>
      </c>
    </row>
    <row r="958" spans="1:22" s="1" customFormat="1" ht="33.75" x14ac:dyDescent="0.2">
      <c r="A958" s="28" t="s">
        <v>231</v>
      </c>
      <c r="B958" s="29" t="s">
        <v>1617</v>
      </c>
      <c r="C958" s="118" t="s">
        <v>1618</v>
      </c>
      <c r="D958" s="118"/>
      <c r="E958" s="118"/>
      <c r="F958" s="30" t="s">
        <v>1506</v>
      </c>
      <c r="G958" s="30" t="s">
        <v>34</v>
      </c>
      <c r="H958" s="30" t="s">
        <v>34</v>
      </c>
      <c r="I958" s="30" t="s">
        <v>56</v>
      </c>
      <c r="J958" s="31" t="s">
        <v>34</v>
      </c>
      <c r="K958" s="30" t="s">
        <v>34</v>
      </c>
      <c r="L958" s="31" t="s">
        <v>34</v>
      </c>
      <c r="M958" s="32" t="s">
        <v>34</v>
      </c>
      <c r="N958" s="33" t="s">
        <v>34</v>
      </c>
      <c r="Q958" s="2" t="s">
        <v>1618</v>
      </c>
    </row>
    <row r="959" spans="1:22" s="1" customFormat="1" x14ac:dyDescent="0.2">
      <c r="A959" s="35"/>
      <c r="B959" s="36" t="s">
        <v>48</v>
      </c>
      <c r="C959" s="115" t="s">
        <v>81</v>
      </c>
      <c r="D959" s="115"/>
      <c r="E959" s="115"/>
      <c r="F959" s="37" t="s">
        <v>34</v>
      </c>
      <c r="G959" s="37" t="s">
        <v>34</v>
      </c>
      <c r="H959" s="37" t="s">
        <v>34</v>
      </c>
      <c r="I959" s="37" t="s">
        <v>34</v>
      </c>
      <c r="J959" s="38">
        <v>42.62</v>
      </c>
      <c r="K959" s="37" t="s">
        <v>34</v>
      </c>
      <c r="L959" s="38">
        <v>127.86</v>
      </c>
      <c r="M959" s="39">
        <v>14.41</v>
      </c>
      <c r="N959" s="40">
        <v>1842</v>
      </c>
      <c r="S959" s="2" t="s">
        <v>81</v>
      </c>
    </row>
    <row r="960" spans="1:22" s="1" customFormat="1" x14ac:dyDescent="0.2">
      <c r="A960" s="35"/>
      <c r="B960" s="36" t="s">
        <v>54</v>
      </c>
      <c r="C960" s="115" t="s">
        <v>55</v>
      </c>
      <c r="D960" s="115"/>
      <c r="E960" s="115"/>
      <c r="F960" s="37" t="s">
        <v>34</v>
      </c>
      <c r="G960" s="37" t="s">
        <v>34</v>
      </c>
      <c r="H960" s="37" t="s">
        <v>34</v>
      </c>
      <c r="I960" s="37" t="s">
        <v>34</v>
      </c>
      <c r="J960" s="38">
        <v>44.4</v>
      </c>
      <c r="K960" s="37" t="s">
        <v>34</v>
      </c>
      <c r="L960" s="38">
        <v>133.19999999999999</v>
      </c>
      <c r="M960" s="39">
        <v>7.88</v>
      </c>
      <c r="N960" s="40">
        <v>1050</v>
      </c>
      <c r="S960" s="2" t="s">
        <v>55</v>
      </c>
    </row>
    <row r="961" spans="1:25" s="1" customFormat="1" x14ac:dyDescent="0.2">
      <c r="A961" s="35"/>
      <c r="B961" s="36" t="s">
        <v>82</v>
      </c>
      <c r="C961" s="115" t="s">
        <v>83</v>
      </c>
      <c r="D961" s="115"/>
      <c r="E961" s="115"/>
      <c r="F961" s="37" t="s">
        <v>34</v>
      </c>
      <c r="G961" s="37" t="s">
        <v>34</v>
      </c>
      <c r="H961" s="37" t="s">
        <v>34</v>
      </c>
      <c r="I961" s="37" t="s">
        <v>34</v>
      </c>
      <c r="J961" s="38">
        <v>378.85</v>
      </c>
      <c r="K961" s="37" t="s">
        <v>34</v>
      </c>
      <c r="L961" s="38">
        <v>1136.55</v>
      </c>
      <c r="M961" s="39">
        <v>4.22</v>
      </c>
      <c r="N961" s="40">
        <v>4796</v>
      </c>
      <c r="S961" s="2" t="s">
        <v>83</v>
      </c>
    </row>
    <row r="962" spans="1:25" s="1" customFormat="1" x14ac:dyDescent="0.2">
      <c r="A962" s="35"/>
      <c r="B962" s="36" t="s">
        <v>34</v>
      </c>
      <c r="C962" s="115" t="s">
        <v>84</v>
      </c>
      <c r="D962" s="115"/>
      <c r="E962" s="115"/>
      <c r="F962" s="37" t="s">
        <v>59</v>
      </c>
      <c r="G962" s="37" t="s">
        <v>1619</v>
      </c>
      <c r="H962" s="37" t="s">
        <v>34</v>
      </c>
      <c r="I962" s="37" t="s">
        <v>1632</v>
      </c>
      <c r="J962" s="38" t="s">
        <v>34</v>
      </c>
      <c r="K962" s="37" t="s">
        <v>34</v>
      </c>
      <c r="L962" s="38" t="s">
        <v>34</v>
      </c>
      <c r="M962" s="39" t="s">
        <v>34</v>
      </c>
      <c r="N962" s="40" t="s">
        <v>34</v>
      </c>
      <c r="T962" s="2" t="s">
        <v>84</v>
      </c>
    </row>
    <row r="963" spans="1:25" s="1" customFormat="1" x14ac:dyDescent="0.2">
      <c r="A963" s="35"/>
      <c r="B963" s="36" t="s">
        <v>34</v>
      </c>
      <c r="C963" s="118" t="s">
        <v>62</v>
      </c>
      <c r="D963" s="118"/>
      <c r="E963" s="118"/>
      <c r="F963" s="30" t="s">
        <v>34</v>
      </c>
      <c r="G963" s="30" t="s">
        <v>34</v>
      </c>
      <c r="H963" s="30" t="s">
        <v>34</v>
      </c>
      <c r="I963" s="30" t="s">
        <v>34</v>
      </c>
      <c r="J963" s="31">
        <v>465.87</v>
      </c>
      <c r="K963" s="30" t="s">
        <v>34</v>
      </c>
      <c r="L963" s="31">
        <v>1397.61</v>
      </c>
      <c r="M963" s="32" t="s">
        <v>34</v>
      </c>
      <c r="N963" s="33" t="s">
        <v>34</v>
      </c>
      <c r="U963" s="2" t="s">
        <v>62</v>
      </c>
    </row>
    <row r="964" spans="1:25" s="1" customFormat="1" x14ac:dyDescent="0.2">
      <c r="A964" s="35"/>
      <c r="B964" s="36" t="s">
        <v>34</v>
      </c>
      <c r="C964" s="115" t="s">
        <v>63</v>
      </c>
      <c r="D964" s="115"/>
      <c r="E964" s="115"/>
      <c r="F964" s="37" t="s">
        <v>34</v>
      </c>
      <c r="G964" s="37" t="s">
        <v>34</v>
      </c>
      <c r="H964" s="37" t="s">
        <v>34</v>
      </c>
      <c r="I964" s="37" t="s">
        <v>34</v>
      </c>
      <c r="J964" s="38" t="s">
        <v>34</v>
      </c>
      <c r="K964" s="37" t="s">
        <v>34</v>
      </c>
      <c r="L964" s="38">
        <v>127.86</v>
      </c>
      <c r="M964" s="39" t="s">
        <v>34</v>
      </c>
      <c r="N964" s="40">
        <v>1842</v>
      </c>
      <c r="T964" s="2" t="s">
        <v>63</v>
      </c>
    </row>
    <row r="965" spans="1:25" s="1" customFormat="1" ht="22.5" x14ac:dyDescent="0.2">
      <c r="A965" s="35"/>
      <c r="B965" s="36" t="s">
        <v>835</v>
      </c>
      <c r="C965" s="115" t="s">
        <v>836</v>
      </c>
      <c r="D965" s="115"/>
      <c r="E965" s="115"/>
      <c r="F965" s="37" t="s">
        <v>66</v>
      </c>
      <c r="G965" s="37" t="s">
        <v>837</v>
      </c>
      <c r="H965" s="37" t="s">
        <v>34</v>
      </c>
      <c r="I965" s="37" t="s">
        <v>837</v>
      </c>
      <c r="J965" s="38" t="s">
        <v>34</v>
      </c>
      <c r="K965" s="37" t="s">
        <v>34</v>
      </c>
      <c r="L965" s="38">
        <v>166.22</v>
      </c>
      <c r="M965" s="39" t="s">
        <v>34</v>
      </c>
      <c r="N965" s="40">
        <v>2395</v>
      </c>
      <c r="T965" s="2" t="s">
        <v>836</v>
      </c>
    </row>
    <row r="966" spans="1:25" s="1" customFormat="1" ht="22.5" x14ac:dyDescent="0.2">
      <c r="A966" s="35"/>
      <c r="B966" s="36" t="s">
        <v>838</v>
      </c>
      <c r="C966" s="115" t="s">
        <v>839</v>
      </c>
      <c r="D966" s="115"/>
      <c r="E966" s="115"/>
      <c r="F966" s="37" t="s">
        <v>66</v>
      </c>
      <c r="G966" s="37" t="s">
        <v>840</v>
      </c>
      <c r="H966" s="37" t="s">
        <v>34</v>
      </c>
      <c r="I966" s="37" t="s">
        <v>840</v>
      </c>
      <c r="J966" s="38" t="s">
        <v>34</v>
      </c>
      <c r="K966" s="37" t="s">
        <v>34</v>
      </c>
      <c r="L966" s="38">
        <v>113.8</v>
      </c>
      <c r="M966" s="39" t="s">
        <v>34</v>
      </c>
      <c r="N966" s="40">
        <v>1639</v>
      </c>
      <c r="T966" s="2" t="s">
        <v>839</v>
      </c>
    </row>
    <row r="967" spans="1:25" s="1" customFormat="1" x14ac:dyDescent="0.2">
      <c r="A967" s="41"/>
      <c r="B967" s="42"/>
      <c r="C967" s="116" t="s">
        <v>71</v>
      </c>
      <c r="D967" s="116"/>
      <c r="E967" s="116"/>
      <c r="F967" s="43" t="s">
        <v>34</v>
      </c>
      <c r="G967" s="43" t="s">
        <v>34</v>
      </c>
      <c r="H967" s="43" t="s">
        <v>34</v>
      </c>
      <c r="I967" s="43" t="s">
        <v>34</v>
      </c>
      <c r="J967" s="44" t="s">
        <v>34</v>
      </c>
      <c r="K967" s="43" t="s">
        <v>34</v>
      </c>
      <c r="L967" s="44">
        <v>1677.63</v>
      </c>
      <c r="M967" s="32" t="s">
        <v>34</v>
      </c>
      <c r="N967" s="45">
        <v>11722</v>
      </c>
      <c r="V967" s="2" t="s">
        <v>71</v>
      </c>
    </row>
    <row r="968" spans="1:25" s="1" customFormat="1" ht="22.5" x14ac:dyDescent="0.2">
      <c r="A968" s="28" t="s">
        <v>1633</v>
      </c>
      <c r="B968" s="29" t="s">
        <v>1634</v>
      </c>
      <c r="C968" s="118" t="s">
        <v>1635</v>
      </c>
      <c r="D968" s="118"/>
      <c r="E968" s="118"/>
      <c r="F968" s="30" t="s">
        <v>1282</v>
      </c>
      <c r="G968" s="30" t="s">
        <v>34</v>
      </c>
      <c r="H968" s="30" t="s">
        <v>34</v>
      </c>
      <c r="I968" s="30" t="s">
        <v>48</v>
      </c>
      <c r="J968" s="31">
        <v>1093.05</v>
      </c>
      <c r="K968" s="30" t="s">
        <v>34</v>
      </c>
      <c r="L968" s="31">
        <v>259</v>
      </c>
      <c r="M968" s="32">
        <v>4.22</v>
      </c>
      <c r="N968" s="33">
        <v>1093</v>
      </c>
      <c r="Q968" s="2" t="s">
        <v>1635</v>
      </c>
    </row>
    <row r="969" spans="1:25" s="1" customFormat="1" x14ac:dyDescent="0.2">
      <c r="A969" s="34"/>
      <c r="B969" s="8"/>
      <c r="C969" s="115" t="s">
        <v>1636</v>
      </c>
      <c r="D969" s="115"/>
      <c r="E969" s="115"/>
      <c r="F969" s="115"/>
      <c r="G969" s="115"/>
      <c r="H969" s="115"/>
      <c r="I969" s="115"/>
      <c r="J969" s="115"/>
      <c r="K969" s="115"/>
      <c r="L969" s="115"/>
      <c r="M969" s="115"/>
      <c r="N969" s="117"/>
      <c r="Y969" s="2" t="s">
        <v>1636</v>
      </c>
    </row>
    <row r="970" spans="1:25" s="1" customFormat="1" ht="33.75" x14ac:dyDescent="0.2">
      <c r="A970" s="28" t="s">
        <v>1637</v>
      </c>
      <c r="B970" s="29" t="s">
        <v>1578</v>
      </c>
      <c r="C970" s="118" t="s">
        <v>1586</v>
      </c>
      <c r="D970" s="118"/>
      <c r="E970" s="118"/>
      <c r="F970" s="30" t="s">
        <v>1513</v>
      </c>
      <c r="G970" s="30" t="s">
        <v>34</v>
      </c>
      <c r="H970" s="30" t="s">
        <v>34</v>
      </c>
      <c r="I970" s="30" t="s">
        <v>48</v>
      </c>
      <c r="J970" s="31" t="s">
        <v>34</v>
      </c>
      <c r="K970" s="30" t="s">
        <v>34</v>
      </c>
      <c r="L970" s="31" t="s">
        <v>34</v>
      </c>
      <c r="M970" s="32" t="s">
        <v>34</v>
      </c>
      <c r="N970" s="33" t="s">
        <v>34</v>
      </c>
      <c r="Q970" s="2" t="s">
        <v>1586</v>
      </c>
    </row>
    <row r="971" spans="1:25" s="1" customFormat="1" x14ac:dyDescent="0.2">
      <c r="A971" s="35"/>
      <c r="B971" s="36" t="s">
        <v>48</v>
      </c>
      <c r="C971" s="115" t="s">
        <v>81</v>
      </c>
      <c r="D971" s="115"/>
      <c r="E971" s="115"/>
      <c r="F971" s="37" t="s">
        <v>34</v>
      </c>
      <c r="G971" s="37" t="s">
        <v>34</v>
      </c>
      <c r="H971" s="37" t="s">
        <v>34</v>
      </c>
      <c r="I971" s="37" t="s">
        <v>34</v>
      </c>
      <c r="J971" s="38">
        <v>27.76</v>
      </c>
      <c r="K971" s="37" t="s">
        <v>34</v>
      </c>
      <c r="L971" s="38">
        <v>27.76</v>
      </c>
      <c r="M971" s="39">
        <v>14.41</v>
      </c>
      <c r="N971" s="40">
        <v>400</v>
      </c>
      <c r="S971" s="2" t="s">
        <v>81</v>
      </c>
    </row>
    <row r="972" spans="1:25" s="1" customFormat="1" x14ac:dyDescent="0.2">
      <c r="A972" s="35"/>
      <c r="B972" s="36" t="s">
        <v>54</v>
      </c>
      <c r="C972" s="115" t="s">
        <v>55</v>
      </c>
      <c r="D972" s="115"/>
      <c r="E972" s="115"/>
      <c r="F972" s="37" t="s">
        <v>34</v>
      </c>
      <c r="G972" s="37" t="s">
        <v>34</v>
      </c>
      <c r="H972" s="37" t="s">
        <v>34</v>
      </c>
      <c r="I972" s="37" t="s">
        <v>34</v>
      </c>
      <c r="J972" s="38">
        <v>28.74</v>
      </c>
      <c r="K972" s="37" t="s">
        <v>34</v>
      </c>
      <c r="L972" s="38">
        <v>28.74</v>
      </c>
      <c r="M972" s="39">
        <v>7.88</v>
      </c>
      <c r="N972" s="40">
        <v>226</v>
      </c>
      <c r="S972" s="2" t="s">
        <v>55</v>
      </c>
    </row>
    <row r="973" spans="1:25" s="1" customFormat="1" x14ac:dyDescent="0.2">
      <c r="A973" s="35"/>
      <c r="B973" s="36" t="s">
        <v>82</v>
      </c>
      <c r="C973" s="115" t="s">
        <v>83</v>
      </c>
      <c r="D973" s="115"/>
      <c r="E973" s="115"/>
      <c r="F973" s="37" t="s">
        <v>34</v>
      </c>
      <c r="G973" s="37" t="s">
        <v>34</v>
      </c>
      <c r="H973" s="37" t="s">
        <v>34</v>
      </c>
      <c r="I973" s="37" t="s">
        <v>34</v>
      </c>
      <c r="J973" s="38">
        <v>257.32</v>
      </c>
      <c r="K973" s="37" t="s">
        <v>34</v>
      </c>
      <c r="L973" s="38">
        <v>6.32</v>
      </c>
      <c r="M973" s="39">
        <v>4.22</v>
      </c>
      <c r="N973" s="40">
        <v>27</v>
      </c>
      <c r="S973" s="2" t="s">
        <v>83</v>
      </c>
    </row>
    <row r="974" spans="1:25" s="1" customFormat="1" x14ac:dyDescent="0.2">
      <c r="A974" s="35"/>
      <c r="B974" s="36" t="s">
        <v>34</v>
      </c>
      <c r="C974" s="115" t="s">
        <v>84</v>
      </c>
      <c r="D974" s="115"/>
      <c r="E974" s="115"/>
      <c r="F974" s="37" t="s">
        <v>59</v>
      </c>
      <c r="G974" s="37" t="s">
        <v>1580</v>
      </c>
      <c r="H974" s="37" t="s">
        <v>34</v>
      </c>
      <c r="I974" s="37" t="s">
        <v>1580</v>
      </c>
      <c r="J974" s="38" t="s">
        <v>34</v>
      </c>
      <c r="K974" s="37" t="s">
        <v>34</v>
      </c>
      <c r="L974" s="38" t="s">
        <v>34</v>
      </c>
      <c r="M974" s="39" t="s">
        <v>34</v>
      </c>
      <c r="N974" s="40" t="s">
        <v>34</v>
      </c>
      <c r="T974" s="2" t="s">
        <v>84</v>
      </c>
    </row>
    <row r="975" spans="1:25" s="1" customFormat="1" x14ac:dyDescent="0.2">
      <c r="A975" s="35"/>
      <c r="B975" s="36" t="s">
        <v>34</v>
      </c>
      <c r="C975" s="118" t="s">
        <v>62</v>
      </c>
      <c r="D975" s="118"/>
      <c r="E975" s="118"/>
      <c r="F975" s="30" t="s">
        <v>34</v>
      </c>
      <c r="G975" s="30" t="s">
        <v>34</v>
      </c>
      <c r="H975" s="30" t="s">
        <v>34</v>
      </c>
      <c r="I975" s="30" t="s">
        <v>34</v>
      </c>
      <c r="J975" s="31">
        <v>62.82</v>
      </c>
      <c r="K975" s="30" t="s">
        <v>34</v>
      </c>
      <c r="L975" s="31">
        <v>62.82</v>
      </c>
      <c r="M975" s="32" t="s">
        <v>34</v>
      </c>
      <c r="N975" s="33" t="s">
        <v>34</v>
      </c>
      <c r="U975" s="2" t="s">
        <v>62</v>
      </c>
    </row>
    <row r="976" spans="1:25" s="1" customFormat="1" x14ac:dyDescent="0.2">
      <c r="A976" s="35"/>
      <c r="B976" s="36" t="s">
        <v>34</v>
      </c>
      <c r="C976" s="115" t="s">
        <v>63</v>
      </c>
      <c r="D976" s="115"/>
      <c r="E976" s="115"/>
      <c r="F976" s="37" t="s">
        <v>34</v>
      </c>
      <c r="G976" s="37" t="s">
        <v>34</v>
      </c>
      <c r="H976" s="37" t="s">
        <v>34</v>
      </c>
      <c r="I976" s="37" t="s">
        <v>34</v>
      </c>
      <c r="J976" s="38" t="s">
        <v>34</v>
      </c>
      <c r="K976" s="37" t="s">
        <v>34</v>
      </c>
      <c r="L976" s="38">
        <v>27.76</v>
      </c>
      <c r="M976" s="39" t="s">
        <v>34</v>
      </c>
      <c r="N976" s="40">
        <v>400</v>
      </c>
      <c r="T976" s="2" t="s">
        <v>63</v>
      </c>
    </row>
    <row r="977" spans="1:25" s="1" customFormat="1" ht="22.5" x14ac:dyDescent="0.2">
      <c r="A977" s="35"/>
      <c r="B977" s="36" t="s">
        <v>835</v>
      </c>
      <c r="C977" s="115" t="s">
        <v>836</v>
      </c>
      <c r="D977" s="115"/>
      <c r="E977" s="115"/>
      <c r="F977" s="37" t="s">
        <v>66</v>
      </c>
      <c r="G977" s="37" t="s">
        <v>837</v>
      </c>
      <c r="H977" s="37" t="s">
        <v>34</v>
      </c>
      <c r="I977" s="37" t="s">
        <v>837</v>
      </c>
      <c r="J977" s="38" t="s">
        <v>34</v>
      </c>
      <c r="K977" s="37" t="s">
        <v>34</v>
      </c>
      <c r="L977" s="38">
        <v>36.090000000000003</v>
      </c>
      <c r="M977" s="39" t="s">
        <v>34</v>
      </c>
      <c r="N977" s="40">
        <v>520</v>
      </c>
      <c r="T977" s="2" t="s">
        <v>836</v>
      </c>
    </row>
    <row r="978" spans="1:25" s="1" customFormat="1" ht="22.5" x14ac:dyDescent="0.2">
      <c r="A978" s="35"/>
      <c r="B978" s="36" t="s">
        <v>838</v>
      </c>
      <c r="C978" s="115" t="s">
        <v>839</v>
      </c>
      <c r="D978" s="115"/>
      <c r="E978" s="115"/>
      <c r="F978" s="37" t="s">
        <v>66</v>
      </c>
      <c r="G978" s="37" t="s">
        <v>840</v>
      </c>
      <c r="H978" s="37" t="s">
        <v>34</v>
      </c>
      <c r="I978" s="37" t="s">
        <v>840</v>
      </c>
      <c r="J978" s="38" t="s">
        <v>34</v>
      </c>
      <c r="K978" s="37" t="s">
        <v>34</v>
      </c>
      <c r="L978" s="38">
        <v>24.71</v>
      </c>
      <c r="M978" s="39" t="s">
        <v>34</v>
      </c>
      <c r="N978" s="40">
        <v>356</v>
      </c>
      <c r="T978" s="2" t="s">
        <v>839</v>
      </c>
    </row>
    <row r="979" spans="1:25" s="1" customFormat="1" x14ac:dyDescent="0.2">
      <c r="A979" s="41"/>
      <c r="B979" s="42"/>
      <c r="C979" s="116" t="s">
        <v>71</v>
      </c>
      <c r="D979" s="116"/>
      <c r="E979" s="116"/>
      <c r="F979" s="43" t="s">
        <v>34</v>
      </c>
      <c r="G979" s="43" t="s">
        <v>34</v>
      </c>
      <c r="H979" s="43" t="s">
        <v>34</v>
      </c>
      <c r="I979" s="43" t="s">
        <v>34</v>
      </c>
      <c r="J979" s="44" t="s">
        <v>34</v>
      </c>
      <c r="K979" s="43" t="s">
        <v>34</v>
      </c>
      <c r="L979" s="44">
        <v>123.62</v>
      </c>
      <c r="M979" s="32" t="s">
        <v>34</v>
      </c>
      <c r="N979" s="45">
        <v>1529</v>
      </c>
      <c r="V979" s="2" t="s">
        <v>71</v>
      </c>
    </row>
    <row r="980" spans="1:25" s="1" customFormat="1" ht="22.5" x14ac:dyDescent="0.2">
      <c r="A980" s="28" t="s">
        <v>761</v>
      </c>
      <c r="B980" s="29" t="s">
        <v>1547</v>
      </c>
      <c r="C980" s="118" t="s">
        <v>1589</v>
      </c>
      <c r="D980" s="118"/>
      <c r="E980" s="118"/>
      <c r="F980" s="30" t="s">
        <v>1282</v>
      </c>
      <c r="G980" s="30" t="s">
        <v>34</v>
      </c>
      <c r="H980" s="30" t="s">
        <v>34</v>
      </c>
      <c r="I980" s="30" t="s">
        <v>48</v>
      </c>
      <c r="J980" s="31">
        <v>569.1</v>
      </c>
      <c r="K980" s="30" t="s">
        <v>34</v>
      </c>
      <c r="L980" s="31">
        <v>134.83000000000001</v>
      </c>
      <c r="M980" s="32">
        <v>4.22</v>
      </c>
      <c r="N980" s="33">
        <v>569</v>
      </c>
      <c r="Q980" s="2" t="s">
        <v>1589</v>
      </c>
    </row>
    <row r="981" spans="1:25" s="1" customFormat="1" x14ac:dyDescent="0.2">
      <c r="A981" s="34"/>
      <c r="B981" s="8"/>
      <c r="C981" s="115" t="s">
        <v>1549</v>
      </c>
      <c r="D981" s="115"/>
      <c r="E981" s="115"/>
      <c r="F981" s="115"/>
      <c r="G981" s="115"/>
      <c r="H981" s="115"/>
      <c r="I981" s="115"/>
      <c r="J981" s="115"/>
      <c r="K981" s="115"/>
      <c r="L981" s="115"/>
      <c r="M981" s="115"/>
      <c r="N981" s="117"/>
      <c r="Y981" s="2" t="s">
        <v>1549</v>
      </c>
    </row>
    <row r="982" spans="1:25" s="1" customFormat="1" ht="33.75" x14ac:dyDescent="0.2">
      <c r="A982" s="28" t="s">
        <v>1638</v>
      </c>
      <c r="B982" s="29" t="s">
        <v>1639</v>
      </c>
      <c r="C982" s="118" t="s">
        <v>1640</v>
      </c>
      <c r="D982" s="118"/>
      <c r="E982" s="118"/>
      <c r="F982" s="30" t="s">
        <v>261</v>
      </c>
      <c r="G982" s="30" t="s">
        <v>34</v>
      </c>
      <c r="H982" s="30" t="s">
        <v>34</v>
      </c>
      <c r="I982" s="30" t="s">
        <v>54</v>
      </c>
      <c r="J982" s="31">
        <v>211.43</v>
      </c>
      <c r="K982" s="30" t="s">
        <v>34</v>
      </c>
      <c r="L982" s="31">
        <v>422.86</v>
      </c>
      <c r="M982" s="32">
        <v>4.22</v>
      </c>
      <c r="N982" s="33">
        <v>1784</v>
      </c>
      <c r="Q982" s="2" t="s">
        <v>1640</v>
      </c>
    </row>
    <row r="983" spans="1:25" s="1" customFormat="1" ht="33.75" x14ac:dyDescent="0.2">
      <c r="A983" s="28" t="s">
        <v>1641</v>
      </c>
      <c r="B983" s="29" t="s">
        <v>1578</v>
      </c>
      <c r="C983" s="118" t="s">
        <v>1579</v>
      </c>
      <c r="D983" s="118"/>
      <c r="E983" s="118"/>
      <c r="F983" s="30" t="s">
        <v>1513</v>
      </c>
      <c r="G983" s="30" t="s">
        <v>34</v>
      </c>
      <c r="H983" s="30" t="s">
        <v>34</v>
      </c>
      <c r="I983" s="30" t="s">
        <v>54</v>
      </c>
      <c r="J983" s="31" t="s">
        <v>34</v>
      </c>
      <c r="K983" s="30" t="s">
        <v>34</v>
      </c>
      <c r="L983" s="31" t="s">
        <v>34</v>
      </c>
      <c r="M983" s="32" t="s">
        <v>34</v>
      </c>
      <c r="N983" s="33" t="s">
        <v>34</v>
      </c>
      <c r="Q983" s="2" t="s">
        <v>1579</v>
      </c>
    </row>
    <row r="984" spans="1:25" s="1" customFormat="1" x14ac:dyDescent="0.2">
      <c r="A984" s="35"/>
      <c r="B984" s="36" t="s">
        <v>48</v>
      </c>
      <c r="C984" s="115" t="s">
        <v>81</v>
      </c>
      <c r="D984" s="115"/>
      <c r="E984" s="115"/>
      <c r="F984" s="37" t="s">
        <v>34</v>
      </c>
      <c r="G984" s="37" t="s">
        <v>34</v>
      </c>
      <c r="H984" s="37" t="s">
        <v>34</v>
      </c>
      <c r="I984" s="37" t="s">
        <v>34</v>
      </c>
      <c r="J984" s="38">
        <v>27.76</v>
      </c>
      <c r="K984" s="37" t="s">
        <v>34</v>
      </c>
      <c r="L984" s="38">
        <v>55.52</v>
      </c>
      <c r="M984" s="39">
        <v>14.41</v>
      </c>
      <c r="N984" s="40">
        <v>800</v>
      </c>
      <c r="S984" s="2" t="s">
        <v>81</v>
      </c>
    </row>
    <row r="985" spans="1:25" s="1" customFormat="1" x14ac:dyDescent="0.2">
      <c r="A985" s="35"/>
      <c r="B985" s="36" t="s">
        <v>54</v>
      </c>
      <c r="C985" s="115" t="s">
        <v>55</v>
      </c>
      <c r="D985" s="115"/>
      <c r="E985" s="115"/>
      <c r="F985" s="37" t="s">
        <v>34</v>
      </c>
      <c r="G985" s="37" t="s">
        <v>34</v>
      </c>
      <c r="H985" s="37" t="s">
        <v>34</v>
      </c>
      <c r="I985" s="37" t="s">
        <v>34</v>
      </c>
      <c r="J985" s="38">
        <v>28.74</v>
      </c>
      <c r="K985" s="37" t="s">
        <v>34</v>
      </c>
      <c r="L985" s="38">
        <v>57.48</v>
      </c>
      <c r="M985" s="39">
        <v>7.88</v>
      </c>
      <c r="N985" s="40">
        <v>453</v>
      </c>
      <c r="S985" s="2" t="s">
        <v>55</v>
      </c>
    </row>
    <row r="986" spans="1:25" s="1" customFormat="1" x14ac:dyDescent="0.2">
      <c r="A986" s="35"/>
      <c r="B986" s="36" t="s">
        <v>82</v>
      </c>
      <c r="C986" s="115" t="s">
        <v>83</v>
      </c>
      <c r="D986" s="115"/>
      <c r="E986" s="115"/>
      <c r="F986" s="37" t="s">
        <v>34</v>
      </c>
      <c r="G986" s="37" t="s">
        <v>34</v>
      </c>
      <c r="H986" s="37" t="s">
        <v>34</v>
      </c>
      <c r="I986" s="37" t="s">
        <v>34</v>
      </c>
      <c r="J986" s="38">
        <v>257.32</v>
      </c>
      <c r="K986" s="37" t="s">
        <v>34</v>
      </c>
      <c r="L986" s="38">
        <v>514.64</v>
      </c>
      <c r="M986" s="39">
        <v>4.22</v>
      </c>
      <c r="N986" s="40">
        <v>2172</v>
      </c>
      <c r="S986" s="2" t="s">
        <v>83</v>
      </c>
    </row>
    <row r="987" spans="1:25" s="1" customFormat="1" x14ac:dyDescent="0.2">
      <c r="A987" s="35"/>
      <c r="B987" s="36" t="s">
        <v>34</v>
      </c>
      <c r="C987" s="115" t="s">
        <v>84</v>
      </c>
      <c r="D987" s="115"/>
      <c r="E987" s="115"/>
      <c r="F987" s="37" t="s">
        <v>59</v>
      </c>
      <c r="G987" s="37" t="s">
        <v>1580</v>
      </c>
      <c r="H987" s="37" t="s">
        <v>34</v>
      </c>
      <c r="I987" s="37" t="s">
        <v>1587</v>
      </c>
      <c r="J987" s="38" t="s">
        <v>34</v>
      </c>
      <c r="K987" s="37" t="s">
        <v>34</v>
      </c>
      <c r="L987" s="38" t="s">
        <v>34</v>
      </c>
      <c r="M987" s="39" t="s">
        <v>34</v>
      </c>
      <c r="N987" s="40" t="s">
        <v>34</v>
      </c>
      <c r="T987" s="2" t="s">
        <v>84</v>
      </c>
    </row>
    <row r="988" spans="1:25" s="1" customFormat="1" x14ac:dyDescent="0.2">
      <c r="A988" s="35"/>
      <c r="B988" s="36" t="s">
        <v>34</v>
      </c>
      <c r="C988" s="118" t="s">
        <v>62</v>
      </c>
      <c r="D988" s="118"/>
      <c r="E988" s="118"/>
      <c r="F988" s="30" t="s">
        <v>34</v>
      </c>
      <c r="G988" s="30" t="s">
        <v>34</v>
      </c>
      <c r="H988" s="30" t="s">
        <v>34</v>
      </c>
      <c r="I988" s="30" t="s">
        <v>34</v>
      </c>
      <c r="J988" s="31">
        <v>313.82</v>
      </c>
      <c r="K988" s="30" t="s">
        <v>34</v>
      </c>
      <c r="L988" s="31">
        <v>627.64</v>
      </c>
      <c r="M988" s="32" t="s">
        <v>34</v>
      </c>
      <c r="N988" s="33" t="s">
        <v>34</v>
      </c>
      <c r="U988" s="2" t="s">
        <v>62</v>
      </c>
    </row>
    <row r="989" spans="1:25" s="1" customFormat="1" x14ac:dyDescent="0.2">
      <c r="A989" s="35"/>
      <c r="B989" s="36" t="s">
        <v>34</v>
      </c>
      <c r="C989" s="115" t="s">
        <v>63</v>
      </c>
      <c r="D989" s="115"/>
      <c r="E989" s="115"/>
      <c r="F989" s="37" t="s">
        <v>34</v>
      </c>
      <c r="G989" s="37" t="s">
        <v>34</v>
      </c>
      <c r="H989" s="37" t="s">
        <v>34</v>
      </c>
      <c r="I989" s="37" t="s">
        <v>34</v>
      </c>
      <c r="J989" s="38" t="s">
        <v>34</v>
      </c>
      <c r="K989" s="37" t="s">
        <v>34</v>
      </c>
      <c r="L989" s="38">
        <v>55.52</v>
      </c>
      <c r="M989" s="39" t="s">
        <v>34</v>
      </c>
      <c r="N989" s="40">
        <v>800</v>
      </c>
      <c r="T989" s="2" t="s">
        <v>63</v>
      </c>
    </row>
    <row r="990" spans="1:25" s="1" customFormat="1" ht="22.5" x14ac:dyDescent="0.2">
      <c r="A990" s="35"/>
      <c r="B990" s="36" t="s">
        <v>835</v>
      </c>
      <c r="C990" s="115" t="s">
        <v>836</v>
      </c>
      <c r="D990" s="115"/>
      <c r="E990" s="115"/>
      <c r="F990" s="37" t="s">
        <v>66</v>
      </c>
      <c r="G990" s="37" t="s">
        <v>837</v>
      </c>
      <c r="H990" s="37" t="s">
        <v>34</v>
      </c>
      <c r="I990" s="37" t="s">
        <v>837</v>
      </c>
      <c r="J990" s="38" t="s">
        <v>34</v>
      </c>
      <c r="K990" s="37" t="s">
        <v>34</v>
      </c>
      <c r="L990" s="38">
        <v>72.180000000000007</v>
      </c>
      <c r="M990" s="39" t="s">
        <v>34</v>
      </c>
      <c r="N990" s="40">
        <v>1040</v>
      </c>
      <c r="T990" s="2" t="s">
        <v>836</v>
      </c>
    </row>
    <row r="991" spans="1:25" s="1" customFormat="1" ht="22.5" x14ac:dyDescent="0.2">
      <c r="A991" s="35"/>
      <c r="B991" s="36" t="s">
        <v>838</v>
      </c>
      <c r="C991" s="115" t="s">
        <v>839</v>
      </c>
      <c r="D991" s="115"/>
      <c r="E991" s="115"/>
      <c r="F991" s="37" t="s">
        <v>66</v>
      </c>
      <c r="G991" s="37" t="s">
        <v>840</v>
      </c>
      <c r="H991" s="37" t="s">
        <v>34</v>
      </c>
      <c r="I991" s="37" t="s">
        <v>840</v>
      </c>
      <c r="J991" s="38" t="s">
        <v>34</v>
      </c>
      <c r="K991" s="37" t="s">
        <v>34</v>
      </c>
      <c r="L991" s="38">
        <v>49.41</v>
      </c>
      <c r="M991" s="39" t="s">
        <v>34</v>
      </c>
      <c r="N991" s="40">
        <v>712</v>
      </c>
      <c r="T991" s="2" t="s">
        <v>839</v>
      </c>
    </row>
    <row r="992" spans="1:25" s="1" customFormat="1" x14ac:dyDescent="0.2">
      <c r="A992" s="41"/>
      <c r="B992" s="42"/>
      <c r="C992" s="116" t="s">
        <v>71</v>
      </c>
      <c r="D992" s="116"/>
      <c r="E992" s="116"/>
      <c r="F992" s="43" t="s">
        <v>34</v>
      </c>
      <c r="G992" s="43" t="s">
        <v>34</v>
      </c>
      <c r="H992" s="43" t="s">
        <v>34</v>
      </c>
      <c r="I992" s="43" t="s">
        <v>34</v>
      </c>
      <c r="J992" s="44" t="s">
        <v>34</v>
      </c>
      <c r="K992" s="43" t="s">
        <v>34</v>
      </c>
      <c r="L992" s="44">
        <v>749.23</v>
      </c>
      <c r="M992" s="32" t="s">
        <v>34</v>
      </c>
      <c r="N992" s="45">
        <v>5177</v>
      </c>
      <c r="V992" s="2" t="s">
        <v>71</v>
      </c>
    </row>
    <row r="993" spans="1:22" s="1" customFormat="1" ht="33.75" x14ac:dyDescent="0.2">
      <c r="A993" s="28" t="s">
        <v>117</v>
      </c>
      <c r="B993" s="29" t="s">
        <v>1617</v>
      </c>
      <c r="C993" s="118" t="s">
        <v>1618</v>
      </c>
      <c r="D993" s="118"/>
      <c r="E993" s="118"/>
      <c r="F993" s="30" t="s">
        <v>1506</v>
      </c>
      <c r="G993" s="30" t="s">
        <v>34</v>
      </c>
      <c r="H993" s="30" t="s">
        <v>34</v>
      </c>
      <c r="I993" s="30" t="s">
        <v>54</v>
      </c>
      <c r="J993" s="31" t="s">
        <v>34</v>
      </c>
      <c r="K993" s="30" t="s">
        <v>34</v>
      </c>
      <c r="L993" s="31" t="s">
        <v>34</v>
      </c>
      <c r="M993" s="32" t="s">
        <v>34</v>
      </c>
      <c r="N993" s="33" t="s">
        <v>34</v>
      </c>
      <c r="Q993" s="2" t="s">
        <v>1618</v>
      </c>
    </row>
    <row r="994" spans="1:22" s="1" customFormat="1" x14ac:dyDescent="0.2">
      <c r="A994" s="35"/>
      <c r="B994" s="36" t="s">
        <v>48</v>
      </c>
      <c r="C994" s="115" t="s">
        <v>81</v>
      </c>
      <c r="D994" s="115"/>
      <c r="E994" s="115"/>
      <c r="F994" s="37" t="s">
        <v>34</v>
      </c>
      <c r="G994" s="37" t="s">
        <v>34</v>
      </c>
      <c r="H994" s="37" t="s">
        <v>34</v>
      </c>
      <c r="I994" s="37" t="s">
        <v>34</v>
      </c>
      <c r="J994" s="38">
        <v>42.62</v>
      </c>
      <c r="K994" s="37" t="s">
        <v>34</v>
      </c>
      <c r="L994" s="38">
        <v>85.24</v>
      </c>
      <c r="M994" s="39">
        <v>14.41</v>
      </c>
      <c r="N994" s="40">
        <v>1228</v>
      </c>
      <c r="S994" s="2" t="s">
        <v>81</v>
      </c>
    </row>
    <row r="995" spans="1:22" s="1" customFormat="1" x14ac:dyDescent="0.2">
      <c r="A995" s="35"/>
      <c r="B995" s="36" t="s">
        <v>54</v>
      </c>
      <c r="C995" s="115" t="s">
        <v>55</v>
      </c>
      <c r="D995" s="115"/>
      <c r="E995" s="115"/>
      <c r="F995" s="37" t="s">
        <v>34</v>
      </c>
      <c r="G995" s="37" t="s">
        <v>34</v>
      </c>
      <c r="H995" s="37" t="s">
        <v>34</v>
      </c>
      <c r="I995" s="37" t="s">
        <v>34</v>
      </c>
      <c r="J995" s="38">
        <v>44.4</v>
      </c>
      <c r="K995" s="37" t="s">
        <v>34</v>
      </c>
      <c r="L995" s="38">
        <v>88.8</v>
      </c>
      <c r="M995" s="39">
        <v>7.88</v>
      </c>
      <c r="N995" s="40">
        <v>700</v>
      </c>
      <c r="S995" s="2" t="s">
        <v>55</v>
      </c>
    </row>
    <row r="996" spans="1:22" s="1" customFormat="1" x14ac:dyDescent="0.2">
      <c r="A996" s="35"/>
      <c r="B996" s="36" t="s">
        <v>82</v>
      </c>
      <c r="C996" s="115" t="s">
        <v>83</v>
      </c>
      <c r="D996" s="115"/>
      <c r="E996" s="115"/>
      <c r="F996" s="37" t="s">
        <v>34</v>
      </c>
      <c r="G996" s="37" t="s">
        <v>34</v>
      </c>
      <c r="H996" s="37" t="s">
        <v>34</v>
      </c>
      <c r="I996" s="37" t="s">
        <v>34</v>
      </c>
      <c r="J996" s="38">
        <v>378.85</v>
      </c>
      <c r="K996" s="37" t="s">
        <v>34</v>
      </c>
      <c r="L996" s="38">
        <v>757.7</v>
      </c>
      <c r="M996" s="39">
        <v>4.22</v>
      </c>
      <c r="N996" s="40">
        <v>3197</v>
      </c>
      <c r="S996" s="2" t="s">
        <v>83</v>
      </c>
    </row>
    <row r="997" spans="1:22" s="1" customFormat="1" x14ac:dyDescent="0.2">
      <c r="A997" s="35"/>
      <c r="B997" s="36" t="s">
        <v>34</v>
      </c>
      <c r="C997" s="115" t="s">
        <v>84</v>
      </c>
      <c r="D997" s="115"/>
      <c r="E997" s="115"/>
      <c r="F997" s="37" t="s">
        <v>59</v>
      </c>
      <c r="G997" s="37" t="s">
        <v>1619</v>
      </c>
      <c r="H997" s="37" t="s">
        <v>34</v>
      </c>
      <c r="I997" s="37" t="s">
        <v>1642</v>
      </c>
      <c r="J997" s="38" t="s">
        <v>34</v>
      </c>
      <c r="K997" s="37" t="s">
        <v>34</v>
      </c>
      <c r="L997" s="38" t="s">
        <v>34</v>
      </c>
      <c r="M997" s="39" t="s">
        <v>34</v>
      </c>
      <c r="N997" s="40" t="s">
        <v>34</v>
      </c>
      <c r="T997" s="2" t="s">
        <v>84</v>
      </c>
    </row>
    <row r="998" spans="1:22" s="1" customFormat="1" x14ac:dyDescent="0.2">
      <c r="A998" s="35"/>
      <c r="B998" s="36" t="s">
        <v>34</v>
      </c>
      <c r="C998" s="118" t="s">
        <v>62</v>
      </c>
      <c r="D998" s="118"/>
      <c r="E998" s="118"/>
      <c r="F998" s="30" t="s">
        <v>34</v>
      </c>
      <c r="G998" s="30" t="s">
        <v>34</v>
      </c>
      <c r="H998" s="30" t="s">
        <v>34</v>
      </c>
      <c r="I998" s="30" t="s">
        <v>34</v>
      </c>
      <c r="J998" s="31">
        <v>465.87</v>
      </c>
      <c r="K998" s="30" t="s">
        <v>34</v>
      </c>
      <c r="L998" s="31">
        <v>931.74</v>
      </c>
      <c r="M998" s="32" t="s">
        <v>34</v>
      </c>
      <c r="N998" s="33" t="s">
        <v>34</v>
      </c>
      <c r="U998" s="2" t="s">
        <v>62</v>
      </c>
    </row>
    <row r="999" spans="1:22" s="1" customFormat="1" x14ac:dyDescent="0.2">
      <c r="A999" s="35"/>
      <c r="B999" s="36" t="s">
        <v>34</v>
      </c>
      <c r="C999" s="115" t="s">
        <v>63</v>
      </c>
      <c r="D999" s="115"/>
      <c r="E999" s="115"/>
      <c r="F999" s="37" t="s">
        <v>34</v>
      </c>
      <c r="G999" s="37" t="s">
        <v>34</v>
      </c>
      <c r="H999" s="37" t="s">
        <v>34</v>
      </c>
      <c r="I999" s="37" t="s">
        <v>34</v>
      </c>
      <c r="J999" s="38" t="s">
        <v>34</v>
      </c>
      <c r="K999" s="37" t="s">
        <v>34</v>
      </c>
      <c r="L999" s="38">
        <v>85.24</v>
      </c>
      <c r="M999" s="39" t="s">
        <v>34</v>
      </c>
      <c r="N999" s="40">
        <v>1228</v>
      </c>
      <c r="T999" s="2" t="s">
        <v>63</v>
      </c>
    </row>
    <row r="1000" spans="1:22" s="1" customFormat="1" ht="22.5" x14ac:dyDescent="0.2">
      <c r="A1000" s="35"/>
      <c r="B1000" s="36" t="s">
        <v>835</v>
      </c>
      <c r="C1000" s="115" t="s">
        <v>836</v>
      </c>
      <c r="D1000" s="115"/>
      <c r="E1000" s="115"/>
      <c r="F1000" s="37" t="s">
        <v>66</v>
      </c>
      <c r="G1000" s="37" t="s">
        <v>837</v>
      </c>
      <c r="H1000" s="37" t="s">
        <v>34</v>
      </c>
      <c r="I1000" s="37" t="s">
        <v>837</v>
      </c>
      <c r="J1000" s="38" t="s">
        <v>34</v>
      </c>
      <c r="K1000" s="37" t="s">
        <v>34</v>
      </c>
      <c r="L1000" s="38">
        <v>110.81</v>
      </c>
      <c r="M1000" s="39" t="s">
        <v>34</v>
      </c>
      <c r="N1000" s="40">
        <v>1596</v>
      </c>
      <c r="T1000" s="2" t="s">
        <v>836</v>
      </c>
    </row>
    <row r="1001" spans="1:22" s="1" customFormat="1" ht="22.5" x14ac:dyDescent="0.2">
      <c r="A1001" s="35"/>
      <c r="B1001" s="36" t="s">
        <v>838</v>
      </c>
      <c r="C1001" s="115" t="s">
        <v>839</v>
      </c>
      <c r="D1001" s="115"/>
      <c r="E1001" s="115"/>
      <c r="F1001" s="37" t="s">
        <v>66</v>
      </c>
      <c r="G1001" s="37" t="s">
        <v>840</v>
      </c>
      <c r="H1001" s="37" t="s">
        <v>34</v>
      </c>
      <c r="I1001" s="37" t="s">
        <v>840</v>
      </c>
      <c r="J1001" s="38" t="s">
        <v>34</v>
      </c>
      <c r="K1001" s="37" t="s">
        <v>34</v>
      </c>
      <c r="L1001" s="38">
        <v>75.86</v>
      </c>
      <c r="M1001" s="39" t="s">
        <v>34</v>
      </c>
      <c r="N1001" s="40">
        <v>1093</v>
      </c>
      <c r="T1001" s="2" t="s">
        <v>839</v>
      </c>
    </row>
    <row r="1002" spans="1:22" s="1" customFormat="1" x14ac:dyDescent="0.2">
      <c r="A1002" s="41"/>
      <c r="B1002" s="42"/>
      <c r="C1002" s="116" t="s">
        <v>71</v>
      </c>
      <c r="D1002" s="116"/>
      <c r="E1002" s="116"/>
      <c r="F1002" s="43" t="s">
        <v>34</v>
      </c>
      <c r="G1002" s="43" t="s">
        <v>34</v>
      </c>
      <c r="H1002" s="43" t="s">
        <v>34</v>
      </c>
      <c r="I1002" s="43" t="s">
        <v>34</v>
      </c>
      <c r="J1002" s="44" t="s">
        <v>34</v>
      </c>
      <c r="K1002" s="43" t="s">
        <v>34</v>
      </c>
      <c r="L1002" s="44">
        <v>1118.4100000000001</v>
      </c>
      <c r="M1002" s="32" t="s">
        <v>34</v>
      </c>
      <c r="N1002" s="45">
        <v>7814</v>
      </c>
      <c r="V1002" s="2" t="s">
        <v>71</v>
      </c>
    </row>
    <row r="1003" spans="1:22" s="1" customFormat="1" ht="33.75" x14ac:dyDescent="0.2">
      <c r="A1003" s="28" t="s">
        <v>131</v>
      </c>
      <c r="B1003" s="29" t="s">
        <v>1643</v>
      </c>
      <c r="C1003" s="118" t="s">
        <v>1644</v>
      </c>
      <c r="D1003" s="118"/>
      <c r="E1003" s="118"/>
      <c r="F1003" s="30" t="s">
        <v>261</v>
      </c>
      <c r="G1003" s="30" t="s">
        <v>34</v>
      </c>
      <c r="H1003" s="30" t="s">
        <v>34</v>
      </c>
      <c r="I1003" s="30" t="s">
        <v>54</v>
      </c>
      <c r="J1003" s="31">
        <v>975</v>
      </c>
      <c r="K1003" s="30" t="s">
        <v>34</v>
      </c>
      <c r="L1003" s="31">
        <v>1950</v>
      </c>
      <c r="M1003" s="32">
        <v>4.22</v>
      </c>
      <c r="N1003" s="33">
        <v>8229</v>
      </c>
      <c r="Q1003" s="2" t="s">
        <v>1644</v>
      </c>
    </row>
    <row r="1004" spans="1:22" s="1" customFormat="1" ht="56.25" x14ac:dyDescent="0.2">
      <c r="A1004" s="28" t="s">
        <v>202</v>
      </c>
      <c r="B1004" s="29" t="s">
        <v>1645</v>
      </c>
      <c r="C1004" s="118" t="s">
        <v>1646</v>
      </c>
      <c r="D1004" s="118"/>
      <c r="E1004" s="118"/>
      <c r="F1004" s="30" t="s">
        <v>1513</v>
      </c>
      <c r="G1004" s="30" t="s">
        <v>34</v>
      </c>
      <c r="H1004" s="30" t="s">
        <v>34</v>
      </c>
      <c r="I1004" s="30" t="s">
        <v>187</v>
      </c>
      <c r="J1004" s="31" t="s">
        <v>34</v>
      </c>
      <c r="K1004" s="30" t="s">
        <v>34</v>
      </c>
      <c r="L1004" s="31" t="s">
        <v>34</v>
      </c>
      <c r="M1004" s="32" t="s">
        <v>34</v>
      </c>
      <c r="N1004" s="33" t="s">
        <v>34</v>
      </c>
      <c r="Q1004" s="2" t="s">
        <v>1646</v>
      </c>
    </row>
    <row r="1005" spans="1:22" s="1" customFormat="1" x14ac:dyDescent="0.2">
      <c r="A1005" s="35"/>
      <c r="B1005" s="36" t="s">
        <v>48</v>
      </c>
      <c r="C1005" s="115" t="s">
        <v>81</v>
      </c>
      <c r="D1005" s="115"/>
      <c r="E1005" s="115"/>
      <c r="F1005" s="37" t="s">
        <v>34</v>
      </c>
      <c r="G1005" s="37" t="s">
        <v>34</v>
      </c>
      <c r="H1005" s="37" t="s">
        <v>34</v>
      </c>
      <c r="I1005" s="37" t="s">
        <v>34</v>
      </c>
      <c r="J1005" s="38">
        <v>26.18</v>
      </c>
      <c r="K1005" s="37" t="s">
        <v>34</v>
      </c>
      <c r="L1005" s="38">
        <v>418.88</v>
      </c>
      <c r="M1005" s="39">
        <v>14.41</v>
      </c>
      <c r="N1005" s="40">
        <v>6036</v>
      </c>
      <c r="S1005" s="2" t="s">
        <v>81</v>
      </c>
    </row>
    <row r="1006" spans="1:22" s="1" customFormat="1" x14ac:dyDescent="0.2">
      <c r="A1006" s="35"/>
      <c r="B1006" s="36" t="s">
        <v>54</v>
      </c>
      <c r="C1006" s="115" t="s">
        <v>55</v>
      </c>
      <c r="D1006" s="115"/>
      <c r="E1006" s="115"/>
      <c r="F1006" s="37" t="s">
        <v>34</v>
      </c>
      <c r="G1006" s="37" t="s">
        <v>34</v>
      </c>
      <c r="H1006" s="37" t="s">
        <v>34</v>
      </c>
      <c r="I1006" s="37" t="s">
        <v>34</v>
      </c>
      <c r="J1006" s="38">
        <v>18.739999999999998</v>
      </c>
      <c r="K1006" s="37" t="s">
        <v>34</v>
      </c>
      <c r="L1006" s="38">
        <v>299.83999999999997</v>
      </c>
      <c r="M1006" s="39">
        <v>7.88</v>
      </c>
      <c r="N1006" s="40">
        <v>2363</v>
      </c>
      <c r="S1006" s="2" t="s">
        <v>55</v>
      </c>
    </row>
    <row r="1007" spans="1:22" s="1" customFormat="1" x14ac:dyDescent="0.2">
      <c r="A1007" s="35"/>
      <c r="B1007" s="36" t="s">
        <v>82</v>
      </c>
      <c r="C1007" s="115" t="s">
        <v>83</v>
      </c>
      <c r="D1007" s="115"/>
      <c r="E1007" s="115"/>
      <c r="F1007" s="37" t="s">
        <v>34</v>
      </c>
      <c r="G1007" s="37" t="s">
        <v>34</v>
      </c>
      <c r="H1007" s="37" t="s">
        <v>34</v>
      </c>
      <c r="I1007" s="37" t="s">
        <v>34</v>
      </c>
      <c r="J1007" s="38">
        <v>3.95</v>
      </c>
      <c r="K1007" s="37" t="s">
        <v>34</v>
      </c>
      <c r="L1007" s="38">
        <v>63.2</v>
      </c>
      <c r="M1007" s="39">
        <v>4.22</v>
      </c>
      <c r="N1007" s="40">
        <v>267</v>
      </c>
      <c r="S1007" s="2" t="s">
        <v>83</v>
      </c>
    </row>
    <row r="1008" spans="1:22" s="1" customFormat="1" x14ac:dyDescent="0.2">
      <c r="A1008" s="35"/>
      <c r="B1008" s="36" t="s">
        <v>34</v>
      </c>
      <c r="C1008" s="115" t="s">
        <v>84</v>
      </c>
      <c r="D1008" s="115"/>
      <c r="E1008" s="115"/>
      <c r="F1008" s="37" t="s">
        <v>59</v>
      </c>
      <c r="G1008" s="37" t="s">
        <v>54</v>
      </c>
      <c r="H1008" s="37" t="s">
        <v>34</v>
      </c>
      <c r="I1008" s="37" t="s">
        <v>622</v>
      </c>
      <c r="J1008" s="38" t="s">
        <v>34</v>
      </c>
      <c r="K1008" s="37" t="s">
        <v>34</v>
      </c>
      <c r="L1008" s="38" t="s">
        <v>34</v>
      </c>
      <c r="M1008" s="39" t="s">
        <v>34</v>
      </c>
      <c r="N1008" s="40" t="s">
        <v>34</v>
      </c>
      <c r="T1008" s="2" t="s">
        <v>84</v>
      </c>
    </row>
    <row r="1009" spans="1:24" s="1" customFormat="1" x14ac:dyDescent="0.2">
      <c r="A1009" s="35"/>
      <c r="B1009" s="36" t="s">
        <v>34</v>
      </c>
      <c r="C1009" s="118" t="s">
        <v>62</v>
      </c>
      <c r="D1009" s="118"/>
      <c r="E1009" s="118"/>
      <c r="F1009" s="30" t="s">
        <v>34</v>
      </c>
      <c r="G1009" s="30" t="s">
        <v>34</v>
      </c>
      <c r="H1009" s="30" t="s">
        <v>34</v>
      </c>
      <c r="I1009" s="30" t="s">
        <v>34</v>
      </c>
      <c r="J1009" s="31">
        <v>48.87</v>
      </c>
      <c r="K1009" s="30" t="s">
        <v>34</v>
      </c>
      <c r="L1009" s="31">
        <v>781.92</v>
      </c>
      <c r="M1009" s="32" t="s">
        <v>34</v>
      </c>
      <c r="N1009" s="33" t="s">
        <v>34</v>
      </c>
      <c r="U1009" s="2" t="s">
        <v>62</v>
      </c>
    </row>
    <row r="1010" spans="1:24" s="1" customFormat="1" x14ac:dyDescent="0.2">
      <c r="A1010" s="35"/>
      <c r="B1010" s="36" t="s">
        <v>34</v>
      </c>
      <c r="C1010" s="115" t="s">
        <v>63</v>
      </c>
      <c r="D1010" s="115"/>
      <c r="E1010" s="115"/>
      <c r="F1010" s="37" t="s">
        <v>34</v>
      </c>
      <c r="G1010" s="37" t="s">
        <v>34</v>
      </c>
      <c r="H1010" s="37" t="s">
        <v>34</v>
      </c>
      <c r="I1010" s="37" t="s">
        <v>34</v>
      </c>
      <c r="J1010" s="38" t="s">
        <v>34</v>
      </c>
      <c r="K1010" s="37" t="s">
        <v>34</v>
      </c>
      <c r="L1010" s="38">
        <v>418.88</v>
      </c>
      <c r="M1010" s="39" t="s">
        <v>34</v>
      </c>
      <c r="N1010" s="40">
        <v>6036</v>
      </c>
      <c r="T1010" s="2" t="s">
        <v>63</v>
      </c>
    </row>
    <row r="1011" spans="1:24" s="1" customFormat="1" ht="22.5" x14ac:dyDescent="0.2">
      <c r="A1011" s="35"/>
      <c r="B1011" s="36" t="s">
        <v>835</v>
      </c>
      <c r="C1011" s="115" t="s">
        <v>836</v>
      </c>
      <c r="D1011" s="115"/>
      <c r="E1011" s="115"/>
      <c r="F1011" s="37" t="s">
        <v>66</v>
      </c>
      <c r="G1011" s="37" t="s">
        <v>837</v>
      </c>
      <c r="H1011" s="37" t="s">
        <v>34</v>
      </c>
      <c r="I1011" s="37" t="s">
        <v>837</v>
      </c>
      <c r="J1011" s="38" t="s">
        <v>34</v>
      </c>
      <c r="K1011" s="37" t="s">
        <v>34</v>
      </c>
      <c r="L1011" s="38">
        <v>544.54</v>
      </c>
      <c r="M1011" s="39" t="s">
        <v>34</v>
      </c>
      <c r="N1011" s="40">
        <v>7847</v>
      </c>
      <c r="T1011" s="2" t="s">
        <v>836</v>
      </c>
    </row>
    <row r="1012" spans="1:24" s="1" customFormat="1" ht="22.5" x14ac:dyDescent="0.2">
      <c r="A1012" s="35"/>
      <c r="B1012" s="36" t="s">
        <v>838</v>
      </c>
      <c r="C1012" s="115" t="s">
        <v>839</v>
      </c>
      <c r="D1012" s="115"/>
      <c r="E1012" s="115"/>
      <c r="F1012" s="37" t="s">
        <v>66</v>
      </c>
      <c r="G1012" s="37" t="s">
        <v>840</v>
      </c>
      <c r="H1012" s="37" t="s">
        <v>34</v>
      </c>
      <c r="I1012" s="37" t="s">
        <v>840</v>
      </c>
      <c r="J1012" s="38" t="s">
        <v>34</v>
      </c>
      <c r="K1012" s="37" t="s">
        <v>34</v>
      </c>
      <c r="L1012" s="38">
        <v>372.8</v>
      </c>
      <c r="M1012" s="39" t="s">
        <v>34</v>
      </c>
      <c r="N1012" s="40">
        <v>5372</v>
      </c>
      <c r="T1012" s="2" t="s">
        <v>839</v>
      </c>
    </row>
    <row r="1013" spans="1:24" s="1" customFormat="1" x14ac:dyDescent="0.2">
      <c r="A1013" s="41"/>
      <c r="B1013" s="42"/>
      <c r="C1013" s="116" t="s">
        <v>71</v>
      </c>
      <c r="D1013" s="116"/>
      <c r="E1013" s="116"/>
      <c r="F1013" s="43" t="s">
        <v>34</v>
      </c>
      <c r="G1013" s="43" t="s">
        <v>34</v>
      </c>
      <c r="H1013" s="43" t="s">
        <v>34</v>
      </c>
      <c r="I1013" s="43" t="s">
        <v>34</v>
      </c>
      <c r="J1013" s="44" t="s">
        <v>34</v>
      </c>
      <c r="K1013" s="43" t="s">
        <v>34</v>
      </c>
      <c r="L1013" s="44">
        <v>1699.26</v>
      </c>
      <c r="M1013" s="32" t="s">
        <v>34</v>
      </c>
      <c r="N1013" s="45">
        <v>21885</v>
      </c>
      <c r="V1013" s="2" t="s">
        <v>71</v>
      </c>
    </row>
    <row r="1014" spans="1:24" s="1" customFormat="1" ht="22.5" x14ac:dyDescent="0.2">
      <c r="A1014" s="28" t="s">
        <v>1647</v>
      </c>
      <c r="B1014" s="29" t="s">
        <v>1648</v>
      </c>
      <c r="C1014" s="118" t="s">
        <v>1649</v>
      </c>
      <c r="D1014" s="118"/>
      <c r="E1014" s="118"/>
      <c r="F1014" s="30" t="s">
        <v>261</v>
      </c>
      <c r="G1014" s="30" t="s">
        <v>34</v>
      </c>
      <c r="H1014" s="30" t="s">
        <v>34</v>
      </c>
      <c r="I1014" s="30" t="s">
        <v>187</v>
      </c>
      <c r="J1014" s="31">
        <v>802.29</v>
      </c>
      <c r="K1014" s="30" t="s">
        <v>34</v>
      </c>
      <c r="L1014" s="31">
        <v>12836.64</v>
      </c>
      <c r="M1014" s="32">
        <v>4.22</v>
      </c>
      <c r="N1014" s="33">
        <v>54171</v>
      </c>
      <c r="Q1014" s="2" t="s">
        <v>1649</v>
      </c>
    </row>
    <row r="1015" spans="1:24" s="1" customFormat="1" x14ac:dyDescent="0.2">
      <c r="A1015" s="132" t="s">
        <v>1650</v>
      </c>
      <c r="B1015" s="133"/>
      <c r="C1015" s="133"/>
      <c r="D1015" s="133"/>
      <c r="E1015" s="133"/>
      <c r="F1015" s="133"/>
      <c r="G1015" s="133"/>
      <c r="H1015" s="133"/>
      <c r="I1015" s="133"/>
      <c r="J1015" s="133"/>
      <c r="K1015" s="133"/>
      <c r="L1015" s="133"/>
      <c r="M1015" s="133"/>
      <c r="N1015" s="134"/>
      <c r="X1015" s="2" t="s">
        <v>1650</v>
      </c>
    </row>
    <row r="1016" spans="1:24" s="1" customFormat="1" ht="33.75" x14ac:dyDescent="0.2">
      <c r="A1016" s="28" t="s">
        <v>1651</v>
      </c>
      <c r="B1016" s="29" t="s">
        <v>1594</v>
      </c>
      <c r="C1016" s="118" t="s">
        <v>1652</v>
      </c>
      <c r="D1016" s="118"/>
      <c r="E1016" s="118"/>
      <c r="F1016" s="30" t="s">
        <v>911</v>
      </c>
      <c r="G1016" s="30" t="s">
        <v>34</v>
      </c>
      <c r="H1016" s="30" t="s">
        <v>34</v>
      </c>
      <c r="I1016" s="30" t="s">
        <v>1653</v>
      </c>
      <c r="J1016" s="31" t="s">
        <v>34</v>
      </c>
      <c r="K1016" s="30" t="s">
        <v>34</v>
      </c>
      <c r="L1016" s="31" t="s">
        <v>34</v>
      </c>
      <c r="M1016" s="32" t="s">
        <v>34</v>
      </c>
      <c r="N1016" s="33" t="s">
        <v>34</v>
      </c>
      <c r="Q1016" s="2" t="s">
        <v>1652</v>
      </c>
    </row>
    <row r="1017" spans="1:24" s="1" customFormat="1" x14ac:dyDescent="0.2">
      <c r="A1017" s="34"/>
      <c r="B1017" s="8"/>
      <c r="C1017" s="115" t="s">
        <v>1654</v>
      </c>
      <c r="D1017" s="115"/>
      <c r="E1017" s="115"/>
      <c r="F1017" s="115"/>
      <c r="G1017" s="115"/>
      <c r="H1017" s="115"/>
      <c r="I1017" s="115"/>
      <c r="J1017" s="115"/>
      <c r="K1017" s="115"/>
      <c r="L1017" s="115"/>
      <c r="M1017" s="115"/>
      <c r="N1017" s="117"/>
      <c r="R1017" s="2" t="s">
        <v>1654</v>
      </c>
    </row>
    <row r="1018" spans="1:24" s="1" customFormat="1" x14ac:dyDescent="0.2">
      <c r="A1018" s="35"/>
      <c r="B1018" s="36" t="s">
        <v>48</v>
      </c>
      <c r="C1018" s="115" t="s">
        <v>81</v>
      </c>
      <c r="D1018" s="115"/>
      <c r="E1018" s="115"/>
      <c r="F1018" s="37" t="s">
        <v>34</v>
      </c>
      <c r="G1018" s="37" t="s">
        <v>34</v>
      </c>
      <c r="H1018" s="37" t="s">
        <v>34</v>
      </c>
      <c r="I1018" s="37" t="s">
        <v>34</v>
      </c>
      <c r="J1018" s="38">
        <v>25.54</v>
      </c>
      <c r="K1018" s="37" t="s">
        <v>34</v>
      </c>
      <c r="L1018" s="38">
        <v>43.6</v>
      </c>
      <c r="M1018" s="39">
        <v>14.41</v>
      </c>
      <c r="N1018" s="40">
        <v>628</v>
      </c>
      <c r="S1018" s="2" t="s">
        <v>81</v>
      </c>
    </row>
    <row r="1019" spans="1:24" s="1" customFormat="1" x14ac:dyDescent="0.2">
      <c r="A1019" s="35"/>
      <c r="B1019" s="36" t="s">
        <v>54</v>
      </c>
      <c r="C1019" s="115" t="s">
        <v>55</v>
      </c>
      <c r="D1019" s="115"/>
      <c r="E1019" s="115"/>
      <c r="F1019" s="37" t="s">
        <v>34</v>
      </c>
      <c r="G1019" s="37" t="s">
        <v>34</v>
      </c>
      <c r="H1019" s="37" t="s">
        <v>34</v>
      </c>
      <c r="I1019" s="37" t="s">
        <v>34</v>
      </c>
      <c r="J1019" s="38">
        <v>95.8</v>
      </c>
      <c r="K1019" s="37" t="s">
        <v>34</v>
      </c>
      <c r="L1019" s="38">
        <v>163.53</v>
      </c>
      <c r="M1019" s="39">
        <v>7.88</v>
      </c>
      <c r="N1019" s="40">
        <v>1289</v>
      </c>
      <c r="S1019" s="2" t="s">
        <v>55</v>
      </c>
    </row>
    <row r="1020" spans="1:24" s="1" customFormat="1" x14ac:dyDescent="0.2">
      <c r="A1020" s="35"/>
      <c r="B1020" s="36" t="s">
        <v>56</v>
      </c>
      <c r="C1020" s="115" t="s">
        <v>57</v>
      </c>
      <c r="D1020" s="115"/>
      <c r="E1020" s="115"/>
      <c r="F1020" s="37" t="s">
        <v>34</v>
      </c>
      <c r="G1020" s="37" t="s">
        <v>34</v>
      </c>
      <c r="H1020" s="37" t="s">
        <v>34</v>
      </c>
      <c r="I1020" s="37" t="s">
        <v>34</v>
      </c>
      <c r="J1020" s="38">
        <v>12.9</v>
      </c>
      <c r="K1020" s="37" t="s">
        <v>34</v>
      </c>
      <c r="L1020" s="38">
        <v>22.02</v>
      </c>
      <c r="M1020" s="39">
        <v>14.41</v>
      </c>
      <c r="N1020" s="40">
        <v>317</v>
      </c>
      <c r="S1020" s="2" t="s">
        <v>57</v>
      </c>
    </row>
    <row r="1021" spans="1:24" s="1" customFormat="1" x14ac:dyDescent="0.2">
      <c r="A1021" s="35"/>
      <c r="B1021" s="36" t="s">
        <v>34</v>
      </c>
      <c r="C1021" s="115" t="s">
        <v>84</v>
      </c>
      <c r="D1021" s="115"/>
      <c r="E1021" s="115"/>
      <c r="F1021" s="37" t="s">
        <v>59</v>
      </c>
      <c r="G1021" s="37" t="s">
        <v>1598</v>
      </c>
      <c r="H1021" s="37" t="s">
        <v>34</v>
      </c>
      <c r="I1021" s="37" t="s">
        <v>1655</v>
      </c>
      <c r="J1021" s="38" t="s">
        <v>34</v>
      </c>
      <c r="K1021" s="37" t="s">
        <v>34</v>
      </c>
      <c r="L1021" s="38" t="s">
        <v>34</v>
      </c>
      <c r="M1021" s="39" t="s">
        <v>34</v>
      </c>
      <c r="N1021" s="40" t="s">
        <v>34</v>
      </c>
      <c r="T1021" s="2" t="s">
        <v>84</v>
      </c>
    </row>
    <row r="1022" spans="1:24" s="1" customFormat="1" x14ac:dyDescent="0.2">
      <c r="A1022" s="35"/>
      <c r="B1022" s="36" t="s">
        <v>34</v>
      </c>
      <c r="C1022" s="115" t="s">
        <v>58</v>
      </c>
      <c r="D1022" s="115"/>
      <c r="E1022" s="115"/>
      <c r="F1022" s="37" t="s">
        <v>59</v>
      </c>
      <c r="G1022" s="37" t="s">
        <v>944</v>
      </c>
      <c r="H1022" s="37" t="s">
        <v>34</v>
      </c>
      <c r="I1022" s="37" t="s">
        <v>1656</v>
      </c>
      <c r="J1022" s="38" t="s">
        <v>34</v>
      </c>
      <c r="K1022" s="37" t="s">
        <v>34</v>
      </c>
      <c r="L1022" s="38" t="s">
        <v>34</v>
      </c>
      <c r="M1022" s="39" t="s">
        <v>34</v>
      </c>
      <c r="N1022" s="40" t="s">
        <v>34</v>
      </c>
      <c r="T1022" s="2" t="s">
        <v>58</v>
      </c>
    </row>
    <row r="1023" spans="1:24" s="1" customFormat="1" x14ac:dyDescent="0.2">
      <c r="A1023" s="35"/>
      <c r="B1023" s="36" t="s">
        <v>34</v>
      </c>
      <c r="C1023" s="118" t="s">
        <v>62</v>
      </c>
      <c r="D1023" s="118"/>
      <c r="E1023" s="118"/>
      <c r="F1023" s="30" t="s">
        <v>34</v>
      </c>
      <c r="G1023" s="30" t="s">
        <v>34</v>
      </c>
      <c r="H1023" s="30" t="s">
        <v>34</v>
      </c>
      <c r="I1023" s="30" t="s">
        <v>34</v>
      </c>
      <c r="J1023" s="31">
        <v>121.34</v>
      </c>
      <c r="K1023" s="30" t="s">
        <v>34</v>
      </c>
      <c r="L1023" s="31">
        <v>207.13</v>
      </c>
      <c r="M1023" s="32" t="s">
        <v>34</v>
      </c>
      <c r="N1023" s="33" t="s">
        <v>34</v>
      </c>
      <c r="U1023" s="2" t="s">
        <v>62</v>
      </c>
    </row>
    <row r="1024" spans="1:24" s="1" customFormat="1" x14ac:dyDescent="0.2">
      <c r="A1024" s="35"/>
      <c r="B1024" s="36" t="s">
        <v>34</v>
      </c>
      <c r="C1024" s="115" t="s">
        <v>63</v>
      </c>
      <c r="D1024" s="115"/>
      <c r="E1024" s="115"/>
      <c r="F1024" s="37" t="s">
        <v>34</v>
      </c>
      <c r="G1024" s="37" t="s">
        <v>34</v>
      </c>
      <c r="H1024" s="37" t="s">
        <v>34</v>
      </c>
      <c r="I1024" s="37" t="s">
        <v>34</v>
      </c>
      <c r="J1024" s="38" t="s">
        <v>34</v>
      </c>
      <c r="K1024" s="37" t="s">
        <v>34</v>
      </c>
      <c r="L1024" s="38">
        <v>65.62</v>
      </c>
      <c r="M1024" s="39" t="s">
        <v>34</v>
      </c>
      <c r="N1024" s="40">
        <v>945</v>
      </c>
      <c r="T1024" s="2" t="s">
        <v>63</v>
      </c>
    </row>
    <row r="1025" spans="1:25" s="1" customFormat="1" ht="22.5" x14ac:dyDescent="0.2">
      <c r="A1025" s="35"/>
      <c r="B1025" s="36" t="s">
        <v>835</v>
      </c>
      <c r="C1025" s="115" t="s">
        <v>836</v>
      </c>
      <c r="D1025" s="115"/>
      <c r="E1025" s="115"/>
      <c r="F1025" s="37" t="s">
        <v>66</v>
      </c>
      <c r="G1025" s="37" t="s">
        <v>837</v>
      </c>
      <c r="H1025" s="37" t="s">
        <v>34</v>
      </c>
      <c r="I1025" s="37" t="s">
        <v>837</v>
      </c>
      <c r="J1025" s="38" t="s">
        <v>34</v>
      </c>
      <c r="K1025" s="37" t="s">
        <v>34</v>
      </c>
      <c r="L1025" s="38">
        <v>85.31</v>
      </c>
      <c r="M1025" s="39" t="s">
        <v>34</v>
      </c>
      <c r="N1025" s="40">
        <v>1229</v>
      </c>
      <c r="T1025" s="2" t="s">
        <v>836</v>
      </c>
    </row>
    <row r="1026" spans="1:25" s="1" customFormat="1" ht="22.5" x14ac:dyDescent="0.2">
      <c r="A1026" s="35"/>
      <c r="B1026" s="36" t="s">
        <v>838</v>
      </c>
      <c r="C1026" s="115" t="s">
        <v>839</v>
      </c>
      <c r="D1026" s="115"/>
      <c r="E1026" s="115"/>
      <c r="F1026" s="37" t="s">
        <v>66</v>
      </c>
      <c r="G1026" s="37" t="s">
        <v>840</v>
      </c>
      <c r="H1026" s="37" t="s">
        <v>34</v>
      </c>
      <c r="I1026" s="37" t="s">
        <v>840</v>
      </c>
      <c r="J1026" s="38" t="s">
        <v>34</v>
      </c>
      <c r="K1026" s="37" t="s">
        <v>34</v>
      </c>
      <c r="L1026" s="38">
        <v>58.4</v>
      </c>
      <c r="M1026" s="39" t="s">
        <v>34</v>
      </c>
      <c r="N1026" s="40">
        <v>841</v>
      </c>
      <c r="T1026" s="2" t="s">
        <v>839</v>
      </c>
    </row>
    <row r="1027" spans="1:25" s="1" customFormat="1" x14ac:dyDescent="0.2">
      <c r="A1027" s="41"/>
      <c r="B1027" s="42"/>
      <c r="C1027" s="116" t="s">
        <v>71</v>
      </c>
      <c r="D1027" s="116"/>
      <c r="E1027" s="116"/>
      <c r="F1027" s="43" t="s">
        <v>34</v>
      </c>
      <c r="G1027" s="43" t="s">
        <v>34</v>
      </c>
      <c r="H1027" s="43" t="s">
        <v>34</v>
      </c>
      <c r="I1027" s="43" t="s">
        <v>34</v>
      </c>
      <c r="J1027" s="44" t="s">
        <v>34</v>
      </c>
      <c r="K1027" s="43" t="s">
        <v>34</v>
      </c>
      <c r="L1027" s="44">
        <v>350.84</v>
      </c>
      <c r="M1027" s="32" t="s">
        <v>34</v>
      </c>
      <c r="N1027" s="45">
        <v>3987</v>
      </c>
      <c r="V1027" s="2" t="s">
        <v>71</v>
      </c>
    </row>
    <row r="1028" spans="1:25" s="1" customFormat="1" ht="22.5" x14ac:dyDescent="0.2">
      <c r="A1028" s="28" t="s">
        <v>1657</v>
      </c>
      <c r="B1028" s="29" t="s">
        <v>1493</v>
      </c>
      <c r="C1028" s="118" t="s">
        <v>1658</v>
      </c>
      <c r="D1028" s="118"/>
      <c r="E1028" s="118"/>
      <c r="F1028" s="30" t="s">
        <v>421</v>
      </c>
      <c r="G1028" s="30" t="s">
        <v>34</v>
      </c>
      <c r="H1028" s="30" t="s">
        <v>34</v>
      </c>
      <c r="I1028" s="30" t="s">
        <v>1659</v>
      </c>
      <c r="J1028" s="31">
        <v>3411.45</v>
      </c>
      <c r="K1028" s="30" t="s">
        <v>34</v>
      </c>
      <c r="L1028" s="31">
        <v>140753.79</v>
      </c>
      <c r="M1028" s="32">
        <v>4.22</v>
      </c>
      <c r="N1028" s="33">
        <v>593981</v>
      </c>
      <c r="Q1028" s="2" t="s">
        <v>1658</v>
      </c>
    </row>
    <row r="1029" spans="1:25" s="1" customFormat="1" x14ac:dyDescent="0.2">
      <c r="A1029" s="34"/>
      <c r="B1029" s="8"/>
      <c r="C1029" s="115" t="s">
        <v>1660</v>
      </c>
      <c r="D1029" s="115"/>
      <c r="E1029" s="115"/>
      <c r="F1029" s="115"/>
      <c r="G1029" s="115"/>
      <c r="H1029" s="115"/>
      <c r="I1029" s="115"/>
      <c r="J1029" s="115"/>
      <c r="K1029" s="115"/>
      <c r="L1029" s="115"/>
      <c r="M1029" s="115"/>
      <c r="N1029" s="117"/>
      <c r="Y1029" s="2" t="s">
        <v>1660</v>
      </c>
    </row>
    <row r="1030" spans="1:25" s="1" customFormat="1" ht="22.5" x14ac:dyDescent="0.2">
      <c r="A1030" s="28" t="s">
        <v>1661</v>
      </c>
      <c r="B1030" s="29" t="s">
        <v>1662</v>
      </c>
      <c r="C1030" s="118" t="s">
        <v>1663</v>
      </c>
      <c r="D1030" s="118"/>
      <c r="E1030" s="118"/>
      <c r="F1030" s="30" t="s">
        <v>1499</v>
      </c>
      <c r="G1030" s="30" t="s">
        <v>34</v>
      </c>
      <c r="H1030" s="30" t="s">
        <v>34</v>
      </c>
      <c r="I1030" s="30" t="s">
        <v>165</v>
      </c>
      <c r="J1030" s="31" t="s">
        <v>34</v>
      </c>
      <c r="K1030" s="30" t="s">
        <v>34</v>
      </c>
      <c r="L1030" s="31" t="s">
        <v>34</v>
      </c>
      <c r="M1030" s="32" t="s">
        <v>34</v>
      </c>
      <c r="N1030" s="33" t="s">
        <v>34</v>
      </c>
      <c r="Q1030" s="2" t="s">
        <v>1663</v>
      </c>
    </row>
    <row r="1031" spans="1:25" s="1" customFormat="1" x14ac:dyDescent="0.2">
      <c r="A1031" s="35"/>
      <c r="B1031" s="36" t="s">
        <v>48</v>
      </c>
      <c r="C1031" s="115" t="s">
        <v>81</v>
      </c>
      <c r="D1031" s="115"/>
      <c r="E1031" s="115"/>
      <c r="F1031" s="37" t="s">
        <v>34</v>
      </c>
      <c r="G1031" s="37" t="s">
        <v>34</v>
      </c>
      <c r="H1031" s="37" t="s">
        <v>34</v>
      </c>
      <c r="I1031" s="37" t="s">
        <v>34</v>
      </c>
      <c r="J1031" s="38">
        <v>1.95</v>
      </c>
      <c r="K1031" s="37" t="s">
        <v>34</v>
      </c>
      <c r="L1031" s="38">
        <v>21.45</v>
      </c>
      <c r="M1031" s="39">
        <v>14.41</v>
      </c>
      <c r="N1031" s="40">
        <v>309</v>
      </c>
      <c r="S1031" s="2" t="s">
        <v>81</v>
      </c>
    </row>
    <row r="1032" spans="1:25" s="1" customFormat="1" x14ac:dyDescent="0.2">
      <c r="A1032" s="35"/>
      <c r="B1032" s="36" t="s">
        <v>54</v>
      </c>
      <c r="C1032" s="115" t="s">
        <v>55</v>
      </c>
      <c r="D1032" s="115"/>
      <c r="E1032" s="115"/>
      <c r="F1032" s="37" t="s">
        <v>34</v>
      </c>
      <c r="G1032" s="37" t="s">
        <v>34</v>
      </c>
      <c r="H1032" s="37" t="s">
        <v>34</v>
      </c>
      <c r="I1032" s="37" t="s">
        <v>34</v>
      </c>
      <c r="J1032" s="38">
        <v>2.34</v>
      </c>
      <c r="K1032" s="37" t="s">
        <v>34</v>
      </c>
      <c r="L1032" s="38">
        <v>25.74</v>
      </c>
      <c r="M1032" s="39">
        <v>7.88</v>
      </c>
      <c r="N1032" s="40">
        <v>203</v>
      </c>
      <c r="S1032" s="2" t="s">
        <v>55</v>
      </c>
    </row>
    <row r="1033" spans="1:25" s="1" customFormat="1" x14ac:dyDescent="0.2">
      <c r="A1033" s="35"/>
      <c r="B1033" s="36" t="s">
        <v>34</v>
      </c>
      <c r="C1033" s="115" t="s">
        <v>84</v>
      </c>
      <c r="D1033" s="115"/>
      <c r="E1033" s="115"/>
      <c r="F1033" s="37" t="s">
        <v>59</v>
      </c>
      <c r="G1033" s="37" t="s">
        <v>1664</v>
      </c>
      <c r="H1033" s="37" t="s">
        <v>34</v>
      </c>
      <c r="I1033" s="37" t="s">
        <v>1665</v>
      </c>
      <c r="J1033" s="38" t="s">
        <v>34</v>
      </c>
      <c r="K1033" s="37" t="s">
        <v>34</v>
      </c>
      <c r="L1033" s="38" t="s">
        <v>34</v>
      </c>
      <c r="M1033" s="39" t="s">
        <v>34</v>
      </c>
      <c r="N1033" s="40" t="s">
        <v>34</v>
      </c>
      <c r="T1033" s="2" t="s">
        <v>84</v>
      </c>
    </row>
    <row r="1034" spans="1:25" s="1" customFormat="1" x14ac:dyDescent="0.2">
      <c r="A1034" s="35"/>
      <c r="B1034" s="36" t="s">
        <v>34</v>
      </c>
      <c r="C1034" s="118" t="s">
        <v>62</v>
      </c>
      <c r="D1034" s="118"/>
      <c r="E1034" s="118"/>
      <c r="F1034" s="30" t="s">
        <v>34</v>
      </c>
      <c r="G1034" s="30" t="s">
        <v>34</v>
      </c>
      <c r="H1034" s="30" t="s">
        <v>34</v>
      </c>
      <c r="I1034" s="30" t="s">
        <v>34</v>
      </c>
      <c r="J1034" s="31">
        <v>4.29</v>
      </c>
      <c r="K1034" s="30" t="s">
        <v>34</v>
      </c>
      <c r="L1034" s="31">
        <v>47.19</v>
      </c>
      <c r="M1034" s="32" t="s">
        <v>34</v>
      </c>
      <c r="N1034" s="33" t="s">
        <v>34</v>
      </c>
      <c r="U1034" s="2" t="s">
        <v>62</v>
      </c>
    </row>
    <row r="1035" spans="1:25" s="1" customFormat="1" x14ac:dyDescent="0.2">
      <c r="A1035" s="35"/>
      <c r="B1035" s="36" t="s">
        <v>34</v>
      </c>
      <c r="C1035" s="115" t="s">
        <v>63</v>
      </c>
      <c r="D1035" s="115"/>
      <c r="E1035" s="115"/>
      <c r="F1035" s="37" t="s">
        <v>34</v>
      </c>
      <c r="G1035" s="37" t="s">
        <v>34</v>
      </c>
      <c r="H1035" s="37" t="s">
        <v>34</v>
      </c>
      <c r="I1035" s="37" t="s">
        <v>34</v>
      </c>
      <c r="J1035" s="38" t="s">
        <v>34</v>
      </c>
      <c r="K1035" s="37" t="s">
        <v>34</v>
      </c>
      <c r="L1035" s="38">
        <v>21.45</v>
      </c>
      <c r="M1035" s="39" t="s">
        <v>34</v>
      </c>
      <c r="N1035" s="40">
        <v>309</v>
      </c>
      <c r="T1035" s="2" t="s">
        <v>63</v>
      </c>
    </row>
    <row r="1036" spans="1:25" s="1" customFormat="1" ht="22.5" x14ac:dyDescent="0.2">
      <c r="A1036" s="35"/>
      <c r="B1036" s="36" t="s">
        <v>835</v>
      </c>
      <c r="C1036" s="115" t="s">
        <v>836</v>
      </c>
      <c r="D1036" s="115"/>
      <c r="E1036" s="115"/>
      <c r="F1036" s="37" t="s">
        <v>66</v>
      </c>
      <c r="G1036" s="37" t="s">
        <v>837</v>
      </c>
      <c r="H1036" s="37" t="s">
        <v>34</v>
      </c>
      <c r="I1036" s="37" t="s">
        <v>837</v>
      </c>
      <c r="J1036" s="38" t="s">
        <v>34</v>
      </c>
      <c r="K1036" s="37" t="s">
        <v>34</v>
      </c>
      <c r="L1036" s="38">
        <v>27.89</v>
      </c>
      <c r="M1036" s="39" t="s">
        <v>34</v>
      </c>
      <c r="N1036" s="40">
        <v>402</v>
      </c>
      <c r="T1036" s="2" t="s">
        <v>836</v>
      </c>
    </row>
    <row r="1037" spans="1:25" s="1" customFormat="1" ht="22.5" x14ac:dyDescent="0.2">
      <c r="A1037" s="35"/>
      <c r="B1037" s="36" t="s">
        <v>838</v>
      </c>
      <c r="C1037" s="115" t="s">
        <v>839</v>
      </c>
      <c r="D1037" s="115"/>
      <c r="E1037" s="115"/>
      <c r="F1037" s="37" t="s">
        <v>66</v>
      </c>
      <c r="G1037" s="37" t="s">
        <v>840</v>
      </c>
      <c r="H1037" s="37" t="s">
        <v>34</v>
      </c>
      <c r="I1037" s="37" t="s">
        <v>840</v>
      </c>
      <c r="J1037" s="38" t="s">
        <v>34</v>
      </c>
      <c r="K1037" s="37" t="s">
        <v>34</v>
      </c>
      <c r="L1037" s="38">
        <v>19.09</v>
      </c>
      <c r="M1037" s="39" t="s">
        <v>34</v>
      </c>
      <c r="N1037" s="40">
        <v>275</v>
      </c>
      <c r="T1037" s="2" t="s">
        <v>839</v>
      </c>
    </row>
    <row r="1038" spans="1:25" s="1" customFormat="1" x14ac:dyDescent="0.2">
      <c r="A1038" s="41"/>
      <c r="B1038" s="42"/>
      <c r="C1038" s="116" t="s">
        <v>71</v>
      </c>
      <c r="D1038" s="116"/>
      <c r="E1038" s="116"/>
      <c r="F1038" s="43" t="s">
        <v>34</v>
      </c>
      <c r="G1038" s="43" t="s">
        <v>34</v>
      </c>
      <c r="H1038" s="43" t="s">
        <v>34</v>
      </c>
      <c r="I1038" s="43" t="s">
        <v>34</v>
      </c>
      <c r="J1038" s="44" t="s">
        <v>34</v>
      </c>
      <c r="K1038" s="43" t="s">
        <v>34</v>
      </c>
      <c r="L1038" s="44">
        <v>94.17</v>
      </c>
      <c r="M1038" s="32" t="s">
        <v>34</v>
      </c>
      <c r="N1038" s="45">
        <v>1189</v>
      </c>
      <c r="V1038" s="2" t="s">
        <v>71</v>
      </c>
    </row>
    <row r="1039" spans="1:25" s="1" customFormat="1" ht="22.5" x14ac:dyDescent="0.2">
      <c r="A1039" s="28" t="s">
        <v>1240</v>
      </c>
      <c r="B1039" s="29" t="s">
        <v>1609</v>
      </c>
      <c r="C1039" s="118" t="s">
        <v>1666</v>
      </c>
      <c r="D1039" s="118"/>
      <c r="E1039" s="118"/>
      <c r="F1039" s="30" t="s">
        <v>1499</v>
      </c>
      <c r="G1039" s="30" t="s">
        <v>34</v>
      </c>
      <c r="H1039" s="30" t="s">
        <v>34</v>
      </c>
      <c r="I1039" s="30" t="s">
        <v>165</v>
      </c>
      <c r="J1039" s="31" t="s">
        <v>34</v>
      </c>
      <c r="K1039" s="30" t="s">
        <v>34</v>
      </c>
      <c r="L1039" s="31" t="s">
        <v>34</v>
      </c>
      <c r="M1039" s="32" t="s">
        <v>34</v>
      </c>
      <c r="N1039" s="33" t="s">
        <v>34</v>
      </c>
      <c r="Q1039" s="2" t="s">
        <v>1666</v>
      </c>
    </row>
    <row r="1040" spans="1:25" s="1" customFormat="1" x14ac:dyDescent="0.2">
      <c r="A1040" s="35"/>
      <c r="B1040" s="36" t="s">
        <v>48</v>
      </c>
      <c r="C1040" s="115" t="s">
        <v>81</v>
      </c>
      <c r="D1040" s="115"/>
      <c r="E1040" s="115"/>
      <c r="F1040" s="37" t="s">
        <v>34</v>
      </c>
      <c r="G1040" s="37" t="s">
        <v>34</v>
      </c>
      <c r="H1040" s="37" t="s">
        <v>34</v>
      </c>
      <c r="I1040" s="37" t="s">
        <v>34</v>
      </c>
      <c r="J1040" s="38">
        <v>4.8600000000000003</v>
      </c>
      <c r="K1040" s="37" t="s">
        <v>34</v>
      </c>
      <c r="L1040" s="38">
        <v>53.46</v>
      </c>
      <c r="M1040" s="39">
        <v>14.41</v>
      </c>
      <c r="N1040" s="40">
        <v>770</v>
      </c>
      <c r="S1040" s="2" t="s">
        <v>81</v>
      </c>
    </row>
    <row r="1041" spans="1:22" s="1" customFormat="1" x14ac:dyDescent="0.2">
      <c r="A1041" s="35"/>
      <c r="B1041" s="36" t="s">
        <v>54</v>
      </c>
      <c r="C1041" s="115" t="s">
        <v>55</v>
      </c>
      <c r="D1041" s="115"/>
      <c r="E1041" s="115"/>
      <c r="F1041" s="37" t="s">
        <v>34</v>
      </c>
      <c r="G1041" s="37" t="s">
        <v>34</v>
      </c>
      <c r="H1041" s="37" t="s">
        <v>34</v>
      </c>
      <c r="I1041" s="37" t="s">
        <v>34</v>
      </c>
      <c r="J1041" s="38">
        <v>10.34</v>
      </c>
      <c r="K1041" s="37" t="s">
        <v>34</v>
      </c>
      <c r="L1041" s="38">
        <v>113.74</v>
      </c>
      <c r="M1041" s="39">
        <v>7.88</v>
      </c>
      <c r="N1041" s="40">
        <v>896</v>
      </c>
      <c r="S1041" s="2" t="s">
        <v>55</v>
      </c>
    </row>
    <row r="1042" spans="1:22" s="1" customFormat="1" x14ac:dyDescent="0.2">
      <c r="A1042" s="35"/>
      <c r="B1042" s="36" t="s">
        <v>34</v>
      </c>
      <c r="C1042" s="115" t="s">
        <v>84</v>
      </c>
      <c r="D1042" s="115"/>
      <c r="E1042" s="115"/>
      <c r="F1042" s="37" t="s">
        <v>59</v>
      </c>
      <c r="G1042" s="37" t="s">
        <v>1259</v>
      </c>
      <c r="H1042" s="37" t="s">
        <v>34</v>
      </c>
      <c r="I1042" s="37" t="s">
        <v>1667</v>
      </c>
      <c r="J1042" s="38" t="s">
        <v>34</v>
      </c>
      <c r="K1042" s="37" t="s">
        <v>34</v>
      </c>
      <c r="L1042" s="38" t="s">
        <v>34</v>
      </c>
      <c r="M1042" s="39" t="s">
        <v>34</v>
      </c>
      <c r="N1042" s="40" t="s">
        <v>34</v>
      </c>
      <c r="T1042" s="2" t="s">
        <v>84</v>
      </c>
    </row>
    <row r="1043" spans="1:22" s="1" customFormat="1" x14ac:dyDescent="0.2">
      <c r="A1043" s="35"/>
      <c r="B1043" s="36" t="s">
        <v>34</v>
      </c>
      <c r="C1043" s="118" t="s">
        <v>62</v>
      </c>
      <c r="D1043" s="118"/>
      <c r="E1043" s="118"/>
      <c r="F1043" s="30" t="s">
        <v>34</v>
      </c>
      <c r="G1043" s="30" t="s">
        <v>34</v>
      </c>
      <c r="H1043" s="30" t="s">
        <v>34</v>
      </c>
      <c r="I1043" s="30" t="s">
        <v>34</v>
      </c>
      <c r="J1043" s="31">
        <v>15.2</v>
      </c>
      <c r="K1043" s="30" t="s">
        <v>34</v>
      </c>
      <c r="L1043" s="31">
        <v>167.2</v>
      </c>
      <c r="M1043" s="32" t="s">
        <v>34</v>
      </c>
      <c r="N1043" s="33" t="s">
        <v>34</v>
      </c>
      <c r="U1043" s="2" t="s">
        <v>62</v>
      </c>
    </row>
    <row r="1044" spans="1:22" s="1" customFormat="1" x14ac:dyDescent="0.2">
      <c r="A1044" s="35"/>
      <c r="B1044" s="36" t="s">
        <v>34</v>
      </c>
      <c r="C1044" s="115" t="s">
        <v>63</v>
      </c>
      <c r="D1044" s="115"/>
      <c r="E1044" s="115"/>
      <c r="F1044" s="37" t="s">
        <v>34</v>
      </c>
      <c r="G1044" s="37" t="s">
        <v>34</v>
      </c>
      <c r="H1044" s="37" t="s">
        <v>34</v>
      </c>
      <c r="I1044" s="37" t="s">
        <v>34</v>
      </c>
      <c r="J1044" s="38" t="s">
        <v>34</v>
      </c>
      <c r="K1044" s="37" t="s">
        <v>34</v>
      </c>
      <c r="L1044" s="38">
        <v>53.46</v>
      </c>
      <c r="M1044" s="39" t="s">
        <v>34</v>
      </c>
      <c r="N1044" s="40">
        <v>770</v>
      </c>
      <c r="T1044" s="2" t="s">
        <v>63</v>
      </c>
    </row>
    <row r="1045" spans="1:22" s="1" customFormat="1" ht="22.5" x14ac:dyDescent="0.2">
      <c r="A1045" s="35"/>
      <c r="B1045" s="36" t="s">
        <v>835</v>
      </c>
      <c r="C1045" s="115" t="s">
        <v>836</v>
      </c>
      <c r="D1045" s="115"/>
      <c r="E1045" s="115"/>
      <c r="F1045" s="37" t="s">
        <v>66</v>
      </c>
      <c r="G1045" s="37" t="s">
        <v>837</v>
      </c>
      <c r="H1045" s="37" t="s">
        <v>34</v>
      </c>
      <c r="I1045" s="37" t="s">
        <v>837</v>
      </c>
      <c r="J1045" s="38" t="s">
        <v>34</v>
      </c>
      <c r="K1045" s="37" t="s">
        <v>34</v>
      </c>
      <c r="L1045" s="38">
        <v>69.5</v>
      </c>
      <c r="M1045" s="39" t="s">
        <v>34</v>
      </c>
      <c r="N1045" s="40">
        <v>1001</v>
      </c>
      <c r="T1045" s="2" t="s">
        <v>836</v>
      </c>
    </row>
    <row r="1046" spans="1:22" s="1" customFormat="1" ht="22.5" x14ac:dyDescent="0.2">
      <c r="A1046" s="35"/>
      <c r="B1046" s="36" t="s">
        <v>838</v>
      </c>
      <c r="C1046" s="115" t="s">
        <v>839</v>
      </c>
      <c r="D1046" s="115"/>
      <c r="E1046" s="115"/>
      <c r="F1046" s="37" t="s">
        <v>66</v>
      </c>
      <c r="G1046" s="37" t="s">
        <v>840</v>
      </c>
      <c r="H1046" s="37" t="s">
        <v>34</v>
      </c>
      <c r="I1046" s="37" t="s">
        <v>840</v>
      </c>
      <c r="J1046" s="38" t="s">
        <v>34</v>
      </c>
      <c r="K1046" s="37" t="s">
        <v>34</v>
      </c>
      <c r="L1046" s="38">
        <v>47.58</v>
      </c>
      <c r="M1046" s="39" t="s">
        <v>34</v>
      </c>
      <c r="N1046" s="40">
        <v>685</v>
      </c>
      <c r="T1046" s="2" t="s">
        <v>839</v>
      </c>
    </row>
    <row r="1047" spans="1:22" s="1" customFormat="1" x14ac:dyDescent="0.2">
      <c r="A1047" s="41"/>
      <c r="B1047" s="42"/>
      <c r="C1047" s="116" t="s">
        <v>71</v>
      </c>
      <c r="D1047" s="116"/>
      <c r="E1047" s="116"/>
      <c r="F1047" s="43" t="s">
        <v>34</v>
      </c>
      <c r="G1047" s="43" t="s">
        <v>34</v>
      </c>
      <c r="H1047" s="43" t="s">
        <v>34</v>
      </c>
      <c r="I1047" s="43" t="s">
        <v>34</v>
      </c>
      <c r="J1047" s="44" t="s">
        <v>34</v>
      </c>
      <c r="K1047" s="43" t="s">
        <v>34</v>
      </c>
      <c r="L1047" s="44">
        <v>284.27999999999997</v>
      </c>
      <c r="M1047" s="32" t="s">
        <v>34</v>
      </c>
      <c r="N1047" s="45">
        <v>3352</v>
      </c>
      <c r="V1047" s="2" t="s">
        <v>71</v>
      </c>
    </row>
    <row r="1048" spans="1:22" s="1" customFormat="1" ht="45" x14ac:dyDescent="0.2">
      <c r="A1048" s="28" t="s">
        <v>1668</v>
      </c>
      <c r="B1048" s="29" t="s">
        <v>1669</v>
      </c>
      <c r="C1048" s="118" t="s">
        <v>1670</v>
      </c>
      <c r="D1048" s="118"/>
      <c r="E1048" s="118"/>
      <c r="F1048" s="30" t="s">
        <v>1513</v>
      </c>
      <c r="G1048" s="30" t="s">
        <v>34</v>
      </c>
      <c r="H1048" s="30" t="s">
        <v>34</v>
      </c>
      <c r="I1048" s="30" t="s">
        <v>165</v>
      </c>
      <c r="J1048" s="31" t="s">
        <v>34</v>
      </c>
      <c r="K1048" s="30" t="s">
        <v>34</v>
      </c>
      <c r="L1048" s="31" t="s">
        <v>34</v>
      </c>
      <c r="M1048" s="32" t="s">
        <v>34</v>
      </c>
      <c r="N1048" s="33" t="s">
        <v>34</v>
      </c>
      <c r="Q1048" s="2" t="s">
        <v>1670</v>
      </c>
    </row>
    <row r="1049" spans="1:22" s="1" customFormat="1" x14ac:dyDescent="0.2">
      <c r="A1049" s="35"/>
      <c r="B1049" s="36" t="s">
        <v>48</v>
      </c>
      <c r="C1049" s="115" t="s">
        <v>81</v>
      </c>
      <c r="D1049" s="115"/>
      <c r="E1049" s="115"/>
      <c r="F1049" s="37" t="s">
        <v>34</v>
      </c>
      <c r="G1049" s="37" t="s">
        <v>34</v>
      </c>
      <c r="H1049" s="37" t="s">
        <v>34</v>
      </c>
      <c r="I1049" s="37" t="s">
        <v>34</v>
      </c>
      <c r="J1049" s="38">
        <v>40.380000000000003</v>
      </c>
      <c r="K1049" s="37" t="s">
        <v>34</v>
      </c>
      <c r="L1049" s="38">
        <v>444.18</v>
      </c>
      <c r="M1049" s="39">
        <v>14.41</v>
      </c>
      <c r="N1049" s="40">
        <v>6401</v>
      </c>
      <c r="S1049" s="2" t="s">
        <v>81</v>
      </c>
    </row>
    <row r="1050" spans="1:22" s="1" customFormat="1" x14ac:dyDescent="0.2">
      <c r="A1050" s="35"/>
      <c r="B1050" s="36" t="s">
        <v>54</v>
      </c>
      <c r="C1050" s="115" t="s">
        <v>55</v>
      </c>
      <c r="D1050" s="115"/>
      <c r="E1050" s="115"/>
      <c r="F1050" s="37" t="s">
        <v>34</v>
      </c>
      <c r="G1050" s="37" t="s">
        <v>34</v>
      </c>
      <c r="H1050" s="37" t="s">
        <v>34</v>
      </c>
      <c r="I1050" s="37" t="s">
        <v>34</v>
      </c>
      <c r="J1050" s="38">
        <v>61.47</v>
      </c>
      <c r="K1050" s="37" t="s">
        <v>34</v>
      </c>
      <c r="L1050" s="38">
        <v>676.17</v>
      </c>
      <c r="M1050" s="39">
        <v>7.88</v>
      </c>
      <c r="N1050" s="40">
        <v>5328</v>
      </c>
      <c r="S1050" s="2" t="s">
        <v>55</v>
      </c>
    </row>
    <row r="1051" spans="1:22" s="1" customFormat="1" x14ac:dyDescent="0.2">
      <c r="A1051" s="35"/>
      <c r="B1051" s="36" t="s">
        <v>34</v>
      </c>
      <c r="C1051" s="115" t="s">
        <v>84</v>
      </c>
      <c r="D1051" s="115"/>
      <c r="E1051" s="115"/>
      <c r="F1051" s="37" t="s">
        <v>59</v>
      </c>
      <c r="G1051" s="37" t="s">
        <v>56</v>
      </c>
      <c r="H1051" s="37" t="s">
        <v>34</v>
      </c>
      <c r="I1051" s="37" t="s">
        <v>627</v>
      </c>
      <c r="J1051" s="38" t="s">
        <v>34</v>
      </c>
      <c r="K1051" s="37" t="s">
        <v>34</v>
      </c>
      <c r="L1051" s="38" t="s">
        <v>34</v>
      </c>
      <c r="M1051" s="39" t="s">
        <v>34</v>
      </c>
      <c r="N1051" s="40" t="s">
        <v>34</v>
      </c>
      <c r="T1051" s="2" t="s">
        <v>84</v>
      </c>
    </row>
    <row r="1052" spans="1:22" s="1" customFormat="1" x14ac:dyDescent="0.2">
      <c r="A1052" s="35"/>
      <c r="B1052" s="36" t="s">
        <v>34</v>
      </c>
      <c r="C1052" s="118" t="s">
        <v>62</v>
      </c>
      <c r="D1052" s="118"/>
      <c r="E1052" s="118"/>
      <c r="F1052" s="30" t="s">
        <v>34</v>
      </c>
      <c r="G1052" s="30" t="s">
        <v>34</v>
      </c>
      <c r="H1052" s="30" t="s">
        <v>34</v>
      </c>
      <c r="I1052" s="30" t="s">
        <v>34</v>
      </c>
      <c r="J1052" s="31">
        <v>101.85</v>
      </c>
      <c r="K1052" s="30" t="s">
        <v>34</v>
      </c>
      <c r="L1052" s="31">
        <v>1120.3499999999999</v>
      </c>
      <c r="M1052" s="32" t="s">
        <v>34</v>
      </c>
      <c r="N1052" s="33" t="s">
        <v>34</v>
      </c>
      <c r="U1052" s="2" t="s">
        <v>62</v>
      </c>
    </row>
    <row r="1053" spans="1:22" s="1" customFormat="1" x14ac:dyDescent="0.2">
      <c r="A1053" s="35"/>
      <c r="B1053" s="36" t="s">
        <v>34</v>
      </c>
      <c r="C1053" s="115" t="s">
        <v>63</v>
      </c>
      <c r="D1053" s="115"/>
      <c r="E1053" s="115"/>
      <c r="F1053" s="37" t="s">
        <v>34</v>
      </c>
      <c r="G1053" s="37" t="s">
        <v>34</v>
      </c>
      <c r="H1053" s="37" t="s">
        <v>34</v>
      </c>
      <c r="I1053" s="37" t="s">
        <v>34</v>
      </c>
      <c r="J1053" s="38" t="s">
        <v>34</v>
      </c>
      <c r="K1053" s="37" t="s">
        <v>34</v>
      </c>
      <c r="L1053" s="38">
        <v>444.18</v>
      </c>
      <c r="M1053" s="39" t="s">
        <v>34</v>
      </c>
      <c r="N1053" s="40">
        <v>6401</v>
      </c>
      <c r="T1053" s="2" t="s">
        <v>63</v>
      </c>
    </row>
    <row r="1054" spans="1:22" s="1" customFormat="1" ht="22.5" x14ac:dyDescent="0.2">
      <c r="A1054" s="35"/>
      <c r="B1054" s="36" t="s">
        <v>835</v>
      </c>
      <c r="C1054" s="115" t="s">
        <v>836</v>
      </c>
      <c r="D1054" s="115"/>
      <c r="E1054" s="115"/>
      <c r="F1054" s="37" t="s">
        <v>66</v>
      </c>
      <c r="G1054" s="37" t="s">
        <v>837</v>
      </c>
      <c r="H1054" s="37" t="s">
        <v>34</v>
      </c>
      <c r="I1054" s="37" t="s">
        <v>837</v>
      </c>
      <c r="J1054" s="38" t="s">
        <v>34</v>
      </c>
      <c r="K1054" s="37" t="s">
        <v>34</v>
      </c>
      <c r="L1054" s="38">
        <v>577.42999999999995</v>
      </c>
      <c r="M1054" s="39" t="s">
        <v>34</v>
      </c>
      <c r="N1054" s="40">
        <v>8321</v>
      </c>
      <c r="T1054" s="2" t="s">
        <v>836</v>
      </c>
    </row>
    <row r="1055" spans="1:22" s="1" customFormat="1" ht="22.5" x14ac:dyDescent="0.2">
      <c r="A1055" s="35"/>
      <c r="B1055" s="36" t="s">
        <v>838</v>
      </c>
      <c r="C1055" s="115" t="s">
        <v>839</v>
      </c>
      <c r="D1055" s="115"/>
      <c r="E1055" s="115"/>
      <c r="F1055" s="37" t="s">
        <v>66</v>
      </c>
      <c r="G1055" s="37" t="s">
        <v>840</v>
      </c>
      <c r="H1055" s="37" t="s">
        <v>34</v>
      </c>
      <c r="I1055" s="37" t="s">
        <v>840</v>
      </c>
      <c r="J1055" s="38" t="s">
        <v>34</v>
      </c>
      <c r="K1055" s="37" t="s">
        <v>34</v>
      </c>
      <c r="L1055" s="38">
        <v>395.32</v>
      </c>
      <c r="M1055" s="39" t="s">
        <v>34</v>
      </c>
      <c r="N1055" s="40">
        <v>5697</v>
      </c>
      <c r="T1055" s="2" t="s">
        <v>839</v>
      </c>
    </row>
    <row r="1056" spans="1:22" s="1" customFormat="1" x14ac:dyDescent="0.2">
      <c r="A1056" s="41"/>
      <c r="B1056" s="42"/>
      <c r="C1056" s="116" t="s">
        <v>71</v>
      </c>
      <c r="D1056" s="116"/>
      <c r="E1056" s="116"/>
      <c r="F1056" s="43" t="s">
        <v>34</v>
      </c>
      <c r="G1056" s="43" t="s">
        <v>34</v>
      </c>
      <c r="H1056" s="43" t="s">
        <v>34</v>
      </c>
      <c r="I1056" s="43" t="s">
        <v>34</v>
      </c>
      <c r="J1056" s="44" t="s">
        <v>34</v>
      </c>
      <c r="K1056" s="43" t="s">
        <v>34</v>
      </c>
      <c r="L1056" s="44">
        <v>2093.1</v>
      </c>
      <c r="M1056" s="32" t="s">
        <v>34</v>
      </c>
      <c r="N1056" s="45">
        <v>25747</v>
      </c>
      <c r="V1056" s="2" t="s">
        <v>71</v>
      </c>
    </row>
    <row r="1057" spans="1:22" s="1" customFormat="1" ht="33.75" x14ac:dyDescent="0.2">
      <c r="A1057" s="28" t="s">
        <v>837</v>
      </c>
      <c r="B1057" s="29" t="s">
        <v>1671</v>
      </c>
      <c r="C1057" s="118" t="s">
        <v>1672</v>
      </c>
      <c r="D1057" s="118"/>
      <c r="E1057" s="118"/>
      <c r="F1057" s="30" t="s">
        <v>1513</v>
      </c>
      <c r="G1057" s="30" t="s">
        <v>34</v>
      </c>
      <c r="H1057" s="30" t="s">
        <v>34</v>
      </c>
      <c r="I1057" s="30" t="s">
        <v>134</v>
      </c>
      <c r="J1057" s="31" t="s">
        <v>34</v>
      </c>
      <c r="K1057" s="30" t="s">
        <v>34</v>
      </c>
      <c r="L1057" s="31" t="s">
        <v>34</v>
      </c>
      <c r="M1057" s="32" t="s">
        <v>34</v>
      </c>
      <c r="N1057" s="33" t="s">
        <v>34</v>
      </c>
      <c r="Q1057" s="2" t="s">
        <v>1672</v>
      </c>
    </row>
    <row r="1058" spans="1:22" s="1" customFormat="1" x14ac:dyDescent="0.2">
      <c r="A1058" s="34"/>
      <c r="B1058" s="8"/>
      <c r="C1058" s="115" t="s">
        <v>1673</v>
      </c>
      <c r="D1058" s="115"/>
      <c r="E1058" s="115"/>
      <c r="F1058" s="115"/>
      <c r="G1058" s="115"/>
      <c r="H1058" s="115"/>
      <c r="I1058" s="115"/>
      <c r="J1058" s="115"/>
      <c r="K1058" s="115"/>
      <c r="L1058" s="115"/>
      <c r="M1058" s="115"/>
      <c r="N1058" s="117"/>
      <c r="R1058" s="2" t="s">
        <v>1673</v>
      </c>
    </row>
    <row r="1059" spans="1:22" s="1" customFormat="1" x14ac:dyDescent="0.2">
      <c r="A1059" s="35"/>
      <c r="B1059" s="36" t="s">
        <v>48</v>
      </c>
      <c r="C1059" s="115" t="s">
        <v>81</v>
      </c>
      <c r="D1059" s="115"/>
      <c r="E1059" s="115"/>
      <c r="F1059" s="37" t="s">
        <v>34</v>
      </c>
      <c r="G1059" s="37" t="s">
        <v>34</v>
      </c>
      <c r="H1059" s="37" t="s">
        <v>34</v>
      </c>
      <c r="I1059" s="37" t="s">
        <v>34</v>
      </c>
      <c r="J1059" s="38">
        <v>72.680000000000007</v>
      </c>
      <c r="K1059" s="37" t="s">
        <v>34</v>
      </c>
      <c r="L1059" s="38">
        <v>581.44000000000005</v>
      </c>
      <c r="M1059" s="39">
        <v>14.41</v>
      </c>
      <c r="N1059" s="40">
        <v>8379</v>
      </c>
      <c r="S1059" s="2" t="s">
        <v>81</v>
      </c>
    </row>
    <row r="1060" spans="1:22" s="1" customFormat="1" x14ac:dyDescent="0.2">
      <c r="A1060" s="35"/>
      <c r="B1060" s="36" t="s">
        <v>54</v>
      </c>
      <c r="C1060" s="115" t="s">
        <v>55</v>
      </c>
      <c r="D1060" s="115"/>
      <c r="E1060" s="115"/>
      <c r="F1060" s="37" t="s">
        <v>34</v>
      </c>
      <c r="G1060" s="37" t="s">
        <v>34</v>
      </c>
      <c r="H1060" s="37" t="s">
        <v>34</v>
      </c>
      <c r="I1060" s="37" t="s">
        <v>34</v>
      </c>
      <c r="J1060" s="38">
        <v>55.59</v>
      </c>
      <c r="K1060" s="37" t="s">
        <v>34</v>
      </c>
      <c r="L1060" s="38">
        <v>444.72</v>
      </c>
      <c r="M1060" s="39">
        <v>7.88</v>
      </c>
      <c r="N1060" s="40">
        <v>3504</v>
      </c>
      <c r="S1060" s="2" t="s">
        <v>55</v>
      </c>
    </row>
    <row r="1061" spans="1:22" s="1" customFormat="1" x14ac:dyDescent="0.2">
      <c r="A1061" s="35"/>
      <c r="B1061" s="36" t="s">
        <v>82</v>
      </c>
      <c r="C1061" s="115" t="s">
        <v>83</v>
      </c>
      <c r="D1061" s="115"/>
      <c r="E1061" s="115"/>
      <c r="F1061" s="37" t="s">
        <v>34</v>
      </c>
      <c r="G1061" s="37" t="s">
        <v>34</v>
      </c>
      <c r="H1061" s="37" t="s">
        <v>34</v>
      </c>
      <c r="I1061" s="37" t="s">
        <v>34</v>
      </c>
      <c r="J1061" s="38">
        <v>757.48</v>
      </c>
      <c r="K1061" s="37" t="s">
        <v>34</v>
      </c>
      <c r="L1061" s="38">
        <v>6059.84</v>
      </c>
      <c r="M1061" s="39">
        <v>4.22</v>
      </c>
      <c r="N1061" s="40">
        <v>25573</v>
      </c>
      <c r="S1061" s="2" t="s">
        <v>83</v>
      </c>
    </row>
    <row r="1062" spans="1:22" s="1" customFormat="1" x14ac:dyDescent="0.2">
      <c r="A1062" s="35"/>
      <c r="B1062" s="36" t="s">
        <v>34</v>
      </c>
      <c r="C1062" s="115" t="s">
        <v>84</v>
      </c>
      <c r="D1062" s="115"/>
      <c r="E1062" s="115"/>
      <c r="F1062" s="37" t="s">
        <v>59</v>
      </c>
      <c r="G1062" s="37" t="s">
        <v>1674</v>
      </c>
      <c r="H1062" s="37" t="s">
        <v>34</v>
      </c>
      <c r="I1062" s="37" t="s">
        <v>1675</v>
      </c>
      <c r="J1062" s="38" t="s">
        <v>34</v>
      </c>
      <c r="K1062" s="37" t="s">
        <v>34</v>
      </c>
      <c r="L1062" s="38" t="s">
        <v>34</v>
      </c>
      <c r="M1062" s="39" t="s">
        <v>34</v>
      </c>
      <c r="N1062" s="40" t="s">
        <v>34</v>
      </c>
      <c r="T1062" s="2" t="s">
        <v>84</v>
      </c>
    </row>
    <row r="1063" spans="1:22" s="1" customFormat="1" x14ac:dyDescent="0.2">
      <c r="A1063" s="35"/>
      <c r="B1063" s="36" t="s">
        <v>34</v>
      </c>
      <c r="C1063" s="118" t="s">
        <v>62</v>
      </c>
      <c r="D1063" s="118"/>
      <c r="E1063" s="118"/>
      <c r="F1063" s="30" t="s">
        <v>34</v>
      </c>
      <c r="G1063" s="30" t="s">
        <v>34</v>
      </c>
      <c r="H1063" s="30" t="s">
        <v>34</v>
      </c>
      <c r="I1063" s="30" t="s">
        <v>34</v>
      </c>
      <c r="J1063" s="31">
        <v>885.75</v>
      </c>
      <c r="K1063" s="30" t="s">
        <v>34</v>
      </c>
      <c r="L1063" s="31">
        <v>7086</v>
      </c>
      <c r="M1063" s="32" t="s">
        <v>34</v>
      </c>
      <c r="N1063" s="33" t="s">
        <v>34</v>
      </c>
      <c r="U1063" s="2" t="s">
        <v>62</v>
      </c>
    </row>
    <row r="1064" spans="1:22" s="1" customFormat="1" x14ac:dyDescent="0.2">
      <c r="A1064" s="35"/>
      <c r="B1064" s="36" t="s">
        <v>34</v>
      </c>
      <c r="C1064" s="115" t="s">
        <v>63</v>
      </c>
      <c r="D1064" s="115"/>
      <c r="E1064" s="115"/>
      <c r="F1064" s="37" t="s">
        <v>34</v>
      </c>
      <c r="G1064" s="37" t="s">
        <v>34</v>
      </c>
      <c r="H1064" s="37" t="s">
        <v>34</v>
      </c>
      <c r="I1064" s="37" t="s">
        <v>34</v>
      </c>
      <c r="J1064" s="38" t="s">
        <v>34</v>
      </c>
      <c r="K1064" s="37" t="s">
        <v>34</v>
      </c>
      <c r="L1064" s="38">
        <v>581.44000000000005</v>
      </c>
      <c r="M1064" s="39" t="s">
        <v>34</v>
      </c>
      <c r="N1064" s="40">
        <v>8379</v>
      </c>
      <c r="T1064" s="2" t="s">
        <v>63</v>
      </c>
    </row>
    <row r="1065" spans="1:22" s="1" customFormat="1" ht="22.5" x14ac:dyDescent="0.2">
      <c r="A1065" s="35"/>
      <c r="B1065" s="36" t="s">
        <v>835</v>
      </c>
      <c r="C1065" s="115" t="s">
        <v>836</v>
      </c>
      <c r="D1065" s="115"/>
      <c r="E1065" s="115"/>
      <c r="F1065" s="37" t="s">
        <v>66</v>
      </c>
      <c r="G1065" s="37" t="s">
        <v>837</v>
      </c>
      <c r="H1065" s="37" t="s">
        <v>34</v>
      </c>
      <c r="I1065" s="37" t="s">
        <v>837</v>
      </c>
      <c r="J1065" s="38" t="s">
        <v>34</v>
      </c>
      <c r="K1065" s="37" t="s">
        <v>34</v>
      </c>
      <c r="L1065" s="38">
        <v>755.87</v>
      </c>
      <c r="M1065" s="39" t="s">
        <v>34</v>
      </c>
      <c r="N1065" s="40">
        <v>10893</v>
      </c>
      <c r="T1065" s="2" t="s">
        <v>836</v>
      </c>
    </row>
    <row r="1066" spans="1:22" s="1" customFormat="1" ht="22.5" x14ac:dyDescent="0.2">
      <c r="A1066" s="35"/>
      <c r="B1066" s="36" t="s">
        <v>838</v>
      </c>
      <c r="C1066" s="115" t="s">
        <v>839</v>
      </c>
      <c r="D1066" s="115"/>
      <c r="E1066" s="115"/>
      <c r="F1066" s="37" t="s">
        <v>66</v>
      </c>
      <c r="G1066" s="37" t="s">
        <v>840</v>
      </c>
      <c r="H1066" s="37" t="s">
        <v>34</v>
      </c>
      <c r="I1066" s="37" t="s">
        <v>840</v>
      </c>
      <c r="J1066" s="38" t="s">
        <v>34</v>
      </c>
      <c r="K1066" s="37" t="s">
        <v>34</v>
      </c>
      <c r="L1066" s="38">
        <v>517.48</v>
      </c>
      <c r="M1066" s="39" t="s">
        <v>34</v>
      </c>
      <c r="N1066" s="40">
        <v>7457</v>
      </c>
      <c r="T1066" s="2" t="s">
        <v>839</v>
      </c>
    </row>
    <row r="1067" spans="1:22" s="1" customFormat="1" x14ac:dyDescent="0.2">
      <c r="A1067" s="41"/>
      <c r="B1067" s="42"/>
      <c r="C1067" s="116" t="s">
        <v>71</v>
      </c>
      <c r="D1067" s="116"/>
      <c r="E1067" s="116"/>
      <c r="F1067" s="43" t="s">
        <v>34</v>
      </c>
      <c r="G1067" s="43" t="s">
        <v>34</v>
      </c>
      <c r="H1067" s="43" t="s">
        <v>34</v>
      </c>
      <c r="I1067" s="43" t="s">
        <v>34</v>
      </c>
      <c r="J1067" s="44" t="s">
        <v>34</v>
      </c>
      <c r="K1067" s="43" t="s">
        <v>34</v>
      </c>
      <c r="L1067" s="44">
        <v>8359.35</v>
      </c>
      <c r="M1067" s="32" t="s">
        <v>34</v>
      </c>
      <c r="N1067" s="45">
        <v>55806</v>
      </c>
      <c r="V1067" s="2" t="s">
        <v>71</v>
      </c>
    </row>
    <row r="1068" spans="1:22" s="1" customFormat="1" ht="33.75" x14ac:dyDescent="0.2">
      <c r="A1068" s="28" t="s">
        <v>1676</v>
      </c>
      <c r="B1068" s="29" t="s">
        <v>1677</v>
      </c>
      <c r="C1068" s="118" t="s">
        <v>1678</v>
      </c>
      <c r="D1068" s="118"/>
      <c r="E1068" s="118"/>
      <c r="F1068" s="30" t="s">
        <v>1506</v>
      </c>
      <c r="G1068" s="30" t="s">
        <v>34</v>
      </c>
      <c r="H1068" s="30" t="s">
        <v>34</v>
      </c>
      <c r="I1068" s="30" t="s">
        <v>54</v>
      </c>
      <c r="J1068" s="31" t="s">
        <v>34</v>
      </c>
      <c r="K1068" s="30" t="s">
        <v>34</v>
      </c>
      <c r="L1068" s="31" t="s">
        <v>34</v>
      </c>
      <c r="M1068" s="32" t="s">
        <v>34</v>
      </c>
      <c r="N1068" s="33" t="s">
        <v>34</v>
      </c>
      <c r="Q1068" s="2" t="s">
        <v>1678</v>
      </c>
    </row>
    <row r="1069" spans="1:22" s="1" customFormat="1" x14ac:dyDescent="0.2">
      <c r="A1069" s="35"/>
      <c r="B1069" s="36" t="s">
        <v>48</v>
      </c>
      <c r="C1069" s="115" t="s">
        <v>81</v>
      </c>
      <c r="D1069" s="115"/>
      <c r="E1069" s="115"/>
      <c r="F1069" s="37" t="s">
        <v>34</v>
      </c>
      <c r="G1069" s="37" t="s">
        <v>34</v>
      </c>
      <c r="H1069" s="37" t="s">
        <v>34</v>
      </c>
      <c r="I1069" s="37" t="s">
        <v>34</v>
      </c>
      <c r="J1069" s="38">
        <v>49.63</v>
      </c>
      <c r="K1069" s="37" t="s">
        <v>34</v>
      </c>
      <c r="L1069" s="38">
        <v>99.26</v>
      </c>
      <c r="M1069" s="39">
        <v>14.41</v>
      </c>
      <c r="N1069" s="40">
        <v>1430</v>
      </c>
      <c r="S1069" s="2" t="s">
        <v>81</v>
      </c>
    </row>
    <row r="1070" spans="1:22" s="1" customFormat="1" x14ac:dyDescent="0.2">
      <c r="A1070" s="35"/>
      <c r="B1070" s="36" t="s">
        <v>54</v>
      </c>
      <c r="C1070" s="115" t="s">
        <v>55</v>
      </c>
      <c r="D1070" s="115"/>
      <c r="E1070" s="115"/>
      <c r="F1070" s="37" t="s">
        <v>34</v>
      </c>
      <c r="G1070" s="37" t="s">
        <v>34</v>
      </c>
      <c r="H1070" s="37" t="s">
        <v>34</v>
      </c>
      <c r="I1070" s="37" t="s">
        <v>34</v>
      </c>
      <c r="J1070" s="38">
        <v>56.38</v>
      </c>
      <c r="K1070" s="37" t="s">
        <v>34</v>
      </c>
      <c r="L1070" s="38">
        <v>112.76</v>
      </c>
      <c r="M1070" s="39">
        <v>7.88</v>
      </c>
      <c r="N1070" s="40">
        <v>889</v>
      </c>
      <c r="S1070" s="2" t="s">
        <v>55</v>
      </c>
    </row>
    <row r="1071" spans="1:22" s="1" customFormat="1" x14ac:dyDescent="0.2">
      <c r="A1071" s="35"/>
      <c r="B1071" s="36" t="s">
        <v>82</v>
      </c>
      <c r="C1071" s="115" t="s">
        <v>83</v>
      </c>
      <c r="D1071" s="115"/>
      <c r="E1071" s="115"/>
      <c r="F1071" s="37" t="s">
        <v>34</v>
      </c>
      <c r="G1071" s="37" t="s">
        <v>34</v>
      </c>
      <c r="H1071" s="37" t="s">
        <v>34</v>
      </c>
      <c r="I1071" s="37" t="s">
        <v>34</v>
      </c>
      <c r="J1071" s="38">
        <v>762.22</v>
      </c>
      <c r="K1071" s="37" t="s">
        <v>34</v>
      </c>
      <c r="L1071" s="38">
        <v>1524.44</v>
      </c>
      <c r="M1071" s="39">
        <v>4.22</v>
      </c>
      <c r="N1071" s="40">
        <v>6433</v>
      </c>
      <c r="S1071" s="2" t="s">
        <v>83</v>
      </c>
    </row>
    <row r="1072" spans="1:22" s="1" customFormat="1" x14ac:dyDescent="0.2">
      <c r="A1072" s="35"/>
      <c r="B1072" s="36" t="s">
        <v>34</v>
      </c>
      <c r="C1072" s="115" t="s">
        <v>84</v>
      </c>
      <c r="D1072" s="115"/>
      <c r="E1072" s="115"/>
      <c r="F1072" s="37" t="s">
        <v>59</v>
      </c>
      <c r="G1072" s="37" t="s">
        <v>1679</v>
      </c>
      <c r="H1072" s="37" t="s">
        <v>34</v>
      </c>
      <c r="I1072" s="37" t="s">
        <v>1680</v>
      </c>
      <c r="J1072" s="38" t="s">
        <v>34</v>
      </c>
      <c r="K1072" s="37" t="s">
        <v>34</v>
      </c>
      <c r="L1072" s="38" t="s">
        <v>34</v>
      </c>
      <c r="M1072" s="39" t="s">
        <v>34</v>
      </c>
      <c r="N1072" s="40" t="s">
        <v>34</v>
      </c>
      <c r="T1072" s="2" t="s">
        <v>84</v>
      </c>
    </row>
    <row r="1073" spans="1:22" s="1" customFormat="1" x14ac:dyDescent="0.2">
      <c r="A1073" s="35"/>
      <c r="B1073" s="36" t="s">
        <v>34</v>
      </c>
      <c r="C1073" s="118" t="s">
        <v>62</v>
      </c>
      <c r="D1073" s="118"/>
      <c r="E1073" s="118"/>
      <c r="F1073" s="30" t="s">
        <v>34</v>
      </c>
      <c r="G1073" s="30" t="s">
        <v>34</v>
      </c>
      <c r="H1073" s="30" t="s">
        <v>34</v>
      </c>
      <c r="I1073" s="30" t="s">
        <v>34</v>
      </c>
      <c r="J1073" s="31">
        <v>868.23</v>
      </c>
      <c r="K1073" s="30" t="s">
        <v>34</v>
      </c>
      <c r="L1073" s="31">
        <v>1736.46</v>
      </c>
      <c r="M1073" s="32" t="s">
        <v>34</v>
      </c>
      <c r="N1073" s="33" t="s">
        <v>34</v>
      </c>
      <c r="U1073" s="2" t="s">
        <v>62</v>
      </c>
    </row>
    <row r="1074" spans="1:22" s="1" customFormat="1" x14ac:dyDescent="0.2">
      <c r="A1074" s="35"/>
      <c r="B1074" s="36" t="s">
        <v>34</v>
      </c>
      <c r="C1074" s="115" t="s">
        <v>63</v>
      </c>
      <c r="D1074" s="115"/>
      <c r="E1074" s="115"/>
      <c r="F1074" s="37" t="s">
        <v>34</v>
      </c>
      <c r="G1074" s="37" t="s">
        <v>34</v>
      </c>
      <c r="H1074" s="37" t="s">
        <v>34</v>
      </c>
      <c r="I1074" s="37" t="s">
        <v>34</v>
      </c>
      <c r="J1074" s="38" t="s">
        <v>34</v>
      </c>
      <c r="K1074" s="37" t="s">
        <v>34</v>
      </c>
      <c r="L1074" s="38">
        <v>99.26</v>
      </c>
      <c r="M1074" s="39" t="s">
        <v>34</v>
      </c>
      <c r="N1074" s="40">
        <v>1430</v>
      </c>
      <c r="T1074" s="2" t="s">
        <v>63</v>
      </c>
    </row>
    <row r="1075" spans="1:22" s="1" customFormat="1" ht="22.5" x14ac:dyDescent="0.2">
      <c r="A1075" s="35"/>
      <c r="B1075" s="36" t="s">
        <v>835</v>
      </c>
      <c r="C1075" s="115" t="s">
        <v>836</v>
      </c>
      <c r="D1075" s="115"/>
      <c r="E1075" s="115"/>
      <c r="F1075" s="37" t="s">
        <v>66</v>
      </c>
      <c r="G1075" s="37" t="s">
        <v>837</v>
      </c>
      <c r="H1075" s="37" t="s">
        <v>34</v>
      </c>
      <c r="I1075" s="37" t="s">
        <v>837</v>
      </c>
      <c r="J1075" s="38" t="s">
        <v>34</v>
      </c>
      <c r="K1075" s="37" t="s">
        <v>34</v>
      </c>
      <c r="L1075" s="38">
        <v>129.04</v>
      </c>
      <c r="M1075" s="39" t="s">
        <v>34</v>
      </c>
      <c r="N1075" s="40">
        <v>1859</v>
      </c>
      <c r="T1075" s="2" t="s">
        <v>836</v>
      </c>
    </row>
    <row r="1076" spans="1:22" s="1" customFormat="1" ht="22.5" x14ac:dyDescent="0.2">
      <c r="A1076" s="35"/>
      <c r="B1076" s="36" t="s">
        <v>838</v>
      </c>
      <c r="C1076" s="115" t="s">
        <v>839</v>
      </c>
      <c r="D1076" s="115"/>
      <c r="E1076" s="115"/>
      <c r="F1076" s="37" t="s">
        <v>66</v>
      </c>
      <c r="G1076" s="37" t="s">
        <v>840</v>
      </c>
      <c r="H1076" s="37" t="s">
        <v>34</v>
      </c>
      <c r="I1076" s="37" t="s">
        <v>840</v>
      </c>
      <c r="J1076" s="38" t="s">
        <v>34</v>
      </c>
      <c r="K1076" s="37" t="s">
        <v>34</v>
      </c>
      <c r="L1076" s="38">
        <v>88.34</v>
      </c>
      <c r="M1076" s="39" t="s">
        <v>34</v>
      </c>
      <c r="N1076" s="40">
        <v>1273</v>
      </c>
      <c r="T1076" s="2" t="s">
        <v>839</v>
      </c>
    </row>
    <row r="1077" spans="1:22" s="1" customFormat="1" x14ac:dyDescent="0.2">
      <c r="A1077" s="41"/>
      <c r="B1077" s="42"/>
      <c r="C1077" s="116" t="s">
        <v>71</v>
      </c>
      <c r="D1077" s="116"/>
      <c r="E1077" s="116"/>
      <c r="F1077" s="43" t="s">
        <v>34</v>
      </c>
      <c r="G1077" s="43" t="s">
        <v>34</v>
      </c>
      <c r="H1077" s="43" t="s">
        <v>34</v>
      </c>
      <c r="I1077" s="43" t="s">
        <v>34</v>
      </c>
      <c r="J1077" s="44" t="s">
        <v>34</v>
      </c>
      <c r="K1077" s="43" t="s">
        <v>34</v>
      </c>
      <c r="L1077" s="44">
        <v>1953.84</v>
      </c>
      <c r="M1077" s="32" t="s">
        <v>34</v>
      </c>
      <c r="N1077" s="45">
        <v>11884</v>
      </c>
      <c r="V1077" s="2" t="s">
        <v>71</v>
      </c>
    </row>
    <row r="1078" spans="1:22" s="1" customFormat="1" ht="33.75" x14ac:dyDescent="0.2">
      <c r="A1078" s="28" t="s">
        <v>1681</v>
      </c>
      <c r="B1078" s="29" t="s">
        <v>1682</v>
      </c>
      <c r="C1078" s="118" t="s">
        <v>1683</v>
      </c>
      <c r="D1078" s="118"/>
      <c r="E1078" s="118"/>
      <c r="F1078" s="30" t="s">
        <v>261</v>
      </c>
      <c r="G1078" s="30" t="s">
        <v>34</v>
      </c>
      <c r="H1078" s="30" t="s">
        <v>34</v>
      </c>
      <c r="I1078" s="30" t="s">
        <v>54</v>
      </c>
      <c r="J1078" s="31">
        <v>1160.6500000000001</v>
      </c>
      <c r="K1078" s="30" t="s">
        <v>34</v>
      </c>
      <c r="L1078" s="31">
        <v>2321.3000000000002</v>
      </c>
      <c r="M1078" s="32">
        <v>4.22</v>
      </c>
      <c r="N1078" s="33">
        <v>9796</v>
      </c>
      <c r="Q1078" s="2" t="s">
        <v>1683</v>
      </c>
    </row>
    <row r="1079" spans="1:22" s="1" customFormat="1" ht="33.75" x14ac:dyDescent="0.2">
      <c r="A1079" s="28" t="s">
        <v>322</v>
      </c>
      <c r="B1079" s="29" t="s">
        <v>1671</v>
      </c>
      <c r="C1079" s="118" t="s">
        <v>1672</v>
      </c>
      <c r="D1079" s="118"/>
      <c r="E1079" s="118"/>
      <c r="F1079" s="30" t="s">
        <v>1513</v>
      </c>
      <c r="G1079" s="30" t="s">
        <v>34</v>
      </c>
      <c r="H1079" s="30" t="s">
        <v>34</v>
      </c>
      <c r="I1079" s="30" t="s">
        <v>82</v>
      </c>
      <c r="J1079" s="31" t="s">
        <v>34</v>
      </c>
      <c r="K1079" s="30" t="s">
        <v>34</v>
      </c>
      <c r="L1079" s="31" t="s">
        <v>34</v>
      </c>
      <c r="M1079" s="32" t="s">
        <v>34</v>
      </c>
      <c r="N1079" s="33" t="s">
        <v>34</v>
      </c>
      <c r="Q1079" s="2" t="s">
        <v>1672</v>
      </c>
    </row>
    <row r="1080" spans="1:22" s="1" customFormat="1" x14ac:dyDescent="0.2">
      <c r="A1080" s="35"/>
      <c r="B1080" s="36" t="s">
        <v>48</v>
      </c>
      <c r="C1080" s="115" t="s">
        <v>81</v>
      </c>
      <c r="D1080" s="115"/>
      <c r="E1080" s="115"/>
      <c r="F1080" s="37" t="s">
        <v>34</v>
      </c>
      <c r="G1080" s="37" t="s">
        <v>34</v>
      </c>
      <c r="H1080" s="37" t="s">
        <v>34</v>
      </c>
      <c r="I1080" s="37" t="s">
        <v>34</v>
      </c>
      <c r="J1080" s="38">
        <v>72.680000000000007</v>
      </c>
      <c r="K1080" s="37" t="s">
        <v>34</v>
      </c>
      <c r="L1080" s="38">
        <v>290.72000000000003</v>
      </c>
      <c r="M1080" s="39">
        <v>14.41</v>
      </c>
      <c r="N1080" s="40">
        <v>4189</v>
      </c>
      <c r="S1080" s="2" t="s">
        <v>81</v>
      </c>
    </row>
    <row r="1081" spans="1:22" s="1" customFormat="1" x14ac:dyDescent="0.2">
      <c r="A1081" s="35"/>
      <c r="B1081" s="36" t="s">
        <v>54</v>
      </c>
      <c r="C1081" s="115" t="s">
        <v>55</v>
      </c>
      <c r="D1081" s="115"/>
      <c r="E1081" s="115"/>
      <c r="F1081" s="37" t="s">
        <v>34</v>
      </c>
      <c r="G1081" s="37" t="s">
        <v>34</v>
      </c>
      <c r="H1081" s="37" t="s">
        <v>34</v>
      </c>
      <c r="I1081" s="37" t="s">
        <v>34</v>
      </c>
      <c r="J1081" s="38">
        <v>55.59</v>
      </c>
      <c r="K1081" s="37" t="s">
        <v>34</v>
      </c>
      <c r="L1081" s="38">
        <v>222.36</v>
      </c>
      <c r="M1081" s="39">
        <v>7.88</v>
      </c>
      <c r="N1081" s="40">
        <v>1752</v>
      </c>
      <c r="S1081" s="2" t="s">
        <v>55</v>
      </c>
    </row>
    <row r="1082" spans="1:22" s="1" customFormat="1" x14ac:dyDescent="0.2">
      <c r="A1082" s="35"/>
      <c r="B1082" s="36" t="s">
        <v>82</v>
      </c>
      <c r="C1082" s="115" t="s">
        <v>83</v>
      </c>
      <c r="D1082" s="115"/>
      <c r="E1082" s="115"/>
      <c r="F1082" s="37" t="s">
        <v>34</v>
      </c>
      <c r="G1082" s="37" t="s">
        <v>34</v>
      </c>
      <c r="H1082" s="37" t="s">
        <v>34</v>
      </c>
      <c r="I1082" s="37" t="s">
        <v>34</v>
      </c>
      <c r="J1082" s="38">
        <v>757.48</v>
      </c>
      <c r="K1082" s="37" t="s">
        <v>34</v>
      </c>
      <c r="L1082" s="38">
        <v>3029.92</v>
      </c>
      <c r="M1082" s="39">
        <v>4.22</v>
      </c>
      <c r="N1082" s="40">
        <v>12786</v>
      </c>
      <c r="S1082" s="2" t="s">
        <v>83</v>
      </c>
    </row>
    <row r="1083" spans="1:22" s="1" customFormat="1" x14ac:dyDescent="0.2">
      <c r="A1083" s="35"/>
      <c r="B1083" s="36" t="s">
        <v>34</v>
      </c>
      <c r="C1083" s="115" t="s">
        <v>84</v>
      </c>
      <c r="D1083" s="115"/>
      <c r="E1083" s="115"/>
      <c r="F1083" s="37" t="s">
        <v>59</v>
      </c>
      <c r="G1083" s="37" t="s">
        <v>1674</v>
      </c>
      <c r="H1083" s="37" t="s">
        <v>34</v>
      </c>
      <c r="I1083" s="37" t="s">
        <v>1684</v>
      </c>
      <c r="J1083" s="38" t="s">
        <v>34</v>
      </c>
      <c r="K1083" s="37" t="s">
        <v>34</v>
      </c>
      <c r="L1083" s="38" t="s">
        <v>34</v>
      </c>
      <c r="M1083" s="39" t="s">
        <v>34</v>
      </c>
      <c r="N1083" s="40" t="s">
        <v>34</v>
      </c>
      <c r="T1083" s="2" t="s">
        <v>84</v>
      </c>
    </row>
    <row r="1084" spans="1:22" s="1" customFormat="1" x14ac:dyDescent="0.2">
      <c r="A1084" s="35"/>
      <c r="B1084" s="36" t="s">
        <v>34</v>
      </c>
      <c r="C1084" s="118" t="s">
        <v>62</v>
      </c>
      <c r="D1084" s="118"/>
      <c r="E1084" s="118"/>
      <c r="F1084" s="30" t="s">
        <v>34</v>
      </c>
      <c r="G1084" s="30" t="s">
        <v>34</v>
      </c>
      <c r="H1084" s="30" t="s">
        <v>34</v>
      </c>
      <c r="I1084" s="30" t="s">
        <v>34</v>
      </c>
      <c r="J1084" s="31">
        <v>885.75</v>
      </c>
      <c r="K1084" s="30" t="s">
        <v>34</v>
      </c>
      <c r="L1084" s="31">
        <v>3543</v>
      </c>
      <c r="M1084" s="32" t="s">
        <v>34</v>
      </c>
      <c r="N1084" s="33" t="s">
        <v>34</v>
      </c>
      <c r="U1084" s="2" t="s">
        <v>62</v>
      </c>
    </row>
    <row r="1085" spans="1:22" s="1" customFormat="1" x14ac:dyDescent="0.2">
      <c r="A1085" s="35"/>
      <c r="B1085" s="36" t="s">
        <v>34</v>
      </c>
      <c r="C1085" s="115" t="s">
        <v>63</v>
      </c>
      <c r="D1085" s="115"/>
      <c r="E1085" s="115"/>
      <c r="F1085" s="37" t="s">
        <v>34</v>
      </c>
      <c r="G1085" s="37" t="s">
        <v>34</v>
      </c>
      <c r="H1085" s="37" t="s">
        <v>34</v>
      </c>
      <c r="I1085" s="37" t="s">
        <v>34</v>
      </c>
      <c r="J1085" s="38" t="s">
        <v>34</v>
      </c>
      <c r="K1085" s="37" t="s">
        <v>34</v>
      </c>
      <c r="L1085" s="38">
        <v>290.72000000000003</v>
      </c>
      <c r="M1085" s="39" t="s">
        <v>34</v>
      </c>
      <c r="N1085" s="40">
        <v>4189</v>
      </c>
      <c r="T1085" s="2" t="s">
        <v>63</v>
      </c>
    </row>
    <row r="1086" spans="1:22" s="1" customFormat="1" ht="22.5" x14ac:dyDescent="0.2">
      <c r="A1086" s="35"/>
      <c r="B1086" s="36" t="s">
        <v>835</v>
      </c>
      <c r="C1086" s="115" t="s">
        <v>836</v>
      </c>
      <c r="D1086" s="115"/>
      <c r="E1086" s="115"/>
      <c r="F1086" s="37" t="s">
        <v>66</v>
      </c>
      <c r="G1086" s="37" t="s">
        <v>837</v>
      </c>
      <c r="H1086" s="37" t="s">
        <v>34</v>
      </c>
      <c r="I1086" s="37" t="s">
        <v>837</v>
      </c>
      <c r="J1086" s="38" t="s">
        <v>34</v>
      </c>
      <c r="K1086" s="37" t="s">
        <v>34</v>
      </c>
      <c r="L1086" s="38">
        <v>377.94</v>
      </c>
      <c r="M1086" s="39" t="s">
        <v>34</v>
      </c>
      <c r="N1086" s="40">
        <v>5446</v>
      </c>
      <c r="T1086" s="2" t="s">
        <v>836</v>
      </c>
    </row>
    <row r="1087" spans="1:22" s="1" customFormat="1" ht="22.5" x14ac:dyDescent="0.2">
      <c r="A1087" s="35"/>
      <c r="B1087" s="36" t="s">
        <v>838</v>
      </c>
      <c r="C1087" s="115" t="s">
        <v>839</v>
      </c>
      <c r="D1087" s="115"/>
      <c r="E1087" s="115"/>
      <c r="F1087" s="37" t="s">
        <v>66</v>
      </c>
      <c r="G1087" s="37" t="s">
        <v>840</v>
      </c>
      <c r="H1087" s="37" t="s">
        <v>34</v>
      </c>
      <c r="I1087" s="37" t="s">
        <v>840</v>
      </c>
      <c r="J1087" s="38" t="s">
        <v>34</v>
      </c>
      <c r="K1087" s="37" t="s">
        <v>34</v>
      </c>
      <c r="L1087" s="38">
        <v>258.74</v>
      </c>
      <c r="M1087" s="39" t="s">
        <v>34</v>
      </c>
      <c r="N1087" s="40">
        <v>3728</v>
      </c>
      <c r="T1087" s="2" t="s">
        <v>839</v>
      </c>
    </row>
    <row r="1088" spans="1:22" s="1" customFormat="1" x14ac:dyDescent="0.2">
      <c r="A1088" s="41"/>
      <c r="B1088" s="42"/>
      <c r="C1088" s="116" t="s">
        <v>71</v>
      </c>
      <c r="D1088" s="116"/>
      <c r="E1088" s="116"/>
      <c r="F1088" s="43" t="s">
        <v>34</v>
      </c>
      <c r="G1088" s="43" t="s">
        <v>34</v>
      </c>
      <c r="H1088" s="43" t="s">
        <v>34</v>
      </c>
      <c r="I1088" s="43" t="s">
        <v>34</v>
      </c>
      <c r="J1088" s="44" t="s">
        <v>34</v>
      </c>
      <c r="K1088" s="43" t="s">
        <v>34</v>
      </c>
      <c r="L1088" s="44">
        <v>4179.68</v>
      </c>
      <c r="M1088" s="32" t="s">
        <v>34</v>
      </c>
      <c r="N1088" s="45">
        <v>27901</v>
      </c>
      <c r="V1088" s="2" t="s">
        <v>71</v>
      </c>
    </row>
    <row r="1089" spans="1:25" s="1" customFormat="1" ht="33.75" x14ac:dyDescent="0.2">
      <c r="A1089" s="28" t="s">
        <v>1685</v>
      </c>
      <c r="B1089" s="29" t="s">
        <v>1677</v>
      </c>
      <c r="C1089" s="118" t="s">
        <v>1678</v>
      </c>
      <c r="D1089" s="118"/>
      <c r="E1089" s="118"/>
      <c r="F1089" s="30" t="s">
        <v>1506</v>
      </c>
      <c r="G1089" s="30" t="s">
        <v>34</v>
      </c>
      <c r="H1089" s="30" t="s">
        <v>34</v>
      </c>
      <c r="I1089" s="30" t="s">
        <v>176</v>
      </c>
      <c r="J1089" s="31" t="s">
        <v>34</v>
      </c>
      <c r="K1089" s="30" t="s">
        <v>34</v>
      </c>
      <c r="L1089" s="31" t="s">
        <v>34</v>
      </c>
      <c r="M1089" s="32" t="s">
        <v>34</v>
      </c>
      <c r="N1089" s="33" t="s">
        <v>34</v>
      </c>
      <c r="Q1089" s="2" t="s">
        <v>1678</v>
      </c>
    </row>
    <row r="1090" spans="1:25" s="1" customFormat="1" x14ac:dyDescent="0.2">
      <c r="A1090" s="34"/>
      <c r="B1090" s="8"/>
      <c r="C1090" s="115" t="s">
        <v>1686</v>
      </c>
      <c r="D1090" s="115"/>
      <c r="E1090" s="115"/>
      <c r="F1090" s="115"/>
      <c r="G1090" s="115"/>
      <c r="H1090" s="115"/>
      <c r="I1090" s="115"/>
      <c r="J1090" s="115"/>
      <c r="K1090" s="115"/>
      <c r="L1090" s="115"/>
      <c r="M1090" s="115"/>
      <c r="N1090" s="117"/>
      <c r="R1090" s="2" t="s">
        <v>1686</v>
      </c>
    </row>
    <row r="1091" spans="1:25" s="1" customFormat="1" x14ac:dyDescent="0.2">
      <c r="A1091" s="35"/>
      <c r="B1091" s="36" t="s">
        <v>48</v>
      </c>
      <c r="C1091" s="115" t="s">
        <v>81</v>
      </c>
      <c r="D1091" s="115"/>
      <c r="E1091" s="115"/>
      <c r="F1091" s="37" t="s">
        <v>34</v>
      </c>
      <c r="G1091" s="37" t="s">
        <v>34</v>
      </c>
      <c r="H1091" s="37" t="s">
        <v>34</v>
      </c>
      <c r="I1091" s="37" t="s">
        <v>34</v>
      </c>
      <c r="J1091" s="38">
        <v>49.63</v>
      </c>
      <c r="K1091" s="37" t="s">
        <v>34</v>
      </c>
      <c r="L1091" s="38">
        <v>645.19000000000005</v>
      </c>
      <c r="M1091" s="39">
        <v>14.41</v>
      </c>
      <c r="N1091" s="40">
        <v>9297</v>
      </c>
      <c r="S1091" s="2" t="s">
        <v>81</v>
      </c>
    </row>
    <row r="1092" spans="1:25" s="1" customFormat="1" x14ac:dyDescent="0.2">
      <c r="A1092" s="35"/>
      <c r="B1092" s="36" t="s">
        <v>54</v>
      </c>
      <c r="C1092" s="115" t="s">
        <v>55</v>
      </c>
      <c r="D1092" s="115"/>
      <c r="E1092" s="115"/>
      <c r="F1092" s="37" t="s">
        <v>34</v>
      </c>
      <c r="G1092" s="37" t="s">
        <v>34</v>
      </c>
      <c r="H1092" s="37" t="s">
        <v>34</v>
      </c>
      <c r="I1092" s="37" t="s">
        <v>34</v>
      </c>
      <c r="J1092" s="38">
        <v>56.38</v>
      </c>
      <c r="K1092" s="37" t="s">
        <v>34</v>
      </c>
      <c r="L1092" s="38">
        <v>732.94</v>
      </c>
      <c r="M1092" s="39">
        <v>7.88</v>
      </c>
      <c r="N1092" s="40">
        <v>5776</v>
      </c>
      <c r="S1092" s="2" t="s">
        <v>55</v>
      </c>
    </row>
    <row r="1093" spans="1:25" s="1" customFormat="1" x14ac:dyDescent="0.2">
      <c r="A1093" s="35"/>
      <c r="B1093" s="36" t="s">
        <v>82</v>
      </c>
      <c r="C1093" s="115" t="s">
        <v>83</v>
      </c>
      <c r="D1093" s="115"/>
      <c r="E1093" s="115"/>
      <c r="F1093" s="37" t="s">
        <v>34</v>
      </c>
      <c r="G1093" s="37" t="s">
        <v>34</v>
      </c>
      <c r="H1093" s="37" t="s">
        <v>34</v>
      </c>
      <c r="I1093" s="37" t="s">
        <v>34</v>
      </c>
      <c r="J1093" s="38">
        <v>762.22</v>
      </c>
      <c r="K1093" s="37" t="s">
        <v>34</v>
      </c>
      <c r="L1093" s="38">
        <v>9908.86</v>
      </c>
      <c r="M1093" s="39">
        <v>4.22</v>
      </c>
      <c r="N1093" s="40">
        <v>41815</v>
      </c>
      <c r="S1093" s="2" t="s">
        <v>83</v>
      </c>
    </row>
    <row r="1094" spans="1:25" s="1" customFormat="1" x14ac:dyDescent="0.2">
      <c r="A1094" s="35"/>
      <c r="B1094" s="36" t="s">
        <v>34</v>
      </c>
      <c r="C1094" s="115" t="s">
        <v>84</v>
      </c>
      <c r="D1094" s="115"/>
      <c r="E1094" s="115"/>
      <c r="F1094" s="37" t="s">
        <v>59</v>
      </c>
      <c r="G1094" s="37" t="s">
        <v>1679</v>
      </c>
      <c r="H1094" s="37" t="s">
        <v>34</v>
      </c>
      <c r="I1094" s="37" t="s">
        <v>1687</v>
      </c>
      <c r="J1094" s="38" t="s">
        <v>34</v>
      </c>
      <c r="K1094" s="37" t="s">
        <v>34</v>
      </c>
      <c r="L1094" s="38" t="s">
        <v>34</v>
      </c>
      <c r="M1094" s="39" t="s">
        <v>34</v>
      </c>
      <c r="N1094" s="40" t="s">
        <v>34</v>
      </c>
      <c r="T1094" s="2" t="s">
        <v>84</v>
      </c>
    </row>
    <row r="1095" spans="1:25" s="1" customFormat="1" x14ac:dyDescent="0.2">
      <c r="A1095" s="35"/>
      <c r="B1095" s="36" t="s">
        <v>34</v>
      </c>
      <c r="C1095" s="118" t="s">
        <v>62</v>
      </c>
      <c r="D1095" s="118"/>
      <c r="E1095" s="118"/>
      <c r="F1095" s="30" t="s">
        <v>34</v>
      </c>
      <c r="G1095" s="30" t="s">
        <v>34</v>
      </c>
      <c r="H1095" s="30" t="s">
        <v>34</v>
      </c>
      <c r="I1095" s="30" t="s">
        <v>34</v>
      </c>
      <c r="J1095" s="31">
        <v>868.23</v>
      </c>
      <c r="K1095" s="30" t="s">
        <v>34</v>
      </c>
      <c r="L1095" s="31">
        <v>11286.99</v>
      </c>
      <c r="M1095" s="32" t="s">
        <v>34</v>
      </c>
      <c r="N1095" s="33" t="s">
        <v>34</v>
      </c>
      <c r="U1095" s="2" t="s">
        <v>62</v>
      </c>
    </row>
    <row r="1096" spans="1:25" s="1" customFormat="1" x14ac:dyDescent="0.2">
      <c r="A1096" s="35"/>
      <c r="B1096" s="36" t="s">
        <v>34</v>
      </c>
      <c r="C1096" s="115" t="s">
        <v>63</v>
      </c>
      <c r="D1096" s="115"/>
      <c r="E1096" s="115"/>
      <c r="F1096" s="37" t="s">
        <v>34</v>
      </c>
      <c r="G1096" s="37" t="s">
        <v>34</v>
      </c>
      <c r="H1096" s="37" t="s">
        <v>34</v>
      </c>
      <c r="I1096" s="37" t="s">
        <v>34</v>
      </c>
      <c r="J1096" s="38" t="s">
        <v>34</v>
      </c>
      <c r="K1096" s="37" t="s">
        <v>34</v>
      </c>
      <c r="L1096" s="38">
        <v>645.19000000000005</v>
      </c>
      <c r="M1096" s="39" t="s">
        <v>34</v>
      </c>
      <c r="N1096" s="40">
        <v>9297</v>
      </c>
      <c r="T1096" s="2" t="s">
        <v>63</v>
      </c>
    </row>
    <row r="1097" spans="1:25" s="1" customFormat="1" ht="22.5" x14ac:dyDescent="0.2">
      <c r="A1097" s="35"/>
      <c r="B1097" s="36" t="s">
        <v>835</v>
      </c>
      <c r="C1097" s="115" t="s">
        <v>836</v>
      </c>
      <c r="D1097" s="115"/>
      <c r="E1097" s="115"/>
      <c r="F1097" s="37" t="s">
        <v>66</v>
      </c>
      <c r="G1097" s="37" t="s">
        <v>837</v>
      </c>
      <c r="H1097" s="37" t="s">
        <v>34</v>
      </c>
      <c r="I1097" s="37" t="s">
        <v>837</v>
      </c>
      <c r="J1097" s="38" t="s">
        <v>34</v>
      </c>
      <c r="K1097" s="37" t="s">
        <v>34</v>
      </c>
      <c r="L1097" s="38">
        <v>838.75</v>
      </c>
      <c r="M1097" s="39" t="s">
        <v>34</v>
      </c>
      <c r="N1097" s="40">
        <v>12086</v>
      </c>
      <c r="T1097" s="2" t="s">
        <v>836</v>
      </c>
    </row>
    <row r="1098" spans="1:25" s="1" customFormat="1" ht="22.5" x14ac:dyDescent="0.2">
      <c r="A1098" s="35"/>
      <c r="B1098" s="36" t="s">
        <v>838</v>
      </c>
      <c r="C1098" s="115" t="s">
        <v>839</v>
      </c>
      <c r="D1098" s="115"/>
      <c r="E1098" s="115"/>
      <c r="F1098" s="37" t="s">
        <v>66</v>
      </c>
      <c r="G1098" s="37" t="s">
        <v>840</v>
      </c>
      <c r="H1098" s="37" t="s">
        <v>34</v>
      </c>
      <c r="I1098" s="37" t="s">
        <v>840</v>
      </c>
      <c r="J1098" s="38" t="s">
        <v>34</v>
      </c>
      <c r="K1098" s="37" t="s">
        <v>34</v>
      </c>
      <c r="L1098" s="38">
        <v>574.22</v>
      </c>
      <c r="M1098" s="39" t="s">
        <v>34</v>
      </c>
      <c r="N1098" s="40">
        <v>8274</v>
      </c>
      <c r="T1098" s="2" t="s">
        <v>839</v>
      </c>
    </row>
    <row r="1099" spans="1:25" s="1" customFormat="1" x14ac:dyDescent="0.2">
      <c r="A1099" s="41"/>
      <c r="B1099" s="42"/>
      <c r="C1099" s="116" t="s">
        <v>71</v>
      </c>
      <c r="D1099" s="116"/>
      <c r="E1099" s="116"/>
      <c r="F1099" s="43" t="s">
        <v>34</v>
      </c>
      <c r="G1099" s="43" t="s">
        <v>34</v>
      </c>
      <c r="H1099" s="43" t="s">
        <v>34</v>
      </c>
      <c r="I1099" s="43" t="s">
        <v>34</v>
      </c>
      <c r="J1099" s="44" t="s">
        <v>34</v>
      </c>
      <c r="K1099" s="43" t="s">
        <v>34</v>
      </c>
      <c r="L1099" s="44">
        <v>12699.96</v>
      </c>
      <c r="M1099" s="32" t="s">
        <v>34</v>
      </c>
      <c r="N1099" s="45">
        <v>77248</v>
      </c>
      <c r="V1099" s="2" t="s">
        <v>71</v>
      </c>
    </row>
    <row r="1100" spans="1:25" s="1" customFormat="1" ht="33.75" x14ac:dyDescent="0.2">
      <c r="A1100" s="28" t="s">
        <v>1688</v>
      </c>
      <c r="B1100" s="29" t="s">
        <v>1689</v>
      </c>
      <c r="C1100" s="118" t="s">
        <v>1690</v>
      </c>
      <c r="D1100" s="118"/>
      <c r="E1100" s="118"/>
      <c r="F1100" s="30" t="s">
        <v>261</v>
      </c>
      <c r="G1100" s="30" t="s">
        <v>34</v>
      </c>
      <c r="H1100" s="30" t="s">
        <v>34</v>
      </c>
      <c r="I1100" s="30" t="s">
        <v>156</v>
      </c>
      <c r="J1100" s="31">
        <v>934.52</v>
      </c>
      <c r="K1100" s="30" t="s">
        <v>34</v>
      </c>
      <c r="L1100" s="31">
        <v>9345.2000000000007</v>
      </c>
      <c r="M1100" s="32">
        <v>4.22</v>
      </c>
      <c r="N1100" s="33">
        <v>39437</v>
      </c>
      <c r="Q1100" s="2" t="s">
        <v>1690</v>
      </c>
    </row>
    <row r="1101" spans="1:25" s="1" customFormat="1" ht="22.5" x14ac:dyDescent="0.2">
      <c r="A1101" s="28" t="s">
        <v>1691</v>
      </c>
      <c r="B1101" s="29" t="s">
        <v>1692</v>
      </c>
      <c r="C1101" s="118" t="s">
        <v>1693</v>
      </c>
      <c r="D1101" s="118"/>
      <c r="E1101" s="118"/>
      <c r="F1101" s="30" t="s">
        <v>1282</v>
      </c>
      <c r="G1101" s="30" t="s">
        <v>34</v>
      </c>
      <c r="H1101" s="30" t="s">
        <v>34</v>
      </c>
      <c r="I1101" s="30" t="s">
        <v>56</v>
      </c>
      <c r="J1101" s="31">
        <v>6163.5</v>
      </c>
      <c r="K1101" s="30" t="s">
        <v>34</v>
      </c>
      <c r="L1101" s="31">
        <v>4381.75</v>
      </c>
      <c r="M1101" s="32">
        <v>4.22</v>
      </c>
      <c r="N1101" s="33">
        <v>18491</v>
      </c>
      <c r="Q1101" s="2" t="s">
        <v>1693</v>
      </c>
    </row>
    <row r="1102" spans="1:25" s="1" customFormat="1" x14ac:dyDescent="0.2">
      <c r="A1102" s="34"/>
      <c r="B1102" s="8"/>
      <c r="C1102" s="115" t="s">
        <v>1694</v>
      </c>
      <c r="D1102" s="115"/>
      <c r="E1102" s="115"/>
      <c r="F1102" s="115"/>
      <c r="G1102" s="115"/>
      <c r="H1102" s="115"/>
      <c r="I1102" s="115"/>
      <c r="J1102" s="115"/>
      <c r="K1102" s="115"/>
      <c r="L1102" s="115"/>
      <c r="M1102" s="115"/>
      <c r="N1102" s="117"/>
      <c r="Y1102" s="2" t="s">
        <v>1694</v>
      </c>
    </row>
    <row r="1103" spans="1:25" s="1" customFormat="1" ht="33.75" x14ac:dyDescent="0.2">
      <c r="A1103" s="28" t="s">
        <v>1695</v>
      </c>
      <c r="B1103" s="29" t="s">
        <v>1677</v>
      </c>
      <c r="C1103" s="118" t="s">
        <v>1678</v>
      </c>
      <c r="D1103" s="118"/>
      <c r="E1103" s="118"/>
      <c r="F1103" s="30" t="s">
        <v>1506</v>
      </c>
      <c r="G1103" s="30" t="s">
        <v>34</v>
      </c>
      <c r="H1103" s="30" t="s">
        <v>34</v>
      </c>
      <c r="I1103" s="30" t="s">
        <v>56</v>
      </c>
      <c r="J1103" s="31" t="s">
        <v>34</v>
      </c>
      <c r="K1103" s="30" t="s">
        <v>34</v>
      </c>
      <c r="L1103" s="31" t="s">
        <v>34</v>
      </c>
      <c r="M1103" s="32" t="s">
        <v>34</v>
      </c>
      <c r="N1103" s="33" t="s">
        <v>34</v>
      </c>
      <c r="Q1103" s="2" t="s">
        <v>1678</v>
      </c>
    </row>
    <row r="1104" spans="1:25" s="1" customFormat="1" x14ac:dyDescent="0.2">
      <c r="A1104" s="35"/>
      <c r="B1104" s="36" t="s">
        <v>48</v>
      </c>
      <c r="C1104" s="115" t="s">
        <v>81</v>
      </c>
      <c r="D1104" s="115"/>
      <c r="E1104" s="115"/>
      <c r="F1104" s="37" t="s">
        <v>34</v>
      </c>
      <c r="G1104" s="37" t="s">
        <v>34</v>
      </c>
      <c r="H1104" s="37" t="s">
        <v>34</v>
      </c>
      <c r="I1104" s="37" t="s">
        <v>34</v>
      </c>
      <c r="J1104" s="38">
        <v>49.63</v>
      </c>
      <c r="K1104" s="37" t="s">
        <v>34</v>
      </c>
      <c r="L1104" s="38">
        <v>148.88999999999999</v>
      </c>
      <c r="M1104" s="39">
        <v>14.41</v>
      </c>
      <c r="N1104" s="40">
        <v>2146</v>
      </c>
      <c r="S1104" s="2" t="s">
        <v>81</v>
      </c>
    </row>
    <row r="1105" spans="1:22" s="1" customFormat="1" x14ac:dyDescent="0.2">
      <c r="A1105" s="35"/>
      <c r="B1105" s="36" t="s">
        <v>54</v>
      </c>
      <c r="C1105" s="115" t="s">
        <v>55</v>
      </c>
      <c r="D1105" s="115"/>
      <c r="E1105" s="115"/>
      <c r="F1105" s="37" t="s">
        <v>34</v>
      </c>
      <c r="G1105" s="37" t="s">
        <v>34</v>
      </c>
      <c r="H1105" s="37" t="s">
        <v>34</v>
      </c>
      <c r="I1105" s="37" t="s">
        <v>34</v>
      </c>
      <c r="J1105" s="38">
        <v>56.38</v>
      </c>
      <c r="K1105" s="37" t="s">
        <v>34</v>
      </c>
      <c r="L1105" s="38">
        <v>169.14</v>
      </c>
      <c r="M1105" s="39">
        <v>7.88</v>
      </c>
      <c r="N1105" s="40">
        <v>1333</v>
      </c>
      <c r="S1105" s="2" t="s">
        <v>55</v>
      </c>
    </row>
    <row r="1106" spans="1:22" s="1" customFormat="1" x14ac:dyDescent="0.2">
      <c r="A1106" s="35"/>
      <c r="B1106" s="36" t="s">
        <v>82</v>
      </c>
      <c r="C1106" s="115" t="s">
        <v>83</v>
      </c>
      <c r="D1106" s="115"/>
      <c r="E1106" s="115"/>
      <c r="F1106" s="37" t="s">
        <v>34</v>
      </c>
      <c r="G1106" s="37" t="s">
        <v>34</v>
      </c>
      <c r="H1106" s="37" t="s">
        <v>34</v>
      </c>
      <c r="I1106" s="37" t="s">
        <v>34</v>
      </c>
      <c r="J1106" s="38">
        <v>762.22</v>
      </c>
      <c r="K1106" s="37" t="s">
        <v>34</v>
      </c>
      <c r="L1106" s="38">
        <v>2286.66</v>
      </c>
      <c r="M1106" s="39">
        <v>4.22</v>
      </c>
      <c r="N1106" s="40">
        <v>9650</v>
      </c>
      <c r="S1106" s="2" t="s">
        <v>83</v>
      </c>
    </row>
    <row r="1107" spans="1:22" s="1" customFormat="1" x14ac:dyDescent="0.2">
      <c r="A1107" s="35"/>
      <c r="B1107" s="36" t="s">
        <v>34</v>
      </c>
      <c r="C1107" s="115" t="s">
        <v>84</v>
      </c>
      <c r="D1107" s="115"/>
      <c r="E1107" s="115"/>
      <c r="F1107" s="37" t="s">
        <v>59</v>
      </c>
      <c r="G1107" s="37" t="s">
        <v>1679</v>
      </c>
      <c r="H1107" s="37" t="s">
        <v>34</v>
      </c>
      <c r="I1107" s="37" t="s">
        <v>1696</v>
      </c>
      <c r="J1107" s="38" t="s">
        <v>34</v>
      </c>
      <c r="K1107" s="37" t="s">
        <v>34</v>
      </c>
      <c r="L1107" s="38" t="s">
        <v>34</v>
      </c>
      <c r="M1107" s="39" t="s">
        <v>34</v>
      </c>
      <c r="N1107" s="40" t="s">
        <v>34</v>
      </c>
      <c r="T1107" s="2" t="s">
        <v>84</v>
      </c>
    </row>
    <row r="1108" spans="1:22" s="1" customFormat="1" x14ac:dyDescent="0.2">
      <c r="A1108" s="35"/>
      <c r="B1108" s="36" t="s">
        <v>34</v>
      </c>
      <c r="C1108" s="118" t="s">
        <v>62</v>
      </c>
      <c r="D1108" s="118"/>
      <c r="E1108" s="118"/>
      <c r="F1108" s="30" t="s">
        <v>34</v>
      </c>
      <c r="G1108" s="30" t="s">
        <v>34</v>
      </c>
      <c r="H1108" s="30" t="s">
        <v>34</v>
      </c>
      <c r="I1108" s="30" t="s">
        <v>34</v>
      </c>
      <c r="J1108" s="31">
        <v>868.23</v>
      </c>
      <c r="K1108" s="30" t="s">
        <v>34</v>
      </c>
      <c r="L1108" s="31">
        <v>2604.69</v>
      </c>
      <c r="M1108" s="32" t="s">
        <v>34</v>
      </c>
      <c r="N1108" s="33" t="s">
        <v>34</v>
      </c>
      <c r="U1108" s="2" t="s">
        <v>62</v>
      </c>
    </row>
    <row r="1109" spans="1:22" s="1" customFormat="1" x14ac:dyDescent="0.2">
      <c r="A1109" s="35"/>
      <c r="B1109" s="36" t="s">
        <v>34</v>
      </c>
      <c r="C1109" s="115" t="s">
        <v>63</v>
      </c>
      <c r="D1109" s="115"/>
      <c r="E1109" s="115"/>
      <c r="F1109" s="37" t="s">
        <v>34</v>
      </c>
      <c r="G1109" s="37" t="s">
        <v>34</v>
      </c>
      <c r="H1109" s="37" t="s">
        <v>34</v>
      </c>
      <c r="I1109" s="37" t="s">
        <v>34</v>
      </c>
      <c r="J1109" s="38" t="s">
        <v>34</v>
      </c>
      <c r="K1109" s="37" t="s">
        <v>34</v>
      </c>
      <c r="L1109" s="38">
        <v>148.88999999999999</v>
      </c>
      <c r="M1109" s="39" t="s">
        <v>34</v>
      </c>
      <c r="N1109" s="40">
        <v>2146</v>
      </c>
      <c r="T1109" s="2" t="s">
        <v>63</v>
      </c>
    </row>
    <row r="1110" spans="1:22" s="1" customFormat="1" ht="22.5" x14ac:dyDescent="0.2">
      <c r="A1110" s="35"/>
      <c r="B1110" s="36" t="s">
        <v>835</v>
      </c>
      <c r="C1110" s="115" t="s">
        <v>836</v>
      </c>
      <c r="D1110" s="115"/>
      <c r="E1110" s="115"/>
      <c r="F1110" s="37" t="s">
        <v>66</v>
      </c>
      <c r="G1110" s="37" t="s">
        <v>837</v>
      </c>
      <c r="H1110" s="37" t="s">
        <v>34</v>
      </c>
      <c r="I1110" s="37" t="s">
        <v>837</v>
      </c>
      <c r="J1110" s="38" t="s">
        <v>34</v>
      </c>
      <c r="K1110" s="37" t="s">
        <v>34</v>
      </c>
      <c r="L1110" s="38">
        <v>193.56</v>
      </c>
      <c r="M1110" s="39" t="s">
        <v>34</v>
      </c>
      <c r="N1110" s="40">
        <v>2790</v>
      </c>
      <c r="T1110" s="2" t="s">
        <v>836</v>
      </c>
    </row>
    <row r="1111" spans="1:22" s="1" customFormat="1" ht="22.5" x14ac:dyDescent="0.2">
      <c r="A1111" s="35"/>
      <c r="B1111" s="36" t="s">
        <v>838</v>
      </c>
      <c r="C1111" s="115" t="s">
        <v>839</v>
      </c>
      <c r="D1111" s="115"/>
      <c r="E1111" s="115"/>
      <c r="F1111" s="37" t="s">
        <v>66</v>
      </c>
      <c r="G1111" s="37" t="s">
        <v>840</v>
      </c>
      <c r="H1111" s="37" t="s">
        <v>34</v>
      </c>
      <c r="I1111" s="37" t="s">
        <v>840</v>
      </c>
      <c r="J1111" s="38" t="s">
        <v>34</v>
      </c>
      <c r="K1111" s="37" t="s">
        <v>34</v>
      </c>
      <c r="L1111" s="38">
        <v>132.51</v>
      </c>
      <c r="M1111" s="39" t="s">
        <v>34</v>
      </c>
      <c r="N1111" s="40">
        <v>1910</v>
      </c>
      <c r="T1111" s="2" t="s">
        <v>839</v>
      </c>
    </row>
    <row r="1112" spans="1:22" s="1" customFormat="1" x14ac:dyDescent="0.2">
      <c r="A1112" s="41"/>
      <c r="B1112" s="42"/>
      <c r="C1112" s="116" t="s">
        <v>71</v>
      </c>
      <c r="D1112" s="116"/>
      <c r="E1112" s="116"/>
      <c r="F1112" s="43" t="s">
        <v>34</v>
      </c>
      <c r="G1112" s="43" t="s">
        <v>34</v>
      </c>
      <c r="H1112" s="43" t="s">
        <v>34</v>
      </c>
      <c r="I1112" s="43" t="s">
        <v>34</v>
      </c>
      <c r="J1112" s="44" t="s">
        <v>34</v>
      </c>
      <c r="K1112" s="43" t="s">
        <v>34</v>
      </c>
      <c r="L1112" s="44">
        <v>2930.76</v>
      </c>
      <c r="M1112" s="32" t="s">
        <v>34</v>
      </c>
      <c r="N1112" s="45">
        <v>17829</v>
      </c>
      <c r="V1112" s="2" t="s">
        <v>71</v>
      </c>
    </row>
    <row r="1113" spans="1:22" s="1" customFormat="1" ht="33.75" x14ac:dyDescent="0.2">
      <c r="A1113" s="28" t="s">
        <v>1697</v>
      </c>
      <c r="B1113" s="29" t="s">
        <v>1698</v>
      </c>
      <c r="C1113" s="118" t="s">
        <v>1699</v>
      </c>
      <c r="D1113" s="118"/>
      <c r="E1113" s="118"/>
      <c r="F1113" s="30" t="s">
        <v>261</v>
      </c>
      <c r="G1113" s="30" t="s">
        <v>34</v>
      </c>
      <c r="H1113" s="30" t="s">
        <v>34</v>
      </c>
      <c r="I1113" s="30" t="s">
        <v>48</v>
      </c>
      <c r="J1113" s="31">
        <v>482.33</v>
      </c>
      <c r="K1113" s="30" t="s">
        <v>34</v>
      </c>
      <c r="L1113" s="31">
        <v>482.33</v>
      </c>
      <c r="M1113" s="32">
        <v>4.22</v>
      </c>
      <c r="N1113" s="33">
        <v>2035</v>
      </c>
      <c r="Q1113" s="2" t="s">
        <v>1699</v>
      </c>
    </row>
    <row r="1114" spans="1:22" s="1" customFormat="1" ht="33.75" x14ac:dyDescent="0.2">
      <c r="A1114" s="28" t="s">
        <v>1700</v>
      </c>
      <c r="B1114" s="29" t="s">
        <v>1578</v>
      </c>
      <c r="C1114" s="118" t="s">
        <v>1579</v>
      </c>
      <c r="D1114" s="118"/>
      <c r="E1114" s="118"/>
      <c r="F1114" s="30" t="s">
        <v>1513</v>
      </c>
      <c r="G1114" s="30" t="s">
        <v>34</v>
      </c>
      <c r="H1114" s="30" t="s">
        <v>34</v>
      </c>
      <c r="I1114" s="30" t="s">
        <v>48</v>
      </c>
      <c r="J1114" s="31" t="s">
        <v>34</v>
      </c>
      <c r="K1114" s="30" t="s">
        <v>34</v>
      </c>
      <c r="L1114" s="31" t="s">
        <v>34</v>
      </c>
      <c r="M1114" s="32" t="s">
        <v>34</v>
      </c>
      <c r="N1114" s="33" t="s">
        <v>34</v>
      </c>
      <c r="Q1114" s="2" t="s">
        <v>1579</v>
      </c>
    </row>
    <row r="1115" spans="1:22" s="1" customFormat="1" x14ac:dyDescent="0.2">
      <c r="A1115" s="35"/>
      <c r="B1115" s="36" t="s">
        <v>48</v>
      </c>
      <c r="C1115" s="115" t="s">
        <v>81</v>
      </c>
      <c r="D1115" s="115"/>
      <c r="E1115" s="115"/>
      <c r="F1115" s="37" t="s">
        <v>34</v>
      </c>
      <c r="G1115" s="37" t="s">
        <v>34</v>
      </c>
      <c r="H1115" s="37" t="s">
        <v>34</v>
      </c>
      <c r="I1115" s="37" t="s">
        <v>34</v>
      </c>
      <c r="J1115" s="38">
        <v>27.76</v>
      </c>
      <c r="K1115" s="37" t="s">
        <v>34</v>
      </c>
      <c r="L1115" s="38">
        <v>27.76</v>
      </c>
      <c r="M1115" s="39">
        <v>14.41</v>
      </c>
      <c r="N1115" s="40">
        <v>400</v>
      </c>
      <c r="S1115" s="2" t="s">
        <v>81</v>
      </c>
    </row>
    <row r="1116" spans="1:22" s="1" customFormat="1" x14ac:dyDescent="0.2">
      <c r="A1116" s="35"/>
      <c r="B1116" s="36" t="s">
        <v>54</v>
      </c>
      <c r="C1116" s="115" t="s">
        <v>55</v>
      </c>
      <c r="D1116" s="115"/>
      <c r="E1116" s="115"/>
      <c r="F1116" s="37" t="s">
        <v>34</v>
      </c>
      <c r="G1116" s="37" t="s">
        <v>34</v>
      </c>
      <c r="H1116" s="37" t="s">
        <v>34</v>
      </c>
      <c r="I1116" s="37" t="s">
        <v>34</v>
      </c>
      <c r="J1116" s="38">
        <v>28.74</v>
      </c>
      <c r="K1116" s="37" t="s">
        <v>34</v>
      </c>
      <c r="L1116" s="38">
        <v>28.74</v>
      </c>
      <c r="M1116" s="39">
        <v>7.88</v>
      </c>
      <c r="N1116" s="40">
        <v>226</v>
      </c>
      <c r="S1116" s="2" t="s">
        <v>55</v>
      </c>
    </row>
    <row r="1117" spans="1:22" s="1" customFormat="1" x14ac:dyDescent="0.2">
      <c r="A1117" s="35"/>
      <c r="B1117" s="36" t="s">
        <v>82</v>
      </c>
      <c r="C1117" s="115" t="s">
        <v>83</v>
      </c>
      <c r="D1117" s="115"/>
      <c r="E1117" s="115"/>
      <c r="F1117" s="37" t="s">
        <v>34</v>
      </c>
      <c r="G1117" s="37" t="s">
        <v>34</v>
      </c>
      <c r="H1117" s="37" t="s">
        <v>34</v>
      </c>
      <c r="I1117" s="37" t="s">
        <v>34</v>
      </c>
      <c r="J1117" s="38">
        <v>257.32</v>
      </c>
      <c r="K1117" s="37" t="s">
        <v>34</v>
      </c>
      <c r="L1117" s="38">
        <v>257.32</v>
      </c>
      <c r="M1117" s="39">
        <v>4.22</v>
      </c>
      <c r="N1117" s="40">
        <v>1086</v>
      </c>
      <c r="S1117" s="2" t="s">
        <v>83</v>
      </c>
    </row>
    <row r="1118" spans="1:22" s="1" customFormat="1" x14ac:dyDescent="0.2">
      <c r="A1118" s="35"/>
      <c r="B1118" s="36" t="s">
        <v>34</v>
      </c>
      <c r="C1118" s="115" t="s">
        <v>84</v>
      </c>
      <c r="D1118" s="115"/>
      <c r="E1118" s="115"/>
      <c r="F1118" s="37" t="s">
        <v>59</v>
      </c>
      <c r="G1118" s="37" t="s">
        <v>1580</v>
      </c>
      <c r="H1118" s="37" t="s">
        <v>34</v>
      </c>
      <c r="I1118" s="37" t="s">
        <v>1580</v>
      </c>
      <c r="J1118" s="38" t="s">
        <v>34</v>
      </c>
      <c r="K1118" s="37" t="s">
        <v>34</v>
      </c>
      <c r="L1118" s="38" t="s">
        <v>34</v>
      </c>
      <c r="M1118" s="39" t="s">
        <v>34</v>
      </c>
      <c r="N1118" s="40" t="s">
        <v>34</v>
      </c>
      <c r="T1118" s="2" t="s">
        <v>84</v>
      </c>
    </row>
    <row r="1119" spans="1:22" s="1" customFormat="1" x14ac:dyDescent="0.2">
      <c r="A1119" s="35"/>
      <c r="B1119" s="36" t="s">
        <v>34</v>
      </c>
      <c r="C1119" s="118" t="s">
        <v>62</v>
      </c>
      <c r="D1119" s="118"/>
      <c r="E1119" s="118"/>
      <c r="F1119" s="30" t="s">
        <v>34</v>
      </c>
      <c r="G1119" s="30" t="s">
        <v>34</v>
      </c>
      <c r="H1119" s="30" t="s">
        <v>34</v>
      </c>
      <c r="I1119" s="30" t="s">
        <v>34</v>
      </c>
      <c r="J1119" s="31">
        <v>313.82</v>
      </c>
      <c r="K1119" s="30" t="s">
        <v>34</v>
      </c>
      <c r="L1119" s="31">
        <v>313.82</v>
      </c>
      <c r="M1119" s="32" t="s">
        <v>34</v>
      </c>
      <c r="N1119" s="33" t="s">
        <v>34</v>
      </c>
      <c r="U1119" s="2" t="s">
        <v>62</v>
      </c>
    </row>
    <row r="1120" spans="1:22" s="1" customFormat="1" x14ac:dyDescent="0.2">
      <c r="A1120" s="35"/>
      <c r="B1120" s="36" t="s">
        <v>34</v>
      </c>
      <c r="C1120" s="115" t="s">
        <v>63</v>
      </c>
      <c r="D1120" s="115"/>
      <c r="E1120" s="115"/>
      <c r="F1120" s="37" t="s">
        <v>34</v>
      </c>
      <c r="G1120" s="37" t="s">
        <v>34</v>
      </c>
      <c r="H1120" s="37" t="s">
        <v>34</v>
      </c>
      <c r="I1120" s="37" t="s">
        <v>34</v>
      </c>
      <c r="J1120" s="38" t="s">
        <v>34</v>
      </c>
      <c r="K1120" s="37" t="s">
        <v>34</v>
      </c>
      <c r="L1120" s="38">
        <v>27.76</v>
      </c>
      <c r="M1120" s="39" t="s">
        <v>34</v>
      </c>
      <c r="N1120" s="40">
        <v>400</v>
      </c>
      <c r="T1120" s="2" t="s">
        <v>63</v>
      </c>
    </row>
    <row r="1121" spans="1:22" s="1" customFormat="1" ht="22.5" x14ac:dyDescent="0.2">
      <c r="A1121" s="35"/>
      <c r="B1121" s="36" t="s">
        <v>835</v>
      </c>
      <c r="C1121" s="115" t="s">
        <v>836</v>
      </c>
      <c r="D1121" s="115"/>
      <c r="E1121" s="115"/>
      <c r="F1121" s="37" t="s">
        <v>66</v>
      </c>
      <c r="G1121" s="37" t="s">
        <v>837</v>
      </c>
      <c r="H1121" s="37" t="s">
        <v>34</v>
      </c>
      <c r="I1121" s="37" t="s">
        <v>837</v>
      </c>
      <c r="J1121" s="38" t="s">
        <v>34</v>
      </c>
      <c r="K1121" s="37" t="s">
        <v>34</v>
      </c>
      <c r="L1121" s="38">
        <v>36.090000000000003</v>
      </c>
      <c r="M1121" s="39" t="s">
        <v>34</v>
      </c>
      <c r="N1121" s="40">
        <v>520</v>
      </c>
      <c r="T1121" s="2" t="s">
        <v>836</v>
      </c>
    </row>
    <row r="1122" spans="1:22" s="1" customFormat="1" ht="22.5" x14ac:dyDescent="0.2">
      <c r="A1122" s="35"/>
      <c r="B1122" s="36" t="s">
        <v>838</v>
      </c>
      <c r="C1122" s="115" t="s">
        <v>839</v>
      </c>
      <c r="D1122" s="115"/>
      <c r="E1122" s="115"/>
      <c r="F1122" s="37" t="s">
        <v>66</v>
      </c>
      <c r="G1122" s="37" t="s">
        <v>840</v>
      </c>
      <c r="H1122" s="37" t="s">
        <v>34</v>
      </c>
      <c r="I1122" s="37" t="s">
        <v>840</v>
      </c>
      <c r="J1122" s="38" t="s">
        <v>34</v>
      </c>
      <c r="K1122" s="37" t="s">
        <v>34</v>
      </c>
      <c r="L1122" s="38">
        <v>24.71</v>
      </c>
      <c r="M1122" s="39" t="s">
        <v>34</v>
      </c>
      <c r="N1122" s="40">
        <v>356</v>
      </c>
      <c r="T1122" s="2" t="s">
        <v>839</v>
      </c>
    </row>
    <row r="1123" spans="1:22" s="1" customFormat="1" x14ac:dyDescent="0.2">
      <c r="A1123" s="41"/>
      <c r="B1123" s="42"/>
      <c r="C1123" s="116" t="s">
        <v>71</v>
      </c>
      <c r="D1123" s="116"/>
      <c r="E1123" s="116"/>
      <c r="F1123" s="43" t="s">
        <v>34</v>
      </c>
      <c r="G1123" s="43" t="s">
        <v>34</v>
      </c>
      <c r="H1123" s="43" t="s">
        <v>34</v>
      </c>
      <c r="I1123" s="43" t="s">
        <v>34</v>
      </c>
      <c r="J1123" s="44" t="s">
        <v>34</v>
      </c>
      <c r="K1123" s="43" t="s">
        <v>34</v>
      </c>
      <c r="L1123" s="44">
        <v>374.62</v>
      </c>
      <c r="M1123" s="32" t="s">
        <v>34</v>
      </c>
      <c r="N1123" s="45">
        <v>2588</v>
      </c>
      <c r="V1123" s="2" t="s">
        <v>71</v>
      </c>
    </row>
    <row r="1124" spans="1:22" s="1" customFormat="1" ht="33.75" x14ac:dyDescent="0.2">
      <c r="A1124" s="28" t="s">
        <v>1701</v>
      </c>
      <c r="B1124" s="29" t="s">
        <v>1702</v>
      </c>
      <c r="C1124" s="118" t="s">
        <v>1703</v>
      </c>
      <c r="D1124" s="118"/>
      <c r="E1124" s="118"/>
      <c r="F1124" s="30" t="s">
        <v>261</v>
      </c>
      <c r="G1124" s="30" t="s">
        <v>34</v>
      </c>
      <c r="H1124" s="30" t="s">
        <v>34</v>
      </c>
      <c r="I1124" s="30" t="s">
        <v>54</v>
      </c>
      <c r="J1124" s="31">
        <v>536.73</v>
      </c>
      <c r="K1124" s="30" t="s">
        <v>34</v>
      </c>
      <c r="L1124" s="31">
        <v>1073.46</v>
      </c>
      <c r="M1124" s="32">
        <v>4.22</v>
      </c>
      <c r="N1124" s="33">
        <v>4530</v>
      </c>
      <c r="Q1124" s="2" t="s">
        <v>1703</v>
      </c>
    </row>
    <row r="1125" spans="1:22" s="1" customFormat="1" ht="33.75" x14ac:dyDescent="0.2">
      <c r="A1125" s="28" t="s">
        <v>1704</v>
      </c>
      <c r="B1125" s="29" t="s">
        <v>1623</v>
      </c>
      <c r="C1125" s="118" t="s">
        <v>1624</v>
      </c>
      <c r="D1125" s="118"/>
      <c r="E1125" s="118"/>
      <c r="F1125" s="30" t="s">
        <v>1513</v>
      </c>
      <c r="G1125" s="30" t="s">
        <v>34</v>
      </c>
      <c r="H1125" s="30" t="s">
        <v>34</v>
      </c>
      <c r="I1125" s="30" t="s">
        <v>54</v>
      </c>
      <c r="J1125" s="31" t="s">
        <v>34</v>
      </c>
      <c r="K1125" s="30" t="s">
        <v>34</v>
      </c>
      <c r="L1125" s="31" t="s">
        <v>34</v>
      </c>
      <c r="M1125" s="32" t="s">
        <v>34</v>
      </c>
      <c r="N1125" s="33" t="s">
        <v>34</v>
      </c>
      <c r="Q1125" s="2" t="s">
        <v>1624</v>
      </c>
    </row>
    <row r="1126" spans="1:22" s="1" customFormat="1" x14ac:dyDescent="0.2">
      <c r="A1126" s="35"/>
      <c r="B1126" s="36" t="s">
        <v>48</v>
      </c>
      <c r="C1126" s="115" t="s">
        <v>81</v>
      </c>
      <c r="D1126" s="115"/>
      <c r="E1126" s="115"/>
      <c r="F1126" s="37" t="s">
        <v>34</v>
      </c>
      <c r="G1126" s="37" t="s">
        <v>34</v>
      </c>
      <c r="H1126" s="37" t="s">
        <v>34</v>
      </c>
      <c r="I1126" s="37" t="s">
        <v>34</v>
      </c>
      <c r="J1126" s="38">
        <v>43.74</v>
      </c>
      <c r="K1126" s="37" t="s">
        <v>34</v>
      </c>
      <c r="L1126" s="38">
        <v>87.48</v>
      </c>
      <c r="M1126" s="39">
        <v>14.41</v>
      </c>
      <c r="N1126" s="40">
        <v>1261</v>
      </c>
      <c r="S1126" s="2" t="s">
        <v>81</v>
      </c>
    </row>
    <row r="1127" spans="1:22" s="1" customFormat="1" x14ac:dyDescent="0.2">
      <c r="A1127" s="35"/>
      <c r="B1127" s="36" t="s">
        <v>54</v>
      </c>
      <c r="C1127" s="115" t="s">
        <v>55</v>
      </c>
      <c r="D1127" s="115"/>
      <c r="E1127" s="115"/>
      <c r="F1127" s="37" t="s">
        <v>34</v>
      </c>
      <c r="G1127" s="37" t="s">
        <v>34</v>
      </c>
      <c r="H1127" s="37" t="s">
        <v>34</v>
      </c>
      <c r="I1127" s="37" t="s">
        <v>34</v>
      </c>
      <c r="J1127" s="38">
        <v>47.04</v>
      </c>
      <c r="K1127" s="37" t="s">
        <v>34</v>
      </c>
      <c r="L1127" s="38">
        <v>94.08</v>
      </c>
      <c r="M1127" s="39">
        <v>7.88</v>
      </c>
      <c r="N1127" s="40">
        <v>741</v>
      </c>
      <c r="S1127" s="2" t="s">
        <v>55</v>
      </c>
    </row>
    <row r="1128" spans="1:22" s="1" customFormat="1" x14ac:dyDescent="0.2">
      <c r="A1128" s="35"/>
      <c r="B1128" s="36" t="s">
        <v>82</v>
      </c>
      <c r="C1128" s="115" t="s">
        <v>83</v>
      </c>
      <c r="D1128" s="115"/>
      <c r="E1128" s="115"/>
      <c r="F1128" s="37" t="s">
        <v>34</v>
      </c>
      <c r="G1128" s="37" t="s">
        <v>34</v>
      </c>
      <c r="H1128" s="37" t="s">
        <v>34</v>
      </c>
      <c r="I1128" s="37" t="s">
        <v>34</v>
      </c>
      <c r="J1128" s="38">
        <v>374.9</v>
      </c>
      <c r="K1128" s="37" t="s">
        <v>34</v>
      </c>
      <c r="L1128" s="38">
        <v>749.8</v>
      </c>
      <c r="M1128" s="39">
        <v>4.22</v>
      </c>
      <c r="N1128" s="40">
        <v>3164</v>
      </c>
      <c r="S1128" s="2" t="s">
        <v>83</v>
      </c>
    </row>
    <row r="1129" spans="1:22" s="1" customFormat="1" x14ac:dyDescent="0.2">
      <c r="A1129" s="35"/>
      <c r="B1129" s="36" t="s">
        <v>34</v>
      </c>
      <c r="C1129" s="115" t="s">
        <v>84</v>
      </c>
      <c r="D1129" s="115"/>
      <c r="E1129" s="115"/>
      <c r="F1129" s="37" t="s">
        <v>59</v>
      </c>
      <c r="G1129" s="37" t="s">
        <v>1288</v>
      </c>
      <c r="H1129" s="37" t="s">
        <v>34</v>
      </c>
      <c r="I1129" s="37" t="s">
        <v>1625</v>
      </c>
      <c r="J1129" s="38" t="s">
        <v>34</v>
      </c>
      <c r="K1129" s="37" t="s">
        <v>34</v>
      </c>
      <c r="L1129" s="38" t="s">
        <v>34</v>
      </c>
      <c r="M1129" s="39" t="s">
        <v>34</v>
      </c>
      <c r="N1129" s="40" t="s">
        <v>34</v>
      </c>
      <c r="T1129" s="2" t="s">
        <v>84</v>
      </c>
    </row>
    <row r="1130" spans="1:22" s="1" customFormat="1" x14ac:dyDescent="0.2">
      <c r="A1130" s="35"/>
      <c r="B1130" s="36" t="s">
        <v>34</v>
      </c>
      <c r="C1130" s="118" t="s">
        <v>62</v>
      </c>
      <c r="D1130" s="118"/>
      <c r="E1130" s="118"/>
      <c r="F1130" s="30" t="s">
        <v>34</v>
      </c>
      <c r="G1130" s="30" t="s">
        <v>34</v>
      </c>
      <c r="H1130" s="30" t="s">
        <v>34</v>
      </c>
      <c r="I1130" s="30" t="s">
        <v>34</v>
      </c>
      <c r="J1130" s="31">
        <v>465.68</v>
      </c>
      <c r="K1130" s="30" t="s">
        <v>34</v>
      </c>
      <c r="L1130" s="31">
        <v>931.36</v>
      </c>
      <c r="M1130" s="32" t="s">
        <v>34</v>
      </c>
      <c r="N1130" s="33" t="s">
        <v>34</v>
      </c>
      <c r="U1130" s="2" t="s">
        <v>62</v>
      </c>
    </row>
    <row r="1131" spans="1:22" s="1" customFormat="1" x14ac:dyDescent="0.2">
      <c r="A1131" s="35"/>
      <c r="B1131" s="36" t="s">
        <v>34</v>
      </c>
      <c r="C1131" s="115" t="s">
        <v>63</v>
      </c>
      <c r="D1131" s="115"/>
      <c r="E1131" s="115"/>
      <c r="F1131" s="37" t="s">
        <v>34</v>
      </c>
      <c r="G1131" s="37" t="s">
        <v>34</v>
      </c>
      <c r="H1131" s="37" t="s">
        <v>34</v>
      </c>
      <c r="I1131" s="37" t="s">
        <v>34</v>
      </c>
      <c r="J1131" s="38" t="s">
        <v>34</v>
      </c>
      <c r="K1131" s="37" t="s">
        <v>34</v>
      </c>
      <c r="L1131" s="38">
        <v>87.48</v>
      </c>
      <c r="M1131" s="39" t="s">
        <v>34</v>
      </c>
      <c r="N1131" s="40">
        <v>1261</v>
      </c>
      <c r="T1131" s="2" t="s">
        <v>63</v>
      </c>
    </row>
    <row r="1132" spans="1:22" s="1" customFormat="1" ht="22.5" x14ac:dyDescent="0.2">
      <c r="A1132" s="35"/>
      <c r="B1132" s="36" t="s">
        <v>835</v>
      </c>
      <c r="C1132" s="115" t="s">
        <v>836</v>
      </c>
      <c r="D1132" s="115"/>
      <c r="E1132" s="115"/>
      <c r="F1132" s="37" t="s">
        <v>66</v>
      </c>
      <c r="G1132" s="37" t="s">
        <v>837</v>
      </c>
      <c r="H1132" s="37" t="s">
        <v>34</v>
      </c>
      <c r="I1132" s="37" t="s">
        <v>837</v>
      </c>
      <c r="J1132" s="38" t="s">
        <v>34</v>
      </c>
      <c r="K1132" s="37" t="s">
        <v>34</v>
      </c>
      <c r="L1132" s="38">
        <v>113.72</v>
      </c>
      <c r="M1132" s="39" t="s">
        <v>34</v>
      </c>
      <c r="N1132" s="40">
        <v>1639</v>
      </c>
      <c r="T1132" s="2" t="s">
        <v>836</v>
      </c>
    </row>
    <row r="1133" spans="1:22" s="1" customFormat="1" ht="22.5" x14ac:dyDescent="0.2">
      <c r="A1133" s="35"/>
      <c r="B1133" s="36" t="s">
        <v>838</v>
      </c>
      <c r="C1133" s="115" t="s">
        <v>839</v>
      </c>
      <c r="D1133" s="115"/>
      <c r="E1133" s="115"/>
      <c r="F1133" s="37" t="s">
        <v>66</v>
      </c>
      <c r="G1133" s="37" t="s">
        <v>840</v>
      </c>
      <c r="H1133" s="37" t="s">
        <v>34</v>
      </c>
      <c r="I1133" s="37" t="s">
        <v>840</v>
      </c>
      <c r="J1133" s="38" t="s">
        <v>34</v>
      </c>
      <c r="K1133" s="37" t="s">
        <v>34</v>
      </c>
      <c r="L1133" s="38">
        <v>77.86</v>
      </c>
      <c r="M1133" s="39" t="s">
        <v>34</v>
      </c>
      <c r="N1133" s="40">
        <v>1122</v>
      </c>
      <c r="T1133" s="2" t="s">
        <v>839</v>
      </c>
    </row>
    <row r="1134" spans="1:22" s="1" customFormat="1" x14ac:dyDescent="0.2">
      <c r="A1134" s="41"/>
      <c r="B1134" s="42"/>
      <c r="C1134" s="116" t="s">
        <v>71</v>
      </c>
      <c r="D1134" s="116"/>
      <c r="E1134" s="116"/>
      <c r="F1134" s="43" t="s">
        <v>34</v>
      </c>
      <c r="G1134" s="43" t="s">
        <v>34</v>
      </c>
      <c r="H1134" s="43" t="s">
        <v>34</v>
      </c>
      <c r="I1134" s="43" t="s">
        <v>34</v>
      </c>
      <c r="J1134" s="44" t="s">
        <v>34</v>
      </c>
      <c r="K1134" s="43" t="s">
        <v>34</v>
      </c>
      <c r="L1134" s="44">
        <v>1122.94</v>
      </c>
      <c r="M1134" s="32" t="s">
        <v>34</v>
      </c>
      <c r="N1134" s="45">
        <v>7927</v>
      </c>
      <c r="V1134" s="2" t="s">
        <v>71</v>
      </c>
    </row>
    <row r="1135" spans="1:22" s="1" customFormat="1" ht="56.25" x14ac:dyDescent="0.2">
      <c r="A1135" s="28" t="s">
        <v>514</v>
      </c>
      <c r="B1135" s="29" t="s">
        <v>1705</v>
      </c>
      <c r="C1135" s="118" t="s">
        <v>1706</v>
      </c>
      <c r="D1135" s="118"/>
      <c r="E1135" s="118"/>
      <c r="F1135" s="30" t="s">
        <v>1513</v>
      </c>
      <c r="G1135" s="30" t="s">
        <v>34</v>
      </c>
      <c r="H1135" s="30" t="s">
        <v>34</v>
      </c>
      <c r="I1135" s="30" t="s">
        <v>207</v>
      </c>
      <c r="J1135" s="31" t="s">
        <v>34</v>
      </c>
      <c r="K1135" s="30" t="s">
        <v>34</v>
      </c>
      <c r="L1135" s="31" t="s">
        <v>34</v>
      </c>
      <c r="M1135" s="32" t="s">
        <v>34</v>
      </c>
      <c r="N1135" s="33" t="s">
        <v>34</v>
      </c>
      <c r="Q1135" s="2" t="s">
        <v>1706</v>
      </c>
    </row>
    <row r="1136" spans="1:22" s="1" customFormat="1" x14ac:dyDescent="0.2">
      <c r="A1136" s="35"/>
      <c r="B1136" s="36" t="s">
        <v>48</v>
      </c>
      <c r="C1136" s="115" t="s">
        <v>81</v>
      </c>
      <c r="D1136" s="115"/>
      <c r="E1136" s="115"/>
      <c r="F1136" s="37" t="s">
        <v>34</v>
      </c>
      <c r="G1136" s="37" t="s">
        <v>34</v>
      </c>
      <c r="H1136" s="37" t="s">
        <v>34</v>
      </c>
      <c r="I1136" s="37" t="s">
        <v>34</v>
      </c>
      <c r="J1136" s="38">
        <v>34.03</v>
      </c>
      <c r="K1136" s="37" t="s">
        <v>34</v>
      </c>
      <c r="L1136" s="38">
        <v>646.57000000000005</v>
      </c>
      <c r="M1136" s="39">
        <v>14.41</v>
      </c>
      <c r="N1136" s="40">
        <v>9317</v>
      </c>
      <c r="S1136" s="2" t="s">
        <v>81</v>
      </c>
    </row>
    <row r="1137" spans="1:25" s="1" customFormat="1" x14ac:dyDescent="0.2">
      <c r="A1137" s="35"/>
      <c r="B1137" s="36" t="s">
        <v>54</v>
      </c>
      <c r="C1137" s="115" t="s">
        <v>55</v>
      </c>
      <c r="D1137" s="115"/>
      <c r="E1137" s="115"/>
      <c r="F1137" s="37" t="s">
        <v>34</v>
      </c>
      <c r="G1137" s="37" t="s">
        <v>34</v>
      </c>
      <c r="H1137" s="37" t="s">
        <v>34</v>
      </c>
      <c r="I1137" s="37" t="s">
        <v>34</v>
      </c>
      <c r="J1137" s="38">
        <v>24</v>
      </c>
      <c r="K1137" s="37" t="s">
        <v>34</v>
      </c>
      <c r="L1137" s="38">
        <v>456</v>
      </c>
      <c r="M1137" s="39">
        <v>7.88</v>
      </c>
      <c r="N1137" s="40">
        <v>3593</v>
      </c>
      <c r="S1137" s="2" t="s">
        <v>55</v>
      </c>
    </row>
    <row r="1138" spans="1:25" s="1" customFormat="1" x14ac:dyDescent="0.2">
      <c r="A1138" s="35"/>
      <c r="B1138" s="36" t="s">
        <v>82</v>
      </c>
      <c r="C1138" s="115" t="s">
        <v>83</v>
      </c>
      <c r="D1138" s="115"/>
      <c r="E1138" s="115"/>
      <c r="F1138" s="37" t="s">
        <v>34</v>
      </c>
      <c r="G1138" s="37" t="s">
        <v>34</v>
      </c>
      <c r="H1138" s="37" t="s">
        <v>34</v>
      </c>
      <c r="I1138" s="37" t="s">
        <v>34</v>
      </c>
      <c r="J1138" s="38">
        <v>5.53</v>
      </c>
      <c r="K1138" s="37" t="s">
        <v>34</v>
      </c>
      <c r="L1138" s="38">
        <v>105.07</v>
      </c>
      <c r="M1138" s="39">
        <v>4.22</v>
      </c>
      <c r="N1138" s="40">
        <v>443</v>
      </c>
      <c r="S1138" s="2" t="s">
        <v>83</v>
      </c>
    </row>
    <row r="1139" spans="1:25" s="1" customFormat="1" x14ac:dyDescent="0.2">
      <c r="A1139" s="35"/>
      <c r="B1139" s="36" t="s">
        <v>34</v>
      </c>
      <c r="C1139" s="115" t="s">
        <v>84</v>
      </c>
      <c r="D1139" s="115"/>
      <c r="E1139" s="115"/>
      <c r="F1139" s="37" t="s">
        <v>59</v>
      </c>
      <c r="G1139" s="37" t="s">
        <v>1707</v>
      </c>
      <c r="H1139" s="37" t="s">
        <v>34</v>
      </c>
      <c r="I1139" s="37" t="s">
        <v>1708</v>
      </c>
      <c r="J1139" s="38" t="s">
        <v>34</v>
      </c>
      <c r="K1139" s="37" t="s">
        <v>34</v>
      </c>
      <c r="L1139" s="38" t="s">
        <v>34</v>
      </c>
      <c r="M1139" s="39" t="s">
        <v>34</v>
      </c>
      <c r="N1139" s="40" t="s">
        <v>34</v>
      </c>
      <c r="T1139" s="2" t="s">
        <v>84</v>
      </c>
    </row>
    <row r="1140" spans="1:25" s="1" customFormat="1" x14ac:dyDescent="0.2">
      <c r="A1140" s="35"/>
      <c r="B1140" s="36" t="s">
        <v>34</v>
      </c>
      <c r="C1140" s="118" t="s">
        <v>62</v>
      </c>
      <c r="D1140" s="118"/>
      <c r="E1140" s="118"/>
      <c r="F1140" s="30" t="s">
        <v>34</v>
      </c>
      <c r="G1140" s="30" t="s">
        <v>34</v>
      </c>
      <c r="H1140" s="30" t="s">
        <v>34</v>
      </c>
      <c r="I1140" s="30" t="s">
        <v>34</v>
      </c>
      <c r="J1140" s="31">
        <v>63.56</v>
      </c>
      <c r="K1140" s="30" t="s">
        <v>34</v>
      </c>
      <c r="L1140" s="31">
        <v>1207.6400000000001</v>
      </c>
      <c r="M1140" s="32" t="s">
        <v>34</v>
      </c>
      <c r="N1140" s="33" t="s">
        <v>34</v>
      </c>
      <c r="U1140" s="2" t="s">
        <v>62</v>
      </c>
    </row>
    <row r="1141" spans="1:25" s="1" customFormat="1" x14ac:dyDescent="0.2">
      <c r="A1141" s="35"/>
      <c r="B1141" s="36" t="s">
        <v>34</v>
      </c>
      <c r="C1141" s="115" t="s">
        <v>63</v>
      </c>
      <c r="D1141" s="115"/>
      <c r="E1141" s="115"/>
      <c r="F1141" s="37" t="s">
        <v>34</v>
      </c>
      <c r="G1141" s="37" t="s">
        <v>34</v>
      </c>
      <c r="H1141" s="37" t="s">
        <v>34</v>
      </c>
      <c r="I1141" s="37" t="s">
        <v>34</v>
      </c>
      <c r="J1141" s="38" t="s">
        <v>34</v>
      </c>
      <c r="K1141" s="37" t="s">
        <v>34</v>
      </c>
      <c r="L1141" s="38">
        <v>646.57000000000005</v>
      </c>
      <c r="M1141" s="39" t="s">
        <v>34</v>
      </c>
      <c r="N1141" s="40">
        <v>9317</v>
      </c>
      <c r="T1141" s="2" t="s">
        <v>63</v>
      </c>
    </row>
    <row r="1142" spans="1:25" s="1" customFormat="1" ht="22.5" x14ac:dyDescent="0.2">
      <c r="A1142" s="35"/>
      <c r="B1142" s="36" t="s">
        <v>835</v>
      </c>
      <c r="C1142" s="115" t="s">
        <v>836</v>
      </c>
      <c r="D1142" s="115"/>
      <c r="E1142" s="115"/>
      <c r="F1142" s="37" t="s">
        <v>66</v>
      </c>
      <c r="G1142" s="37" t="s">
        <v>837</v>
      </c>
      <c r="H1142" s="37" t="s">
        <v>34</v>
      </c>
      <c r="I1142" s="37" t="s">
        <v>837</v>
      </c>
      <c r="J1142" s="38" t="s">
        <v>34</v>
      </c>
      <c r="K1142" s="37" t="s">
        <v>34</v>
      </c>
      <c r="L1142" s="38">
        <v>840.54</v>
      </c>
      <c r="M1142" s="39" t="s">
        <v>34</v>
      </c>
      <c r="N1142" s="40">
        <v>12112</v>
      </c>
      <c r="T1142" s="2" t="s">
        <v>836</v>
      </c>
    </row>
    <row r="1143" spans="1:25" s="1" customFormat="1" ht="22.5" x14ac:dyDescent="0.2">
      <c r="A1143" s="35"/>
      <c r="B1143" s="36" t="s">
        <v>838</v>
      </c>
      <c r="C1143" s="115" t="s">
        <v>839</v>
      </c>
      <c r="D1143" s="115"/>
      <c r="E1143" s="115"/>
      <c r="F1143" s="37" t="s">
        <v>66</v>
      </c>
      <c r="G1143" s="37" t="s">
        <v>840</v>
      </c>
      <c r="H1143" s="37" t="s">
        <v>34</v>
      </c>
      <c r="I1143" s="37" t="s">
        <v>840</v>
      </c>
      <c r="J1143" s="38" t="s">
        <v>34</v>
      </c>
      <c r="K1143" s="37" t="s">
        <v>34</v>
      </c>
      <c r="L1143" s="38">
        <v>575.45000000000005</v>
      </c>
      <c r="M1143" s="39" t="s">
        <v>34</v>
      </c>
      <c r="N1143" s="40">
        <v>8292</v>
      </c>
      <c r="T1143" s="2" t="s">
        <v>839</v>
      </c>
    </row>
    <row r="1144" spans="1:25" s="1" customFormat="1" x14ac:dyDescent="0.2">
      <c r="A1144" s="41"/>
      <c r="B1144" s="42"/>
      <c r="C1144" s="116" t="s">
        <v>71</v>
      </c>
      <c r="D1144" s="116"/>
      <c r="E1144" s="116"/>
      <c r="F1144" s="43" t="s">
        <v>34</v>
      </c>
      <c r="G1144" s="43" t="s">
        <v>34</v>
      </c>
      <c r="H1144" s="43" t="s">
        <v>34</v>
      </c>
      <c r="I1144" s="43" t="s">
        <v>34</v>
      </c>
      <c r="J1144" s="44" t="s">
        <v>34</v>
      </c>
      <c r="K1144" s="43" t="s">
        <v>34</v>
      </c>
      <c r="L1144" s="44">
        <v>2623.63</v>
      </c>
      <c r="M1144" s="32" t="s">
        <v>34</v>
      </c>
      <c r="N1144" s="45">
        <v>33757</v>
      </c>
      <c r="V1144" s="2" t="s">
        <v>71</v>
      </c>
    </row>
    <row r="1145" spans="1:25" s="1" customFormat="1" ht="33.75" x14ac:dyDescent="0.2">
      <c r="A1145" s="28" t="s">
        <v>1709</v>
      </c>
      <c r="B1145" s="29" t="s">
        <v>1710</v>
      </c>
      <c r="C1145" s="118" t="s">
        <v>1711</v>
      </c>
      <c r="D1145" s="118"/>
      <c r="E1145" s="118"/>
      <c r="F1145" s="30" t="s">
        <v>1282</v>
      </c>
      <c r="G1145" s="30" t="s">
        <v>34</v>
      </c>
      <c r="H1145" s="30" t="s">
        <v>34</v>
      </c>
      <c r="I1145" s="30" t="s">
        <v>207</v>
      </c>
      <c r="J1145" s="31">
        <v>4840.5</v>
      </c>
      <c r="K1145" s="30" t="s">
        <v>34</v>
      </c>
      <c r="L1145" s="31">
        <v>21793.84</v>
      </c>
      <c r="M1145" s="32">
        <v>4.22</v>
      </c>
      <c r="N1145" s="33">
        <v>91970</v>
      </c>
      <c r="Q1145" s="2" t="s">
        <v>1711</v>
      </c>
    </row>
    <row r="1146" spans="1:25" s="1" customFormat="1" x14ac:dyDescent="0.2">
      <c r="A1146" s="34"/>
      <c r="B1146" s="8"/>
      <c r="C1146" s="115" t="s">
        <v>1712</v>
      </c>
      <c r="D1146" s="115"/>
      <c r="E1146" s="115"/>
      <c r="F1146" s="115"/>
      <c r="G1146" s="115"/>
      <c r="H1146" s="115"/>
      <c r="I1146" s="115"/>
      <c r="J1146" s="115"/>
      <c r="K1146" s="115"/>
      <c r="L1146" s="115"/>
      <c r="M1146" s="115"/>
      <c r="N1146" s="117"/>
      <c r="Y1146" s="2" t="s">
        <v>1712</v>
      </c>
    </row>
    <row r="1147" spans="1:25" s="1" customFormat="1" x14ac:dyDescent="0.2">
      <c r="A1147" s="132" t="s">
        <v>1713</v>
      </c>
      <c r="B1147" s="133"/>
      <c r="C1147" s="133"/>
      <c r="D1147" s="133"/>
      <c r="E1147" s="133"/>
      <c r="F1147" s="133"/>
      <c r="G1147" s="133"/>
      <c r="H1147" s="133"/>
      <c r="I1147" s="133"/>
      <c r="J1147" s="133"/>
      <c r="K1147" s="133"/>
      <c r="L1147" s="133"/>
      <c r="M1147" s="133"/>
      <c r="N1147" s="134"/>
      <c r="X1147" s="2" t="s">
        <v>1713</v>
      </c>
    </row>
    <row r="1148" spans="1:25" s="1" customFormat="1" ht="22.5" x14ac:dyDescent="0.2">
      <c r="A1148" s="28" t="s">
        <v>1714</v>
      </c>
      <c r="B1148" s="29" t="s">
        <v>1715</v>
      </c>
      <c r="C1148" s="118" t="s">
        <v>1716</v>
      </c>
      <c r="D1148" s="118"/>
      <c r="E1148" s="118"/>
      <c r="F1148" s="30" t="s">
        <v>1717</v>
      </c>
      <c r="G1148" s="30" t="s">
        <v>34</v>
      </c>
      <c r="H1148" s="30" t="s">
        <v>34</v>
      </c>
      <c r="I1148" s="30" t="s">
        <v>95</v>
      </c>
      <c r="J1148" s="31" t="s">
        <v>34</v>
      </c>
      <c r="K1148" s="30" t="s">
        <v>34</v>
      </c>
      <c r="L1148" s="31" t="s">
        <v>34</v>
      </c>
      <c r="M1148" s="32" t="s">
        <v>34</v>
      </c>
      <c r="N1148" s="33" t="s">
        <v>34</v>
      </c>
      <c r="Q1148" s="2" t="s">
        <v>1716</v>
      </c>
    </row>
    <row r="1149" spans="1:25" s="1" customFormat="1" x14ac:dyDescent="0.2">
      <c r="A1149" s="35"/>
      <c r="B1149" s="36" t="s">
        <v>48</v>
      </c>
      <c r="C1149" s="115" t="s">
        <v>81</v>
      </c>
      <c r="D1149" s="115"/>
      <c r="E1149" s="115"/>
      <c r="F1149" s="37" t="s">
        <v>34</v>
      </c>
      <c r="G1149" s="37" t="s">
        <v>34</v>
      </c>
      <c r="H1149" s="37" t="s">
        <v>34</v>
      </c>
      <c r="I1149" s="37" t="s">
        <v>34</v>
      </c>
      <c r="J1149" s="38">
        <v>337.21</v>
      </c>
      <c r="K1149" s="37" t="s">
        <v>34</v>
      </c>
      <c r="L1149" s="38">
        <v>1686.05</v>
      </c>
      <c r="M1149" s="39">
        <v>14.41</v>
      </c>
      <c r="N1149" s="40">
        <v>24296</v>
      </c>
      <c r="S1149" s="2" t="s">
        <v>81</v>
      </c>
    </row>
    <row r="1150" spans="1:25" s="1" customFormat="1" x14ac:dyDescent="0.2">
      <c r="A1150" s="35"/>
      <c r="B1150" s="36" t="s">
        <v>54</v>
      </c>
      <c r="C1150" s="115" t="s">
        <v>55</v>
      </c>
      <c r="D1150" s="115"/>
      <c r="E1150" s="115"/>
      <c r="F1150" s="37" t="s">
        <v>34</v>
      </c>
      <c r="G1150" s="37" t="s">
        <v>34</v>
      </c>
      <c r="H1150" s="37" t="s">
        <v>34</v>
      </c>
      <c r="I1150" s="37" t="s">
        <v>34</v>
      </c>
      <c r="J1150" s="38">
        <v>1258.5</v>
      </c>
      <c r="K1150" s="37" t="s">
        <v>34</v>
      </c>
      <c r="L1150" s="38">
        <v>6292.5</v>
      </c>
      <c r="M1150" s="39">
        <v>7.88</v>
      </c>
      <c r="N1150" s="40">
        <v>49585</v>
      </c>
      <c r="S1150" s="2" t="s">
        <v>55</v>
      </c>
    </row>
    <row r="1151" spans="1:25" s="1" customFormat="1" x14ac:dyDescent="0.2">
      <c r="A1151" s="35"/>
      <c r="B1151" s="36" t="s">
        <v>56</v>
      </c>
      <c r="C1151" s="115" t="s">
        <v>57</v>
      </c>
      <c r="D1151" s="115"/>
      <c r="E1151" s="115"/>
      <c r="F1151" s="37" t="s">
        <v>34</v>
      </c>
      <c r="G1151" s="37" t="s">
        <v>34</v>
      </c>
      <c r="H1151" s="37" t="s">
        <v>34</v>
      </c>
      <c r="I1151" s="37" t="s">
        <v>34</v>
      </c>
      <c r="J1151" s="38">
        <v>84.92</v>
      </c>
      <c r="K1151" s="37" t="s">
        <v>34</v>
      </c>
      <c r="L1151" s="38">
        <v>424.6</v>
      </c>
      <c r="M1151" s="39">
        <v>14.41</v>
      </c>
      <c r="N1151" s="40">
        <v>6118</v>
      </c>
      <c r="S1151" s="2" t="s">
        <v>57</v>
      </c>
    </row>
    <row r="1152" spans="1:25" s="1" customFormat="1" x14ac:dyDescent="0.2">
      <c r="A1152" s="35"/>
      <c r="B1152" s="36" t="s">
        <v>34</v>
      </c>
      <c r="C1152" s="115" t="s">
        <v>84</v>
      </c>
      <c r="D1152" s="115"/>
      <c r="E1152" s="115"/>
      <c r="F1152" s="37" t="s">
        <v>59</v>
      </c>
      <c r="G1152" s="37" t="s">
        <v>1718</v>
      </c>
      <c r="H1152" s="37" t="s">
        <v>34</v>
      </c>
      <c r="I1152" s="37" t="s">
        <v>1719</v>
      </c>
      <c r="J1152" s="38" t="s">
        <v>34</v>
      </c>
      <c r="K1152" s="37" t="s">
        <v>34</v>
      </c>
      <c r="L1152" s="38" t="s">
        <v>34</v>
      </c>
      <c r="M1152" s="39" t="s">
        <v>34</v>
      </c>
      <c r="N1152" s="40" t="s">
        <v>34</v>
      </c>
      <c r="T1152" s="2" t="s">
        <v>84</v>
      </c>
    </row>
    <row r="1153" spans="1:22" s="1" customFormat="1" x14ac:dyDescent="0.2">
      <c r="A1153" s="35"/>
      <c r="B1153" s="36" t="s">
        <v>34</v>
      </c>
      <c r="C1153" s="115" t="s">
        <v>58</v>
      </c>
      <c r="D1153" s="115"/>
      <c r="E1153" s="115"/>
      <c r="F1153" s="37" t="s">
        <v>59</v>
      </c>
      <c r="G1153" s="37" t="s">
        <v>1720</v>
      </c>
      <c r="H1153" s="37" t="s">
        <v>34</v>
      </c>
      <c r="I1153" s="37" t="s">
        <v>262</v>
      </c>
      <c r="J1153" s="38" t="s">
        <v>34</v>
      </c>
      <c r="K1153" s="37" t="s">
        <v>34</v>
      </c>
      <c r="L1153" s="38" t="s">
        <v>34</v>
      </c>
      <c r="M1153" s="39" t="s">
        <v>34</v>
      </c>
      <c r="N1153" s="40" t="s">
        <v>34</v>
      </c>
      <c r="T1153" s="2" t="s">
        <v>58</v>
      </c>
    </row>
    <row r="1154" spans="1:22" s="1" customFormat="1" x14ac:dyDescent="0.2">
      <c r="A1154" s="35"/>
      <c r="B1154" s="36" t="s">
        <v>34</v>
      </c>
      <c r="C1154" s="118" t="s">
        <v>62</v>
      </c>
      <c r="D1154" s="118"/>
      <c r="E1154" s="118"/>
      <c r="F1154" s="30" t="s">
        <v>34</v>
      </c>
      <c r="G1154" s="30" t="s">
        <v>34</v>
      </c>
      <c r="H1154" s="30" t="s">
        <v>34</v>
      </c>
      <c r="I1154" s="30" t="s">
        <v>34</v>
      </c>
      <c r="J1154" s="31">
        <v>1595.71</v>
      </c>
      <c r="K1154" s="30" t="s">
        <v>34</v>
      </c>
      <c r="L1154" s="31">
        <v>7978.55</v>
      </c>
      <c r="M1154" s="32" t="s">
        <v>34</v>
      </c>
      <c r="N1154" s="33" t="s">
        <v>34</v>
      </c>
      <c r="U1154" s="2" t="s">
        <v>62</v>
      </c>
    </row>
    <row r="1155" spans="1:22" s="1" customFormat="1" x14ac:dyDescent="0.2">
      <c r="A1155" s="35"/>
      <c r="B1155" s="36" t="s">
        <v>34</v>
      </c>
      <c r="C1155" s="115" t="s">
        <v>63</v>
      </c>
      <c r="D1155" s="115"/>
      <c r="E1155" s="115"/>
      <c r="F1155" s="37" t="s">
        <v>34</v>
      </c>
      <c r="G1155" s="37" t="s">
        <v>34</v>
      </c>
      <c r="H1155" s="37" t="s">
        <v>34</v>
      </c>
      <c r="I1155" s="37" t="s">
        <v>34</v>
      </c>
      <c r="J1155" s="38" t="s">
        <v>34</v>
      </c>
      <c r="K1155" s="37" t="s">
        <v>34</v>
      </c>
      <c r="L1155" s="38">
        <v>2110.65</v>
      </c>
      <c r="M1155" s="39" t="s">
        <v>34</v>
      </c>
      <c r="N1155" s="40">
        <v>30414</v>
      </c>
      <c r="T1155" s="2" t="s">
        <v>63</v>
      </c>
    </row>
    <row r="1156" spans="1:22" s="1" customFormat="1" x14ac:dyDescent="0.2">
      <c r="A1156" s="35"/>
      <c r="B1156" s="36" t="s">
        <v>1721</v>
      </c>
      <c r="C1156" s="115" t="s">
        <v>1722</v>
      </c>
      <c r="D1156" s="115"/>
      <c r="E1156" s="115"/>
      <c r="F1156" s="37" t="s">
        <v>66</v>
      </c>
      <c r="G1156" s="37" t="s">
        <v>1185</v>
      </c>
      <c r="H1156" s="37" t="s">
        <v>34</v>
      </c>
      <c r="I1156" s="37" t="s">
        <v>1185</v>
      </c>
      <c r="J1156" s="38" t="s">
        <v>34</v>
      </c>
      <c r="K1156" s="37" t="s">
        <v>34</v>
      </c>
      <c r="L1156" s="38">
        <v>2363.9299999999998</v>
      </c>
      <c r="M1156" s="39" t="s">
        <v>34</v>
      </c>
      <c r="N1156" s="40">
        <v>34064</v>
      </c>
      <c r="T1156" s="2" t="s">
        <v>1722</v>
      </c>
    </row>
    <row r="1157" spans="1:22" s="1" customFormat="1" ht="22.5" x14ac:dyDescent="0.2">
      <c r="A1157" s="35"/>
      <c r="B1157" s="36" t="s">
        <v>1723</v>
      </c>
      <c r="C1157" s="115" t="s">
        <v>1724</v>
      </c>
      <c r="D1157" s="115"/>
      <c r="E1157" s="115"/>
      <c r="F1157" s="37" t="s">
        <v>66</v>
      </c>
      <c r="G1157" s="37" t="s">
        <v>1089</v>
      </c>
      <c r="H1157" s="37" t="s">
        <v>34</v>
      </c>
      <c r="I1157" s="37" t="s">
        <v>1089</v>
      </c>
      <c r="J1157" s="38" t="s">
        <v>34</v>
      </c>
      <c r="K1157" s="37" t="s">
        <v>34</v>
      </c>
      <c r="L1157" s="38">
        <v>1076.43</v>
      </c>
      <c r="M1157" s="39" t="s">
        <v>34</v>
      </c>
      <c r="N1157" s="40">
        <v>15511</v>
      </c>
      <c r="T1157" s="2" t="s">
        <v>1724</v>
      </c>
    </row>
    <row r="1158" spans="1:22" s="1" customFormat="1" x14ac:dyDescent="0.2">
      <c r="A1158" s="41"/>
      <c r="B1158" s="42"/>
      <c r="C1158" s="116" t="s">
        <v>71</v>
      </c>
      <c r="D1158" s="116"/>
      <c r="E1158" s="116"/>
      <c r="F1158" s="43" t="s">
        <v>34</v>
      </c>
      <c r="G1158" s="43" t="s">
        <v>34</v>
      </c>
      <c r="H1158" s="43" t="s">
        <v>34</v>
      </c>
      <c r="I1158" s="43" t="s">
        <v>34</v>
      </c>
      <c r="J1158" s="44" t="s">
        <v>34</v>
      </c>
      <c r="K1158" s="43" t="s">
        <v>34</v>
      </c>
      <c r="L1158" s="44">
        <v>11418.91</v>
      </c>
      <c r="M1158" s="32" t="s">
        <v>34</v>
      </c>
      <c r="N1158" s="45">
        <v>123456</v>
      </c>
      <c r="V1158" s="2" t="s">
        <v>71</v>
      </c>
    </row>
    <row r="1159" spans="1:22" s="1" customFormat="1" ht="22.5" x14ac:dyDescent="0.2">
      <c r="A1159" s="28" t="s">
        <v>1725</v>
      </c>
      <c r="B1159" s="29" t="s">
        <v>1726</v>
      </c>
      <c r="C1159" s="118" t="s">
        <v>1727</v>
      </c>
      <c r="D1159" s="118"/>
      <c r="E1159" s="118"/>
      <c r="F1159" s="30" t="s">
        <v>1717</v>
      </c>
      <c r="G1159" s="30" t="s">
        <v>34</v>
      </c>
      <c r="H1159" s="30" t="s">
        <v>34</v>
      </c>
      <c r="I1159" s="30" t="s">
        <v>95</v>
      </c>
      <c r="J1159" s="31" t="s">
        <v>34</v>
      </c>
      <c r="K1159" s="30" t="s">
        <v>34</v>
      </c>
      <c r="L1159" s="31" t="s">
        <v>34</v>
      </c>
      <c r="M1159" s="32" t="s">
        <v>34</v>
      </c>
      <c r="N1159" s="33" t="s">
        <v>34</v>
      </c>
      <c r="Q1159" s="2" t="s">
        <v>1727</v>
      </c>
    </row>
    <row r="1160" spans="1:22" s="1" customFormat="1" x14ac:dyDescent="0.2">
      <c r="A1160" s="35"/>
      <c r="B1160" s="36" t="s">
        <v>48</v>
      </c>
      <c r="C1160" s="115" t="s">
        <v>81</v>
      </c>
      <c r="D1160" s="115"/>
      <c r="E1160" s="115"/>
      <c r="F1160" s="37" t="s">
        <v>34</v>
      </c>
      <c r="G1160" s="37" t="s">
        <v>34</v>
      </c>
      <c r="H1160" s="37" t="s">
        <v>34</v>
      </c>
      <c r="I1160" s="37" t="s">
        <v>34</v>
      </c>
      <c r="J1160" s="38">
        <v>176.31</v>
      </c>
      <c r="K1160" s="37" t="s">
        <v>34</v>
      </c>
      <c r="L1160" s="38">
        <v>881.55</v>
      </c>
      <c r="M1160" s="39">
        <v>14.41</v>
      </c>
      <c r="N1160" s="40">
        <v>12703</v>
      </c>
      <c r="S1160" s="2" t="s">
        <v>81</v>
      </c>
    </row>
    <row r="1161" spans="1:22" s="1" customFormat="1" x14ac:dyDescent="0.2">
      <c r="A1161" s="35"/>
      <c r="B1161" s="36" t="s">
        <v>54</v>
      </c>
      <c r="C1161" s="115" t="s">
        <v>55</v>
      </c>
      <c r="D1161" s="115"/>
      <c r="E1161" s="115"/>
      <c r="F1161" s="37" t="s">
        <v>34</v>
      </c>
      <c r="G1161" s="37" t="s">
        <v>34</v>
      </c>
      <c r="H1161" s="37" t="s">
        <v>34</v>
      </c>
      <c r="I1161" s="37" t="s">
        <v>34</v>
      </c>
      <c r="J1161" s="38">
        <v>747.56</v>
      </c>
      <c r="K1161" s="37" t="s">
        <v>34</v>
      </c>
      <c r="L1161" s="38">
        <v>3737.8</v>
      </c>
      <c r="M1161" s="39">
        <v>7.88</v>
      </c>
      <c r="N1161" s="40">
        <v>29454</v>
      </c>
      <c r="S1161" s="2" t="s">
        <v>55</v>
      </c>
    </row>
    <row r="1162" spans="1:22" s="1" customFormat="1" x14ac:dyDescent="0.2">
      <c r="A1162" s="35"/>
      <c r="B1162" s="36" t="s">
        <v>56</v>
      </c>
      <c r="C1162" s="115" t="s">
        <v>57</v>
      </c>
      <c r="D1162" s="115"/>
      <c r="E1162" s="115"/>
      <c r="F1162" s="37" t="s">
        <v>34</v>
      </c>
      <c r="G1162" s="37" t="s">
        <v>34</v>
      </c>
      <c r="H1162" s="37" t="s">
        <v>34</v>
      </c>
      <c r="I1162" s="37" t="s">
        <v>34</v>
      </c>
      <c r="J1162" s="38">
        <v>42.13</v>
      </c>
      <c r="K1162" s="37" t="s">
        <v>34</v>
      </c>
      <c r="L1162" s="38">
        <v>210.65</v>
      </c>
      <c r="M1162" s="39">
        <v>14.41</v>
      </c>
      <c r="N1162" s="40">
        <v>3035</v>
      </c>
      <c r="S1162" s="2" t="s">
        <v>57</v>
      </c>
    </row>
    <row r="1163" spans="1:22" s="1" customFormat="1" x14ac:dyDescent="0.2">
      <c r="A1163" s="35"/>
      <c r="B1163" s="36" t="s">
        <v>34</v>
      </c>
      <c r="C1163" s="115" t="s">
        <v>84</v>
      </c>
      <c r="D1163" s="115"/>
      <c r="E1163" s="115"/>
      <c r="F1163" s="37" t="s">
        <v>59</v>
      </c>
      <c r="G1163" s="37" t="s">
        <v>1728</v>
      </c>
      <c r="H1163" s="37" t="s">
        <v>34</v>
      </c>
      <c r="I1163" s="37" t="s">
        <v>1729</v>
      </c>
      <c r="J1163" s="38" t="s">
        <v>34</v>
      </c>
      <c r="K1163" s="37" t="s">
        <v>34</v>
      </c>
      <c r="L1163" s="38" t="s">
        <v>34</v>
      </c>
      <c r="M1163" s="39" t="s">
        <v>34</v>
      </c>
      <c r="N1163" s="40" t="s">
        <v>34</v>
      </c>
      <c r="T1163" s="2" t="s">
        <v>84</v>
      </c>
    </row>
    <row r="1164" spans="1:22" s="1" customFormat="1" x14ac:dyDescent="0.2">
      <c r="A1164" s="35"/>
      <c r="B1164" s="36" t="s">
        <v>34</v>
      </c>
      <c r="C1164" s="115" t="s">
        <v>58</v>
      </c>
      <c r="D1164" s="115"/>
      <c r="E1164" s="115"/>
      <c r="F1164" s="37" t="s">
        <v>59</v>
      </c>
      <c r="G1164" s="37" t="s">
        <v>1730</v>
      </c>
      <c r="H1164" s="37" t="s">
        <v>34</v>
      </c>
      <c r="I1164" s="37" t="s">
        <v>1731</v>
      </c>
      <c r="J1164" s="38" t="s">
        <v>34</v>
      </c>
      <c r="K1164" s="37" t="s">
        <v>34</v>
      </c>
      <c r="L1164" s="38" t="s">
        <v>34</v>
      </c>
      <c r="M1164" s="39" t="s">
        <v>34</v>
      </c>
      <c r="N1164" s="40" t="s">
        <v>34</v>
      </c>
      <c r="T1164" s="2" t="s">
        <v>58</v>
      </c>
    </row>
    <row r="1165" spans="1:22" s="1" customFormat="1" x14ac:dyDescent="0.2">
      <c r="A1165" s="35"/>
      <c r="B1165" s="36" t="s">
        <v>34</v>
      </c>
      <c r="C1165" s="118" t="s">
        <v>62</v>
      </c>
      <c r="D1165" s="118"/>
      <c r="E1165" s="118"/>
      <c r="F1165" s="30" t="s">
        <v>34</v>
      </c>
      <c r="G1165" s="30" t="s">
        <v>34</v>
      </c>
      <c r="H1165" s="30" t="s">
        <v>34</v>
      </c>
      <c r="I1165" s="30" t="s">
        <v>34</v>
      </c>
      <c r="J1165" s="31">
        <v>923.87</v>
      </c>
      <c r="K1165" s="30" t="s">
        <v>34</v>
      </c>
      <c r="L1165" s="31">
        <v>4619.3500000000004</v>
      </c>
      <c r="M1165" s="32" t="s">
        <v>34</v>
      </c>
      <c r="N1165" s="33" t="s">
        <v>34</v>
      </c>
      <c r="U1165" s="2" t="s">
        <v>62</v>
      </c>
    </row>
    <row r="1166" spans="1:22" s="1" customFormat="1" x14ac:dyDescent="0.2">
      <c r="A1166" s="35"/>
      <c r="B1166" s="36" t="s">
        <v>34</v>
      </c>
      <c r="C1166" s="115" t="s">
        <v>63</v>
      </c>
      <c r="D1166" s="115"/>
      <c r="E1166" s="115"/>
      <c r="F1166" s="37" t="s">
        <v>34</v>
      </c>
      <c r="G1166" s="37" t="s">
        <v>34</v>
      </c>
      <c r="H1166" s="37" t="s">
        <v>34</v>
      </c>
      <c r="I1166" s="37" t="s">
        <v>34</v>
      </c>
      <c r="J1166" s="38" t="s">
        <v>34</v>
      </c>
      <c r="K1166" s="37" t="s">
        <v>34</v>
      </c>
      <c r="L1166" s="38">
        <v>1092.2</v>
      </c>
      <c r="M1166" s="39" t="s">
        <v>34</v>
      </c>
      <c r="N1166" s="40">
        <v>15738</v>
      </c>
      <c r="T1166" s="2" t="s">
        <v>63</v>
      </c>
    </row>
    <row r="1167" spans="1:22" s="1" customFormat="1" x14ac:dyDescent="0.2">
      <c r="A1167" s="35"/>
      <c r="B1167" s="36" t="s">
        <v>1721</v>
      </c>
      <c r="C1167" s="115" t="s">
        <v>1722</v>
      </c>
      <c r="D1167" s="115"/>
      <c r="E1167" s="115"/>
      <c r="F1167" s="37" t="s">
        <v>66</v>
      </c>
      <c r="G1167" s="37" t="s">
        <v>1185</v>
      </c>
      <c r="H1167" s="37" t="s">
        <v>34</v>
      </c>
      <c r="I1167" s="37" t="s">
        <v>1185</v>
      </c>
      <c r="J1167" s="38" t="s">
        <v>34</v>
      </c>
      <c r="K1167" s="37" t="s">
        <v>34</v>
      </c>
      <c r="L1167" s="38">
        <v>1223.26</v>
      </c>
      <c r="M1167" s="39" t="s">
        <v>34</v>
      </c>
      <c r="N1167" s="40">
        <v>17627</v>
      </c>
      <c r="T1167" s="2" t="s">
        <v>1722</v>
      </c>
    </row>
    <row r="1168" spans="1:22" s="1" customFormat="1" ht="22.5" x14ac:dyDescent="0.2">
      <c r="A1168" s="35"/>
      <c r="B1168" s="36" t="s">
        <v>1723</v>
      </c>
      <c r="C1168" s="115" t="s">
        <v>1724</v>
      </c>
      <c r="D1168" s="115"/>
      <c r="E1168" s="115"/>
      <c r="F1168" s="37" t="s">
        <v>66</v>
      </c>
      <c r="G1168" s="37" t="s">
        <v>1089</v>
      </c>
      <c r="H1168" s="37" t="s">
        <v>34</v>
      </c>
      <c r="I1168" s="37" t="s">
        <v>1089</v>
      </c>
      <c r="J1168" s="38" t="s">
        <v>34</v>
      </c>
      <c r="K1168" s="37" t="s">
        <v>34</v>
      </c>
      <c r="L1168" s="38">
        <v>557.02</v>
      </c>
      <c r="M1168" s="39" t="s">
        <v>34</v>
      </c>
      <c r="N1168" s="40">
        <v>8026</v>
      </c>
      <c r="T1168" s="2" t="s">
        <v>1724</v>
      </c>
    </row>
    <row r="1169" spans="1:22" s="1" customFormat="1" x14ac:dyDescent="0.2">
      <c r="A1169" s="41"/>
      <c r="B1169" s="42"/>
      <c r="C1169" s="116" t="s">
        <v>71</v>
      </c>
      <c r="D1169" s="116"/>
      <c r="E1169" s="116"/>
      <c r="F1169" s="43" t="s">
        <v>34</v>
      </c>
      <c r="G1169" s="43" t="s">
        <v>34</v>
      </c>
      <c r="H1169" s="43" t="s">
        <v>34</v>
      </c>
      <c r="I1169" s="43" t="s">
        <v>34</v>
      </c>
      <c r="J1169" s="44" t="s">
        <v>34</v>
      </c>
      <c r="K1169" s="43" t="s">
        <v>34</v>
      </c>
      <c r="L1169" s="44">
        <v>6399.63</v>
      </c>
      <c r="M1169" s="32" t="s">
        <v>34</v>
      </c>
      <c r="N1169" s="45">
        <v>67810</v>
      </c>
      <c r="V1169" s="2" t="s">
        <v>71</v>
      </c>
    </row>
    <row r="1170" spans="1:22" s="1" customFormat="1" ht="45" x14ac:dyDescent="0.2">
      <c r="A1170" s="28" t="s">
        <v>1732</v>
      </c>
      <c r="B1170" s="29" t="s">
        <v>1733</v>
      </c>
      <c r="C1170" s="118" t="s">
        <v>1734</v>
      </c>
      <c r="D1170" s="118"/>
      <c r="E1170" s="118"/>
      <c r="F1170" s="30" t="s">
        <v>1735</v>
      </c>
      <c r="G1170" s="30" t="s">
        <v>34</v>
      </c>
      <c r="H1170" s="30" t="s">
        <v>34</v>
      </c>
      <c r="I1170" s="30" t="s">
        <v>1736</v>
      </c>
      <c r="J1170" s="31" t="s">
        <v>34</v>
      </c>
      <c r="K1170" s="30" t="s">
        <v>34</v>
      </c>
      <c r="L1170" s="31" t="s">
        <v>34</v>
      </c>
      <c r="M1170" s="32" t="s">
        <v>34</v>
      </c>
      <c r="N1170" s="33" t="s">
        <v>34</v>
      </c>
      <c r="Q1170" s="2" t="s">
        <v>1734</v>
      </c>
    </row>
    <row r="1171" spans="1:22" s="1" customFormat="1" x14ac:dyDescent="0.2">
      <c r="A1171" s="34"/>
      <c r="B1171" s="8"/>
      <c r="C1171" s="115" t="s">
        <v>1737</v>
      </c>
      <c r="D1171" s="115"/>
      <c r="E1171" s="115"/>
      <c r="F1171" s="115"/>
      <c r="G1171" s="115"/>
      <c r="H1171" s="115"/>
      <c r="I1171" s="115"/>
      <c r="J1171" s="115"/>
      <c r="K1171" s="115"/>
      <c r="L1171" s="115"/>
      <c r="M1171" s="115"/>
      <c r="N1171" s="117"/>
      <c r="R1171" s="2" t="s">
        <v>1737</v>
      </c>
    </row>
    <row r="1172" spans="1:22" s="1" customFormat="1" x14ac:dyDescent="0.2">
      <c r="A1172" s="35"/>
      <c r="B1172" s="36" t="s">
        <v>48</v>
      </c>
      <c r="C1172" s="115" t="s">
        <v>81</v>
      </c>
      <c r="D1172" s="115"/>
      <c r="E1172" s="115"/>
      <c r="F1172" s="37" t="s">
        <v>34</v>
      </c>
      <c r="G1172" s="37" t="s">
        <v>34</v>
      </c>
      <c r="H1172" s="37" t="s">
        <v>34</v>
      </c>
      <c r="I1172" s="37" t="s">
        <v>34</v>
      </c>
      <c r="J1172" s="38">
        <v>130.51</v>
      </c>
      <c r="K1172" s="37" t="s">
        <v>34</v>
      </c>
      <c r="L1172" s="38">
        <v>408.5</v>
      </c>
      <c r="M1172" s="39">
        <v>14.41</v>
      </c>
      <c r="N1172" s="40">
        <v>5886</v>
      </c>
      <c r="S1172" s="2" t="s">
        <v>81</v>
      </c>
    </row>
    <row r="1173" spans="1:22" s="1" customFormat="1" x14ac:dyDescent="0.2">
      <c r="A1173" s="35"/>
      <c r="B1173" s="36" t="s">
        <v>54</v>
      </c>
      <c r="C1173" s="115" t="s">
        <v>55</v>
      </c>
      <c r="D1173" s="115"/>
      <c r="E1173" s="115"/>
      <c r="F1173" s="37" t="s">
        <v>34</v>
      </c>
      <c r="G1173" s="37" t="s">
        <v>34</v>
      </c>
      <c r="H1173" s="37" t="s">
        <v>34</v>
      </c>
      <c r="I1173" s="37" t="s">
        <v>34</v>
      </c>
      <c r="J1173" s="38">
        <v>9351.2999999999993</v>
      </c>
      <c r="K1173" s="37" t="s">
        <v>34</v>
      </c>
      <c r="L1173" s="38">
        <v>29269.57</v>
      </c>
      <c r="M1173" s="39">
        <v>7.88</v>
      </c>
      <c r="N1173" s="40">
        <v>230644</v>
      </c>
      <c r="S1173" s="2" t="s">
        <v>55</v>
      </c>
    </row>
    <row r="1174" spans="1:22" s="1" customFormat="1" x14ac:dyDescent="0.2">
      <c r="A1174" s="35"/>
      <c r="B1174" s="36" t="s">
        <v>56</v>
      </c>
      <c r="C1174" s="115" t="s">
        <v>57</v>
      </c>
      <c r="D1174" s="115"/>
      <c r="E1174" s="115"/>
      <c r="F1174" s="37" t="s">
        <v>34</v>
      </c>
      <c r="G1174" s="37" t="s">
        <v>34</v>
      </c>
      <c r="H1174" s="37" t="s">
        <v>34</v>
      </c>
      <c r="I1174" s="37" t="s">
        <v>34</v>
      </c>
      <c r="J1174" s="38">
        <v>178.38</v>
      </c>
      <c r="K1174" s="37" t="s">
        <v>34</v>
      </c>
      <c r="L1174" s="38">
        <v>558.33000000000004</v>
      </c>
      <c r="M1174" s="39">
        <v>14.41</v>
      </c>
      <c r="N1174" s="40">
        <v>8046</v>
      </c>
      <c r="S1174" s="2" t="s">
        <v>57</v>
      </c>
    </row>
    <row r="1175" spans="1:22" s="1" customFormat="1" x14ac:dyDescent="0.2">
      <c r="A1175" s="35"/>
      <c r="B1175" s="36" t="s">
        <v>82</v>
      </c>
      <c r="C1175" s="115" t="s">
        <v>83</v>
      </c>
      <c r="D1175" s="115"/>
      <c r="E1175" s="115"/>
      <c r="F1175" s="37" t="s">
        <v>34</v>
      </c>
      <c r="G1175" s="37" t="s">
        <v>34</v>
      </c>
      <c r="H1175" s="37" t="s">
        <v>34</v>
      </c>
      <c r="I1175" s="37" t="s">
        <v>34</v>
      </c>
      <c r="J1175" s="38">
        <v>4.76</v>
      </c>
      <c r="K1175" s="37" t="s">
        <v>34</v>
      </c>
      <c r="L1175" s="38">
        <v>14.9</v>
      </c>
      <c r="M1175" s="39">
        <v>4.22</v>
      </c>
      <c r="N1175" s="40">
        <v>63</v>
      </c>
      <c r="S1175" s="2" t="s">
        <v>83</v>
      </c>
    </row>
    <row r="1176" spans="1:22" s="1" customFormat="1" x14ac:dyDescent="0.2">
      <c r="A1176" s="35"/>
      <c r="B1176" s="36" t="s">
        <v>34</v>
      </c>
      <c r="C1176" s="115" t="s">
        <v>84</v>
      </c>
      <c r="D1176" s="115"/>
      <c r="E1176" s="115"/>
      <c r="F1176" s="37" t="s">
        <v>59</v>
      </c>
      <c r="G1176" s="37" t="s">
        <v>1738</v>
      </c>
      <c r="H1176" s="37" t="s">
        <v>34</v>
      </c>
      <c r="I1176" s="37" t="s">
        <v>1739</v>
      </c>
      <c r="J1176" s="38" t="s">
        <v>34</v>
      </c>
      <c r="K1176" s="37" t="s">
        <v>34</v>
      </c>
      <c r="L1176" s="38" t="s">
        <v>34</v>
      </c>
      <c r="M1176" s="39" t="s">
        <v>34</v>
      </c>
      <c r="N1176" s="40" t="s">
        <v>34</v>
      </c>
      <c r="T1176" s="2" t="s">
        <v>84</v>
      </c>
    </row>
    <row r="1177" spans="1:22" s="1" customFormat="1" x14ac:dyDescent="0.2">
      <c r="A1177" s="35"/>
      <c r="B1177" s="36" t="s">
        <v>34</v>
      </c>
      <c r="C1177" s="115" t="s">
        <v>58</v>
      </c>
      <c r="D1177" s="115"/>
      <c r="E1177" s="115"/>
      <c r="F1177" s="37" t="s">
        <v>59</v>
      </c>
      <c r="G1177" s="37" t="s">
        <v>1740</v>
      </c>
      <c r="H1177" s="37" t="s">
        <v>34</v>
      </c>
      <c r="I1177" s="37" t="s">
        <v>1741</v>
      </c>
      <c r="J1177" s="38" t="s">
        <v>34</v>
      </c>
      <c r="K1177" s="37" t="s">
        <v>34</v>
      </c>
      <c r="L1177" s="38" t="s">
        <v>34</v>
      </c>
      <c r="M1177" s="39" t="s">
        <v>34</v>
      </c>
      <c r="N1177" s="40" t="s">
        <v>34</v>
      </c>
      <c r="T1177" s="2" t="s">
        <v>58</v>
      </c>
    </row>
    <row r="1178" spans="1:22" s="1" customFormat="1" x14ac:dyDescent="0.2">
      <c r="A1178" s="35"/>
      <c r="B1178" s="36" t="s">
        <v>34</v>
      </c>
      <c r="C1178" s="118" t="s">
        <v>62</v>
      </c>
      <c r="D1178" s="118"/>
      <c r="E1178" s="118"/>
      <c r="F1178" s="30" t="s">
        <v>34</v>
      </c>
      <c r="G1178" s="30" t="s">
        <v>34</v>
      </c>
      <c r="H1178" s="30" t="s">
        <v>34</v>
      </c>
      <c r="I1178" s="30" t="s">
        <v>34</v>
      </c>
      <c r="J1178" s="31">
        <v>9486.57</v>
      </c>
      <c r="K1178" s="30" t="s">
        <v>34</v>
      </c>
      <c r="L1178" s="31">
        <v>29692.97</v>
      </c>
      <c r="M1178" s="32" t="s">
        <v>34</v>
      </c>
      <c r="N1178" s="33" t="s">
        <v>34</v>
      </c>
      <c r="U1178" s="2" t="s">
        <v>62</v>
      </c>
    </row>
    <row r="1179" spans="1:22" s="1" customFormat="1" x14ac:dyDescent="0.2">
      <c r="A1179" s="35"/>
      <c r="B1179" s="36" t="s">
        <v>34</v>
      </c>
      <c r="C1179" s="115" t="s">
        <v>63</v>
      </c>
      <c r="D1179" s="115"/>
      <c r="E1179" s="115"/>
      <c r="F1179" s="37" t="s">
        <v>34</v>
      </c>
      <c r="G1179" s="37" t="s">
        <v>34</v>
      </c>
      <c r="H1179" s="37" t="s">
        <v>34</v>
      </c>
      <c r="I1179" s="37" t="s">
        <v>34</v>
      </c>
      <c r="J1179" s="38" t="s">
        <v>34</v>
      </c>
      <c r="K1179" s="37" t="s">
        <v>34</v>
      </c>
      <c r="L1179" s="38">
        <v>966.83</v>
      </c>
      <c r="M1179" s="39" t="s">
        <v>34</v>
      </c>
      <c r="N1179" s="40">
        <v>13932</v>
      </c>
      <c r="T1179" s="2" t="s">
        <v>63</v>
      </c>
    </row>
    <row r="1180" spans="1:22" s="1" customFormat="1" x14ac:dyDescent="0.2">
      <c r="A1180" s="35"/>
      <c r="B1180" s="36" t="s">
        <v>1721</v>
      </c>
      <c r="C1180" s="115" t="s">
        <v>1722</v>
      </c>
      <c r="D1180" s="115"/>
      <c r="E1180" s="115"/>
      <c r="F1180" s="37" t="s">
        <v>66</v>
      </c>
      <c r="G1180" s="37" t="s">
        <v>1185</v>
      </c>
      <c r="H1180" s="37" t="s">
        <v>34</v>
      </c>
      <c r="I1180" s="37" t="s">
        <v>1185</v>
      </c>
      <c r="J1180" s="38" t="s">
        <v>34</v>
      </c>
      <c r="K1180" s="37" t="s">
        <v>34</v>
      </c>
      <c r="L1180" s="38">
        <v>1082.8499999999999</v>
      </c>
      <c r="M1180" s="39" t="s">
        <v>34</v>
      </c>
      <c r="N1180" s="40">
        <v>15604</v>
      </c>
      <c r="T1180" s="2" t="s">
        <v>1722</v>
      </c>
    </row>
    <row r="1181" spans="1:22" s="1" customFormat="1" ht="22.5" x14ac:dyDescent="0.2">
      <c r="A1181" s="35"/>
      <c r="B1181" s="36" t="s">
        <v>1723</v>
      </c>
      <c r="C1181" s="115" t="s">
        <v>1724</v>
      </c>
      <c r="D1181" s="115"/>
      <c r="E1181" s="115"/>
      <c r="F1181" s="37" t="s">
        <v>66</v>
      </c>
      <c r="G1181" s="37" t="s">
        <v>1089</v>
      </c>
      <c r="H1181" s="37" t="s">
        <v>34</v>
      </c>
      <c r="I1181" s="37" t="s">
        <v>1089</v>
      </c>
      <c r="J1181" s="38" t="s">
        <v>34</v>
      </c>
      <c r="K1181" s="37" t="s">
        <v>34</v>
      </c>
      <c r="L1181" s="38">
        <v>493.08</v>
      </c>
      <c r="M1181" s="39" t="s">
        <v>34</v>
      </c>
      <c r="N1181" s="40">
        <v>7105</v>
      </c>
      <c r="T1181" s="2" t="s">
        <v>1724</v>
      </c>
    </row>
    <row r="1182" spans="1:22" s="1" customFormat="1" x14ac:dyDescent="0.2">
      <c r="A1182" s="41"/>
      <c r="B1182" s="42"/>
      <c r="C1182" s="116" t="s">
        <v>71</v>
      </c>
      <c r="D1182" s="116"/>
      <c r="E1182" s="116"/>
      <c r="F1182" s="43" t="s">
        <v>34</v>
      </c>
      <c r="G1182" s="43" t="s">
        <v>34</v>
      </c>
      <c r="H1182" s="43" t="s">
        <v>34</v>
      </c>
      <c r="I1182" s="43" t="s">
        <v>34</v>
      </c>
      <c r="J1182" s="44" t="s">
        <v>34</v>
      </c>
      <c r="K1182" s="43" t="s">
        <v>34</v>
      </c>
      <c r="L1182" s="44">
        <v>31268.9</v>
      </c>
      <c r="M1182" s="32" t="s">
        <v>34</v>
      </c>
      <c r="N1182" s="45">
        <v>259302</v>
      </c>
      <c r="V1182" s="2" t="s">
        <v>71</v>
      </c>
    </row>
    <row r="1183" spans="1:22" s="1" customFormat="1" ht="112.5" x14ac:dyDescent="0.2">
      <c r="A1183" s="28" t="s">
        <v>1742</v>
      </c>
      <c r="B1183" s="29" t="s">
        <v>1743</v>
      </c>
      <c r="C1183" s="118" t="s">
        <v>1744</v>
      </c>
      <c r="D1183" s="118"/>
      <c r="E1183" s="118"/>
      <c r="F1183" s="30" t="s">
        <v>1735</v>
      </c>
      <c r="G1183" s="30" t="s">
        <v>34</v>
      </c>
      <c r="H1183" s="30" t="s">
        <v>34</v>
      </c>
      <c r="I1183" s="30" t="s">
        <v>1736</v>
      </c>
      <c r="J1183" s="31" t="s">
        <v>34</v>
      </c>
      <c r="K1183" s="30" t="s">
        <v>34</v>
      </c>
      <c r="L1183" s="31" t="s">
        <v>34</v>
      </c>
      <c r="M1183" s="32" t="s">
        <v>34</v>
      </c>
      <c r="N1183" s="33" t="s">
        <v>34</v>
      </c>
      <c r="Q1183" s="2" t="s">
        <v>1744</v>
      </c>
    </row>
    <row r="1184" spans="1:22" s="1" customFormat="1" x14ac:dyDescent="0.2">
      <c r="A1184" s="34"/>
      <c r="B1184" s="8"/>
      <c r="C1184" s="115" t="s">
        <v>1737</v>
      </c>
      <c r="D1184" s="115"/>
      <c r="E1184" s="115"/>
      <c r="F1184" s="115"/>
      <c r="G1184" s="115"/>
      <c r="H1184" s="115"/>
      <c r="I1184" s="115"/>
      <c r="J1184" s="115"/>
      <c r="K1184" s="115"/>
      <c r="L1184" s="115"/>
      <c r="M1184" s="115"/>
      <c r="N1184" s="117"/>
      <c r="R1184" s="2" t="s">
        <v>1737</v>
      </c>
    </row>
    <row r="1185" spans="1:23" s="1" customFormat="1" x14ac:dyDescent="0.2">
      <c r="A1185" s="46"/>
      <c r="B1185" s="36" t="s">
        <v>34</v>
      </c>
      <c r="C1185" s="115" t="s">
        <v>1745</v>
      </c>
      <c r="D1185" s="115"/>
      <c r="E1185" s="115"/>
      <c r="F1185" s="115"/>
      <c r="G1185" s="115"/>
      <c r="H1185" s="115"/>
      <c r="I1185" s="115"/>
      <c r="J1185" s="115"/>
      <c r="K1185" s="115"/>
      <c r="L1185" s="115"/>
      <c r="M1185" s="115"/>
      <c r="N1185" s="117"/>
      <c r="W1185" s="2" t="s">
        <v>1745</v>
      </c>
    </row>
    <row r="1186" spans="1:23" s="1" customFormat="1" x14ac:dyDescent="0.2">
      <c r="A1186" s="35"/>
      <c r="B1186" s="36" t="s">
        <v>48</v>
      </c>
      <c r="C1186" s="115" t="s">
        <v>81</v>
      </c>
      <c r="D1186" s="115"/>
      <c r="E1186" s="115"/>
      <c r="F1186" s="37" t="s">
        <v>34</v>
      </c>
      <c r="G1186" s="37" t="s">
        <v>34</v>
      </c>
      <c r="H1186" s="37" t="s">
        <v>34</v>
      </c>
      <c r="I1186" s="37" t="s">
        <v>34</v>
      </c>
      <c r="J1186" s="38">
        <v>1064.79</v>
      </c>
      <c r="K1186" s="37" t="s">
        <v>1746</v>
      </c>
      <c r="L1186" s="38">
        <v>923.18</v>
      </c>
      <c r="M1186" s="39">
        <v>14.41</v>
      </c>
      <c r="N1186" s="40">
        <v>13303</v>
      </c>
      <c r="S1186" s="2" t="s">
        <v>81</v>
      </c>
    </row>
    <row r="1187" spans="1:23" s="1" customFormat="1" x14ac:dyDescent="0.2">
      <c r="A1187" s="35"/>
      <c r="B1187" s="36" t="s">
        <v>54</v>
      </c>
      <c r="C1187" s="115" t="s">
        <v>55</v>
      </c>
      <c r="D1187" s="115"/>
      <c r="E1187" s="115"/>
      <c r="F1187" s="37" t="s">
        <v>34</v>
      </c>
      <c r="G1187" s="37" t="s">
        <v>34</v>
      </c>
      <c r="H1187" s="37" t="s">
        <v>34</v>
      </c>
      <c r="I1187" s="37" t="s">
        <v>34</v>
      </c>
      <c r="J1187" s="38">
        <v>39540.959999999999</v>
      </c>
      <c r="K1187" s="37" t="s">
        <v>1746</v>
      </c>
      <c r="L1187" s="38">
        <v>33585.33</v>
      </c>
      <c r="M1187" s="39">
        <v>7.88</v>
      </c>
      <c r="N1187" s="40">
        <v>264652</v>
      </c>
      <c r="S1187" s="2" t="s">
        <v>55</v>
      </c>
    </row>
    <row r="1188" spans="1:23" s="1" customFormat="1" x14ac:dyDescent="0.2">
      <c r="A1188" s="35"/>
      <c r="B1188" s="36" t="s">
        <v>56</v>
      </c>
      <c r="C1188" s="115" t="s">
        <v>57</v>
      </c>
      <c r="D1188" s="115"/>
      <c r="E1188" s="115"/>
      <c r="F1188" s="37" t="s">
        <v>34</v>
      </c>
      <c r="G1188" s="37" t="s">
        <v>34</v>
      </c>
      <c r="H1188" s="37" t="s">
        <v>34</v>
      </c>
      <c r="I1188" s="37" t="s">
        <v>34</v>
      </c>
      <c r="J1188" s="38">
        <v>1162.8399999999999</v>
      </c>
      <c r="K1188" s="37" t="s">
        <v>1746</v>
      </c>
      <c r="L1188" s="38">
        <v>1008.19</v>
      </c>
      <c r="M1188" s="39">
        <v>14.41</v>
      </c>
      <c r="N1188" s="40">
        <v>14528</v>
      </c>
      <c r="S1188" s="2" t="s">
        <v>57</v>
      </c>
    </row>
    <row r="1189" spans="1:23" s="1" customFormat="1" x14ac:dyDescent="0.2">
      <c r="A1189" s="35"/>
      <c r="B1189" s="36" t="s">
        <v>82</v>
      </c>
      <c r="C1189" s="115" t="s">
        <v>83</v>
      </c>
      <c r="D1189" s="115"/>
      <c r="E1189" s="115"/>
      <c r="F1189" s="37" t="s">
        <v>34</v>
      </c>
      <c r="G1189" s="37" t="s">
        <v>34</v>
      </c>
      <c r="H1189" s="37" t="s">
        <v>34</v>
      </c>
      <c r="I1189" s="37" t="s">
        <v>34</v>
      </c>
      <c r="J1189" s="38">
        <v>687.35</v>
      </c>
      <c r="K1189" s="37" t="s">
        <v>1746</v>
      </c>
      <c r="L1189" s="38">
        <v>33.54</v>
      </c>
      <c r="M1189" s="39">
        <v>4.22</v>
      </c>
      <c r="N1189" s="40">
        <v>142</v>
      </c>
      <c r="S1189" s="2" t="s">
        <v>83</v>
      </c>
    </row>
    <row r="1190" spans="1:23" s="1" customFormat="1" ht="22.5" x14ac:dyDescent="0.2">
      <c r="A1190" s="35"/>
      <c r="B1190" s="36" t="s">
        <v>34</v>
      </c>
      <c r="C1190" s="115" t="s">
        <v>84</v>
      </c>
      <c r="D1190" s="115"/>
      <c r="E1190" s="115"/>
      <c r="F1190" s="37" t="s">
        <v>59</v>
      </c>
      <c r="G1190" s="37" t="s">
        <v>1747</v>
      </c>
      <c r="H1190" s="37" t="s">
        <v>1746</v>
      </c>
      <c r="I1190" s="37" t="s">
        <v>1748</v>
      </c>
      <c r="J1190" s="38" t="s">
        <v>34</v>
      </c>
      <c r="K1190" s="37" t="s">
        <v>34</v>
      </c>
      <c r="L1190" s="38" t="s">
        <v>34</v>
      </c>
      <c r="M1190" s="39" t="s">
        <v>34</v>
      </c>
      <c r="N1190" s="40" t="s">
        <v>34</v>
      </c>
      <c r="T1190" s="2" t="s">
        <v>84</v>
      </c>
    </row>
    <row r="1191" spans="1:23" s="1" customFormat="1" ht="22.5" x14ac:dyDescent="0.2">
      <c r="A1191" s="35"/>
      <c r="B1191" s="36" t="s">
        <v>34</v>
      </c>
      <c r="C1191" s="115" t="s">
        <v>58</v>
      </c>
      <c r="D1191" s="115"/>
      <c r="E1191" s="115"/>
      <c r="F1191" s="37" t="s">
        <v>59</v>
      </c>
      <c r="G1191" s="37" t="s">
        <v>1749</v>
      </c>
      <c r="H1191" s="37" t="s">
        <v>1746</v>
      </c>
      <c r="I1191" s="37" t="s">
        <v>1750</v>
      </c>
      <c r="J1191" s="38" t="s">
        <v>34</v>
      </c>
      <c r="K1191" s="37" t="s">
        <v>34</v>
      </c>
      <c r="L1191" s="38" t="s">
        <v>34</v>
      </c>
      <c r="M1191" s="39" t="s">
        <v>34</v>
      </c>
      <c r="N1191" s="40" t="s">
        <v>34</v>
      </c>
      <c r="T1191" s="2" t="s">
        <v>58</v>
      </c>
    </row>
    <row r="1192" spans="1:23" s="1" customFormat="1" x14ac:dyDescent="0.2">
      <c r="A1192" s="35"/>
      <c r="B1192" s="36" t="s">
        <v>34</v>
      </c>
      <c r="C1192" s="118" t="s">
        <v>62</v>
      </c>
      <c r="D1192" s="118"/>
      <c r="E1192" s="118"/>
      <c r="F1192" s="30" t="s">
        <v>34</v>
      </c>
      <c r="G1192" s="30" t="s">
        <v>34</v>
      </c>
      <c r="H1192" s="30" t="s">
        <v>34</v>
      </c>
      <c r="I1192" s="30" t="s">
        <v>34</v>
      </c>
      <c r="J1192" s="31">
        <v>39840.44</v>
      </c>
      <c r="K1192" s="30" t="s">
        <v>34</v>
      </c>
      <c r="L1192" s="31">
        <v>34542.050000000003</v>
      </c>
      <c r="M1192" s="32" t="s">
        <v>34</v>
      </c>
      <c r="N1192" s="33" t="s">
        <v>34</v>
      </c>
      <c r="U1192" s="2" t="s">
        <v>62</v>
      </c>
    </row>
    <row r="1193" spans="1:23" s="1" customFormat="1" x14ac:dyDescent="0.2">
      <c r="A1193" s="35"/>
      <c r="B1193" s="36" t="s">
        <v>34</v>
      </c>
      <c r="C1193" s="115" t="s">
        <v>63</v>
      </c>
      <c r="D1193" s="115"/>
      <c r="E1193" s="115"/>
      <c r="F1193" s="37" t="s">
        <v>34</v>
      </c>
      <c r="G1193" s="37" t="s">
        <v>34</v>
      </c>
      <c r="H1193" s="37" t="s">
        <v>34</v>
      </c>
      <c r="I1193" s="37" t="s">
        <v>34</v>
      </c>
      <c r="J1193" s="38" t="s">
        <v>34</v>
      </c>
      <c r="K1193" s="37" t="s">
        <v>34</v>
      </c>
      <c r="L1193" s="38">
        <v>1931.37</v>
      </c>
      <c r="M1193" s="39" t="s">
        <v>34</v>
      </c>
      <c r="N1193" s="40">
        <v>27831</v>
      </c>
      <c r="T1193" s="2" t="s">
        <v>63</v>
      </c>
    </row>
    <row r="1194" spans="1:23" s="1" customFormat="1" x14ac:dyDescent="0.2">
      <c r="A1194" s="35"/>
      <c r="B1194" s="36" t="s">
        <v>1721</v>
      </c>
      <c r="C1194" s="115" t="s">
        <v>1722</v>
      </c>
      <c r="D1194" s="115"/>
      <c r="E1194" s="115"/>
      <c r="F1194" s="37" t="s">
        <v>66</v>
      </c>
      <c r="G1194" s="37" t="s">
        <v>1185</v>
      </c>
      <c r="H1194" s="37" t="s">
        <v>34</v>
      </c>
      <c r="I1194" s="37" t="s">
        <v>1185</v>
      </c>
      <c r="J1194" s="38" t="s">
        <v>34</v>
      </c>
      <c r="K1194" s="37" t="s">
        <v>34</v>
      </c>
      <c r="L1194" s="38">
        <v>2163.13</v>
      </c>
      <c r="M1194" s="39" t="s">
        <v>34</v>
      </c>
      <c r="N1194" s="40">
        <v>31171</v>
      </c>
      <c r="T1194" s="2" t="s">
        <v>1722</v>
      </c>
    </row>
    <row r="1195" spans="1:23" s="1" customFormat="1" ht="22.5" x14ac:dyDescent="0.2">
      <c r="A1195" s="35"/>
      <c r="B1195" s="36" t="s">
        <v>1723</v>
      </c>
      <c r="C1195" s="115" t="s">
        <v>1724</v>
      </c>
      <c r="D1195" s="115"/>
      <c r="E1195" s="115"/>
      <c r="F1195" s="37" t="s">
        <v>66</v>
      </c>
      <c r="G1195" s="37" t="s">
        <v>1089</v>
      </c>
      <c r="H1195" s="37" t="s">
        <v>34</v>
      </c>
      <c r="I1195" s="37" t="s">
        <v>1089</v>
      </c>
      <c r="J1195" s="38" t="s">
        <v>34</v>
      </c>
      <c r="K1195" s="37" t="s">
        <v>34</v>
      </c>
      <c r="L1195" s="38">
        <v>985</v>
      </c>
      <c r="M1195" s="39" t="s">
        <v>34</v>
      </c>
      <c r="N1195" s="40">
        <v>14194</v>
      </c>
      <c r="T1195" s="2" t="s">
        <v>1724</v>
      </c>
    </row>
    <row r="1196" spans="1:23" s="1" customFormat="1" x14ac:dyDescent="0.2">
      <c r="A1196" s="41"/>
      <c r="B1196" s="42"/>
      <c r="C1196" s="116" t="s">
        <v>71</v>
      </c>
      <c r="D1196" s="116"/>
      <c r="E1196" s="116"/>
      <c r="F1196" s="43" t="s">
        <v>34</v>
      </c>
      <c r="G1196" s="43" t="s">
        <v>34</v>
      </c>
      <c r="H1196" s="43" t="s">
        <v>34</v>
      </c>
      <c r="I1196" s="43" t="s">
        <v>34</v>
      </c>
      <c r="J1196" s="44" t="s">
        <v>34</v>
      </c>
      <c r="K1196" s="43" t="s">
        <v>34</v>
      </c>
      <c r="L1196" s="44">
        <v>37690.18</v>
      </c>
      <c r="M1196" s="32" t="s">
        <v>34</v>
      </c>
      <c r="N1196" s="45">
        <v>323462</v>
      </c>
      <c r="V1196" s="2" t="s">
        <v>71</v>
      </c>
    </row>
    <row r="1197" spans="1:23" s="1" customFormat="1" x14ac:dyDescent="0.2">
      <c r="A1197" s="28" t="s">
        <v>1751</v>
      </c>
      <c r="B1197" s="29" t="s">
        <v>1752</v>
      </c>
      <c r="C1197" s="118" t="s">
        <v>1753</v>
      </c>
      <c r="D1197" s="118"/>
      <c r="E1197" s="118"/>
      <c r="F1197" s="30" t="s">
        <v>173</v>
      </c>
      <c r="G1197" s="30" t="s">
        <v>34</v>
      </c>
      <c r="H1197" s="30" t="s">
        <v>34</v>
      </c>
      <c r="I1197" s="30" t="s">
        <v>1754</v>
      </c>
      <c r="J1197" s="31">
        <v>1180</v>
      </c>
      <c r="K1197" s="30" t="s">
        <v>34</v>
      </c>
      <c r="L1197" s="31">
        <v>4210.4799999999996</v>
      </c>
      <c r="M1197" s="32">
        <v>4.22</v>
      </c>
      <c r="N1197" s="33">
        <v>17768</v>
      </c>
      <c r="Q1197" s="2" t="s">
        <v>1753</v>
      </c>
    </row>
    <row r="1198" spans="1:23" s="1" customFormat="1" x14ac:dyDescent="0.2">
      <c r="A1198" s="34"/>
      <c r="B1198" s="8"/>
      <c r="C1198" s="115" t="s">
        <v>1755</v>
      </c>
      <c r="D1198" s="115"/>
      <c r="E1198" s="115"/>
      <c r="F1198" s="115"/>
      <c r="G1198" s="115"/>
      <c r="H1198" s="115"/>
      <c r="I1198" s="115"/>
      <c r="J1198" s="115"/>
      <c r="K1198" s="115"/>
      <c r="L1198" s="115"/>
      <c r="M1198" s="115"/>
      <c r="N1198" s="117"/>
      <c r="R1198" s="2" t="s">
        <v>1755</v>
      </c>
    </row>
    <row r="1199" spans="1:23" s="1" customFormat="1" ht="22.5" x14ac:dyDescent="0.2">
      <c r="A1199" s="28" t="s">
        <v>1756</v>
      </c>
      <c r="B1199" s="29" t="s">
        <v>1757</v>
      </c>
      <c r="C1199" s="118" t="s">
        <v>1758</v>
      </c>
      <c r="D1199" s="118"/>
      <c r="E1199" s="118"/>
      <c r="F1199" s="30" t="s">
        <v>173</v>
      </c>
      <c r="G1199" s="30" t="s">
        <v>34</v>
      </c>
      <c r="H1199" s="30" t="s">
        <v>34</v>
      </c>
      <c r="I1199" s="30" t="s">
        <v>1759</v>
      </c>
      <c r="J1199" s="31">
        <v>39779.379999999997</v>
      </c>
      <c r="K1199" s="30" t="s">
        <v>34</v>
      </c>
      <c r="L1199" s="31">
        <v>24901.89</v>
      </c>
      <c r="M1199" s="32">
        <v>4.22</v>
      </c>
      <c r="N1199" s="33">
        <v>105086</v>
      </c>
      <c r="Q1199" s="2" t="s">
        <v>1758</v>
      </c>
    </row>
    <row r="1200" spans="1:23" s="1" customFormat="1" x14ac:dyDescent="0.2">
      <c r="A1200" s="34"/>
      <c r="B1200" s="8"/>
      <c r="C1200" s="115" t="s">
        <v>1760</v>
      </c>
      <c r="D1200" s="115"/>
      <c r="E1200" s="115"/>
      <c r="F1200" s="115"/>
      <c r="G1200" s="115"/>
      <c r="H1200" s="115"/>
      <c r="I1200" s="115"/>
      <c r="J1200" s="115"/>
      <c r="K1200" s="115"/>
      <c r="L1200" s="115"/>
      <c r="M1200" s="115"/>
      <c r="N1200" s="117"/>
      <c r="R1200" s="2" t="s">
        <v>1760</v>
      </c>
    </row>
    <row r="1201" spans="1:25" s="1" customFormat="1" ht="22.5" x14ac:dyDescent="0.2">
      <c r="A1201" s="28" t="s">
        <v>1761</v>
      </c>
      <c r="B1201" s="29" t="s">
        <v>1493</v>
      </c>
      <c r="C1201" s="118" t="s">
        <v>1762</v>
      </c>
      <c r="D1201" s="118"/>
      <c r="E1201" s="118"/>
      <c r="F1201" s="30" t="s">
        <v>421</v>
      </c>
      <c r="G1201" s="30" t="s">
        <v>34</v>
      </c>
      <c r="H1201" s="30" t="s">
        <v>34</v>
      </c>
      <c r="I1201" s="30" t="s">
        <v>1763</v>
      </c>
      <c r="J1201" s="31">
        <v>552.29999999999995</v>
      </c>
      <c r="K1201" s="30" t="s">
        <v>34</v>
      </c>
      <c r="L1201" s="31">
        <v>40964.449999999997</v>
      </c>
      <c r="M1201" s="32">
        <v>4.22</v>
      </c>
      <c r="N1201" s="33">
        <v>172870</v>
      </c>
      <c r="Q1201" s="2" t="s">
        <v>1762</v>
      </c>
    </row>
    <row r="1202" spans="1:25" s="1" customFormat="1" x14ac:dyDescent="0.2">
      <c r="A1202" s="34"/>
      <c r="B1202" s="8"/>
      <c r="C1202" s="115" t="s">
        <v>1538</v>
      </c>
      <c r="D1202" s="115"/>
      <c r="E1202" s="115"/>
      <c r="F1202" s="115"/>
      <c r="G1202" s="115"/>
      <c r="H1202" s="115"/>
      <c r="I1202" s="115"/>
      <c r="J1202" s="115"/>
      <c r="K1202" s="115"/>
      <c r="L1202" s="115"/>
      <c r="M1202" s="115"/>
      <c r="N1202" s="117"/>
      <c r="Y1202" s="2" t="s">
        <v>1538</v>
      </c>
    </row>
    <row r="1203" spans="1:25" s="1" customFormat="1" ht="22.5" x14ac:dyDescent="0.2">
      <c r="A1203" s="28" t="s">
        <v>1764</v>
      </c>
      <c r="B1203" s="29" t="s">
        <v>1539</v>
      </c>
      <c r="C1203" s="118" t="s">
        <v>1540</v>
      </c>
      <c r="D1203" s="118"/>
      <c r="E1203" s="118"/>
      <c r="F1203" s="30" t="s">
        <v>1499</v>
      </c>
      <c r="G1203" s="30" t="s">
        <v>34</v>
      </c>
      <c r="H1203" s="30" t="s">
        <v>34</v>
      </c>
      <c r="I1203" s="30" t="s">
        <v>112</v>
      </c>
      <c r="J1203" s="31" t="s">
        <v>34</v>
      </c>
      <c r="K1203" s="30" t="s">
        <v>34</v>
      </c>
      <c r="L1203" s="31" t="s">
        <v>34</v>
      </c>
      <c r="M1203" s="32" t="s">
        <v>34</v>
      </c>
      <c r="N1203" s="33" t="s">
        <v>34</v>
      </c>
      <c r="Q1203" s="2" t="s">
        <v>1540</v>
      </c>
    </row>
    <row r="1204" spans="1:25" s="1" customFormat="1" x14ac:dyDescent="0.2">
      <c r="A1204" s="35"/>
      <c r="B1204" s="36" t="s">
        <v>48</v>
      </c>
      <c r="C1204" s="115" t="s">
        <v>81</v>
      </c>
      <c r="D1204" s="115"/>
      <c r="E1204" s="115"/>
      <c r="F1204" s="37" t="s">
        <v>34</v>
      </c>
      <c r="G1204" s="37" t="s">
        <v>34</v>
      </c>
      <c r="H1204" s="37" t="s">
        <v>34</v>
      </c>
      <c r="I1204" s="37" t="s">
        <v>34</v>
      </c>
      <c r="J1204" s="38">
        <v>0.97</v>
      </c>
      <c r="K1204" s="37" t="s">
        <v>34</v>
      </c>
      <c r="L1204" s="38">
        <v>5.82</v>
      </c>
      <c r="M1204" s="39">
        <v>14.41</v>
      </c>
      <c r="N1204" s="40">
        <v>84</v>
      </c>
      <c r="S1204" s="2" t="s">
        <v>81</v>
      </c>
    </row>
    <row r="1205" spans="1:25" s="1" customFormat="1" x14ac:dyDescent="0.2">
      <c r="A1205" s="35"/>
      <c r="B1205" s="36" t="s">
        <v>54</v>
      </c>
      <c r="C1205" s="115" t="s">
        <v>55</v>
      </c>
      <c r="D1205" s="115"/>
      <c r="E1205" s="115"/>
      <c r="F1205" s="37" t="s">
        <v>34</v>
      </c>
      <c r="G1205" s="37" t="s">
        <v>34</v>
      </c>
      <c r="H1205" s="37" t="s">
        <v>34</v>
      </c>
      <c r="I1205" s="37" t="s">
        <v>34</v>
      </c>
      <c r="J1205" s="38">
        <v>1.26</v>
      </c>
      <c r="K1205" s="37" t="s">
        <v>34</v>
      </c>
      <c r="L1205" s="38">
        <v>7.56</v>
      </c>
      <c r="M1205" s="39">
        <v>7.88</v>
      </c>
      <c r="N1205" s="40">
        <v>60</v>
      </c>
      <c r="S1205" s="2" t="s">
        <v>55</v>
      </c>
    </row>
    <row r="1206" spans="1:25" s="1" customFormat="1" x14ac:dyDescent="0.2">
      <c r="A1206" s="35"/>
      <c r="B1206" s="36" t="s">
        <v>34</v>
      </c>
      <c r="C1206" s="115" t="s">
        <v>84</v>
      </c>
      <c r="D1206" s="115"/>
      <c r="E1206" s="115"/>
      <c r="F1206" s="37" t="s">
        <v>59</v>
      </c>
      <c r="G1206" s="37" t="s">
        <v>1300</v>
      </c>
      <c r="H1206" s="37" t="s">
        <v>34</v>
      </c>
      <c r="I1206" s="37" t="s">
        <v>1765</v>
      </c>
      <c r="J1206" s="38" t="s">
        <v>34</v>
      </c>
      <c r="K1206" s="37" t="s">
        <v>34</v>
      </c>
      <c r="L1206" s="38" t="s">
        <v>34</v>
      </c>
      <c r="M1206" s="39" t="s">
        <v>34</v>
      </c>
      <c r="N1206" s="40" t="s">
        <v>34</v>
      </c>
      <c r="T1206" s="2" t="s">
        <v>84</v>
      </c>
    </row>
    <row r="1207" spans="1:25" s="1" customFormat="1" x14ac:dyDescent="0.2">
      <c r="A1207" s="35"/>
      <c r="B1207" s="36" t="s">
        <v>34</v>
      </c>
      <c r="C1207" s="118" t="s">
        <v>62</v>
      </c>
      <c r="D1207" s="118"/>
      <c r="E1207" s="118"/>
      <c r="F1207" s="30" t="s">
        <v>34</v>
      </c>
      <c r="G1207" s="30" t="s">
        <v>34</v>
      </c>
      <c r="H1207" s="30" t="s">
        <v>34</v>
      </c>
      <c r="I1207" s="30" t="s">
        <v>34</v>
      </c>
      <c r="J1207" s="31">
        <v>2.23</v>
      </c>
      <c r="K1207" s="30" t="s">
        <v>34</v>
      </c>
      <c r="L1207" s="31">
        <v>13.38</v>
      </c>
      <c r="M1207" s="32" t="s">
        <v>34</v>
      </c>
      <c r="N1207" s="33" t="s">
        <v>34</v>
      </c>
      <c r="U1207" s="2" t="s">
        <v>62</v>
      </c>
    </row>
    <row r="1208" spans="1:25" s="1" customFormat="1" x14ac:dyDescent="0.2">
      <c r="A1208" s="35"/>
      <c r="B1208" s="36" t="s">
        <v>34</v>
      </c>
      <c r="C1208" s="115" t="s">
        <v>63</v>
      </c>
      <c r="D1208" s="115"/>
      <c r="E1208" s="115"/>
      <c r="F1208" s="37" t="s">
        <v>34</v>
      </c>
      <c r="G1208" s="37" t="s">
        <v>34</v>
      </c>
      <c r="H1208" s="37" t="s">
        <v>34</v>
      </c>
      <c r="I1208" s="37" t="s">
        <v>34</v>
      </c>
      <c r="J1208" s="38" t="s">
        <v>34</v>
      </c>
      <c r="K1208" s="37" t="s">
        <v>34</v>
      </c>
      <c r="L1208" s="38">
        <v>5.82</v>
      </c>
      <c r="M1208" s="39" t="s">
        <v>34</v>
      </c>
      <c r="N1208" s="40">
        <v>84</v>
      </c>
      <c r="T1208" s="2" t="s">
        <v>63</v>
      </c>
    </row>
    <row r="1209" spans="1:25" s="1" customFormat="1" ht="22.5" x14ac:dyDescent="0.2">
      <c r="A1209" s="35"/>
      <c r="B1209" s="36" t="s">
        <v>835</v>
      </c>
      <c r="C1209" s="115" t="s">
        <v>836</v>
      </c>
      <c r="D1209" s="115"/>
      <c r="E1209" s="115"/>
      <c r="F1209" s="37" t="s">
        <v>66</v>
      </c>
      <c r="G1209" s="37" t="s">
        <v>837</v>
      </c>
      <c r="H1209" s="37" t="s">
        <v>34</v>
      </c>
      <c r="I1209" s="37" t="s">
        <v>837</v>
      </c>
      <c r="J1209" s="38" t="s">
        <v>34</v>
      </c>
      <c r="K1209" s="37" t="s">
        <v>34</v>
      </c>
      <c r="L1209" s="38">
        <v>7.57</v>
      </c>
      <c r="M1209" s="39" t="s">
        <v>34</v>
      </c>
      <c r="N1209" s="40">
        <v>109</v>
      </c>
      <c r="T1209" s="2" t="s">
        <v>836</v>
      </c>
    </row>
    <row r="1210" spans="1:25" s="1" customFormat="1" ht="22.5" x14ac:dyDescent="0.2">
      <c r="A1210" s="35"/>
      <c r="B1210" s="36" t="s">
        <v>838</v>
      </c>
      <c r="C1210" s="115" t="s">
        <v>839</v>
      </c>
      <c r="D1210" s="115"/>
      <c r="E1210" s="115"/>
      <c r="F1210" s="37" t="s">
        <v>66</v>
      </c>
      <c r="G1210" s="37" t="s">
        <v>840</v>
      </c>
      <c r="H1210" s="37" t="s">
        <v>34</v>
      </c>
      <c r="I1210" s="37" t="s">
        <v>840</v>
      </c>
      <c r="J1210" s="38" t="s">
        <v>34</v>
      </c>
      <c r="K1210" s="37" t="s">
        <v>34</v>
      </c>
      <c r="L1210" s="38">
        <v>5.18</v>
      </c>
      <c r="M1210" s="39" t="s">
        <v>34</v>
      </c>
      <c r="N1210" s="40">
        <v>75</v>
      </c>
      <c r="T1210" s="2" t="s">
        <v>839</v>
      </c>
    </row>
    <row r="1211" spans="1:25" s="1" customFormat="1" x14ac:dyDescent="0.2">
      <c r="A1211" s="41"/>
      <c r="B1211" s="42"/>
      <c r="C1211" s="116" t="s">
        <v>71</v>
      </c>
      <c r="D1211" s="116"/>
      <c r="E1211" s="116"/>
      <c r="F1211" s="43" t="s">
        <v>34</v>
      </c>
      <c r="G1211" s="43" t="s">
        <v>34</v>
      </c>
      <c r="H1211" s="43" t="s">
        <v>34</v>
      </c>
      <c r="I1211" s="43" t="s">
        <v>34</v>
      </c>
      <c r="J1211" s="44" t="s">
        <v>34</v>
      </c>
      <c r="K1211" s="43" t="s">
        <v>34</v>
      </c>
      <c r="L1211" s="44">
        <v>26.13</v>
      </c>
      <c r="M1211" s="32" t="s">
        <v>34</v>
      </c>
      <c r="N1211" s="45">
        <v>328</v>
      </c>
      <c r="V1211" s="2" t="s">
        <v>71</v>
      </c>
    </row>
    <row r="1212" spans="1:25" s="1" customFormat="1" ht="22.5" x14ac:dyDescent="0.2">
      <c r="A1212" s="28" t="s">
        <v>1766</v>
      </c>
      <c r="B1212" s="29" t="s">
        <v>1542</v>
      </c>
      <c r="C1212" s="118" t="s">
        <v>1543</v>
      </c>
      <c r="D1212" s="118"/>
      <c r="E1212" s="118"/>
      <c r="F1212" s="30" t="s">
        <v>1499</v>
      </c>
      <c r="G1212" s="30" t="s">
        <v>34</v>
      </c>
      <c r="H1212" s="30" t="s">
        <v>34</v>
      </c>
      <c r="I1212" s="30" t="s">
        <v>112</v>
      </c>
      <c r="J1212" s="31" t="s">
        <v>34</v>
      </c>
      <c r="K1212" s="30" t="s">
        <v>34</v>
      </c>
      <c r="L1212" s="31" t="s">
        <v>34</v>
      </c>
      <c r="M1212" s="32" t="s">
        <v>34</v>
      </c>
      <c r="N1212" s="33" t="s">
        <v>34</v>
      </c>
      <c r="Q1212" s="2" t="s">
        <v>1543</v>
      </c>
    </row>
    <row r="1213" spans="1:25" s="1" customFormat="1" x14ac:dyDescent="0.2">
      <c r="A1213" s="35"/>
      <c r="B1213" s="36" t="s">
        <v>48</v>
      </c>
      <c r="C1213" s="115" t="s">
        <v>81</v>
      </c>
      <c r="D1213" s="115"/>
      <c r="E1213" s="115"/>
      <c r="F1213" s="37" t="s">
        <v>34</v>
      </c>
      <c r="G1213" s="37" t="s">
        <v>34</v>
      </c>
      <c r="H1213" s="37" t="s">
        <v>34</v>
      </c>
      <c r="I1213" s="37" t="s">
        <v>34</v>
      </c>
      <c r="J1213" s="38">
        <v>3.65</v>
      </c>
      <c r="K1213" s="37" t="s">
        <v>34</v>
      </c>
      <c r="L1213" s="38">
        <v>21.9</v>
      </c>
      <c r="M1213" s="39">
        <v>14.41</v>
      </c>
      <c r="N1213" s="40">
        <v>316</v>
      </c>
      <c r="S1213" s="2" t="s">
        <v>81</v>
      </c>
    </row>
    <row r="1214" spans="1:25" s="1" customFormat="1" x14ac:dyDescent="0.2">
      <c r="A1214" s="35"/>
      <c r="B1214" s="36" t="s">
        <v>54</v>
      </c>
      <c r="C1214" s="115" t="s">
        <v>55</v>
      </c>
      <c r="D1214" s="115"/>
      <c r="E1214" s="115"/>
      <c r="F1214" s="37" t="s">
        <v>34</v>
      </c>
      <c r="G1214" s="37" t="s">
        <v>34</v>
      </c>
      <c r="H1214" s="37" t="s">
        <v>34</v>
      </c>
      <c r="I1214" s="37" t="s">
        <v>34</v>
      </c>
      <c r="J1214" s="38">
        <v>7.75</v>
      </c>
      <c r="K1214" s="37" t="s">
        <v>34</v>
      </c>
      <c r="L1214" s="38">
        <v>46.5</v>
      </c>
      <c r="M1214" s="39">
        <v>7.88</v>
      </c>
      <c r="N1214" s="40">
        <v>366</v>
      </c>
      <c r="S1214" s="2" t="s">
        <v>55</v>
      </c>
    </row>
    <row r="1215" spans="1:25" s="1" customFormat="1" x14ac:dyDescent="0.2">
      <c r="A1215" s="35"/>
      <c r="B1215" s="36" t="s">
        <v>34</v>
      </c>
      <c r="C1215" s="115" t="s">
        <v>84</v>
      </c>
      <c r="D1215" s="115"/>
      <c r="E1215" s="115"/>
      <c r="F1215" s="37" t="s">
        <v>59</v>
      </c>
      <c r="G1215" s="37" t="s">
        <v>431</v>
      </c>
      <c r="H1215" s="37" t="s">
        <v>34</v>
      </c>
      <c r="I1215" s="37" t="s">
        <v>960</v>
      </c>
      <c r="J1215" s="38" t="s">
        <v>34</v>
      </c>
      <c r="K1215" s="37" t="s">
        <v>34</v>
      </c>
      <c r="L1215" s="38" t="s">
        <v>34</v>
      </c>
      <c r="M1215" s="39" t="s">
        <v>34</v>
      </c>
      <c r="N1215" s="40" t="s">
        <v>34</v>
      </c>
      <c r="T1215" s="2" t="s">
        <v>84</v>
      </c>
    </row>
    <row r="1216" spans="1:25" s="1" customFormat="1" x14ac:dyDescent="0.2">
      <c r="A1216" s="35"/>
      <c r="B1216" s="36" t="s">
        <v>34</v>
      </c>
      <c r="C1216" s="118" t="s">
        <v>62</v>
      </c>
      <c r="D1216" s="118"/>
      <c r="E1216" s="118"/>
      <c r="F1216" s="30" t="s">
        <v>34</v>
      </c>
      <c r="G1216" s="30" t="s">
        <v>34</v>
      </c>
      <c r="H1216" s="30" t="s">
        <v>34</v>
      </c>
      <c r="I1216" s="30" t="s">
        <v>34</v>
      </c>
      <c r="J1216" s="31">
        <v>11.4</v>
      </c>
      <c r="K1216" s="30" t="s">
        <v>34</v>
      </c>
      <c r="L1216" s="31">
        <v>68.400000000000006</v>
      </c>
      <c r="M1216" s="32" t="s">
        <v>34</v>
      </c>
      <c r="N1216" s="33" t="s">
        <v>34</v>
      </c>
      <c r="U1216" s="2" t="s">
        <v>62</v>
      </c>
    </row>
    <row r="1217" spans="1:25" s="1" customFormat="1" x14ac:dyDescent="0.2">
      <c r="A1217" s="35"/>
      <c r="B1217" s="36" t="s">
        <v>34</v>
      </c>
      <c r="C1217" s="115" t="s">
        <v>63</v>
      </c>
      <c r="D1217" s="115"/>
      <c r="E1217" s="115"/>
      <c r="F1217" s="37" t="s">
        <v>34</v>
      </c>
      <c r="G1217" s="37" t="s">
        <v>34</v>
      </c>
      <c r="H1217" s="37" t="s">
        <v>34</v>
      </c>
      <c r="I1217" s="37" t="s">
        <v>34</v>
      </c>
      <c r="J1217" s="38" t="s">
        <v>34</v>
      </c>
      <c r="K1217" s="37" t="s">
        <v>34</v>
      </c>
      <c r="L1217" s="38">
        <v>21.9</v>
      </c>
      <c r="M1217" s="39" t="s">
        <v>34</v>
      </c>
      <c r="N1217" s="40">
        <v>316</v>
      </c>
      <c r="T1217" s="2" t="s">
        <v>63</v>
      </c>
    </row>
    <row r="1218" spans="1:25" s="1" customFormat="1" ht="22.5" x14ac:dyDescent="0.2">
      <c r="A1218" s="35"/>
      <c r="B1218" s="36" t="s">
        <v>835</v>
      </c>
      <c r="C1218" s="115" t="s">
        <v>836</v>
      </c>
      <c r="D1218" s="115"/>
      <c r="E1218" s="115"/>
      <c r="F1218" s="37" t="s">
        <v>66</v>
      </c>
      <c r="G1218" s="37" t="s">
        <v>837</v>
      </c>
      <c r="H1218" s="37" t="s">
        <v>34</v>
      </c>
      <c r="I1218" s="37" t="s">
        <v>837</v>
      </c>
      <c r="J1218" s="38" t="s">
        <v>34</v>
      </c>
      <c r="K1218" s="37" t="s">
        <v>34</v>
      </c>
      <c r="L1218" s="38">
        <v>28.47</v>
      </c>
      <c r="M1218" s="39" t="s">
        <v>34</v>
      </c>
      <c r="N1218" s="40">
        <v>411</v>
      </c>
      <c r="T1218" s="2" t="s">
        <v>836</v>
      </c>
    </row>
    <row r="1219" spans="1:25" s="1" customFormat="1" ht="22.5" x14ac:dyDescent="0.2">
      <c r="A1219" s="35"/>
      <c r="B1219" s="36" t="s">
        <v>838</v>
      </c>
      <c r="C1219" s="115" t="s">
        <v>839</v>
      </c>
      <c r="D1219" s="115"/>
      <c r="E1219" s="115"/>
      <c r="F1219" s="37" t="s">
        <v>66</v>
      </c>
      <c r="G1219" s="37" t="s">
        <v>840</v>
      </c>
      <c r="H1219" s="37" t="s">
        <v>34</v>
      </c>
      <c r="I1219" s="37" t="s">
        <v>840</v>
      </c>
      <c r="J1219" s="38" t="s">
        <v>34</v>
      </c>
      <c r="K1219" s="37" t="s">
        <v>34</v>
      </c>
      <c r="L1219" s="38">
        <v>19.489999999999998</v>
      </c>
      <c r="M1219" s="39" t="s">
        <v>34</v>
      </c>
      <c r="N1219" s="40">
        <v>281</v>
      </c>
      <c r="T1219" s="2" t="s">
        <v>839</v>
      </c>
    </row>
    <row r="1220" spans="1:25" s="1" customFormat="1" x14ac:dyDescent="0.2">
      <c r="A1220" s="41"/>
      <c r="B1220" s="42"/>
      <c r="C1220" s="116" t="s">
        <v>71</v>
      </c>
      <c r="D1220" s="116"/>
      <c r="E1220" s="116"/>
      <c r="F1220" s="43" t="s">
        <v>34</v>
      </c>
      <c r="G1220" s="43" t="s">
        <v>34</v>
      </c>
      <c r="H1220" s="43" t="s">
        <v>34</v>
      </c>
      <c r="I1220" s="43" t="s">
        <v>34</v>
      </c>
      <c r="J1220" s="44" t="s">
        <v>34</v>
      </c>
      <c r="K1220" s="43" t="s">
        <v>34</v>
      </c>
      <c r="L1220" s="44">
        <v>116.36</v>
      </c>
      <c r="M1220" s="32" t="s">
        <v>34</v>
      </c>
      <c r="N1220" s="45">
        <v>1374</v>
      </c>
      <c r="V1220" s="2" t="s">
        <v>71</v>
      </c>
    </row>
    <row r="1221" spans="1:25" s="1" customFormat="1" ht="33.75" x14ac:dyDescent="0.2">
      <c r="A1221" s="28" t="s">
        <v>1767</v>
      </c>
      <c r="B1221" s="29" t="s">
        <v>1578</v>
      </c>
      <c r="C1221" s="118" t="s">
        <v>1586</v>
      </c>
      <c r="D1221" s="118"/>
      <c r="E1221" s="118"/>
      <c r="F1221" s="30" t="s">
        <v>1513</v>
      </c>
      <c r="G1221" s="30" t="s">
        <v>34</v>
      </c>
      <c r="H1221" s="30" t="s">
        <v>34</v>
      </c>
      <c r="I1221" s="30" t="s">
        <v>112</v>
      </c>
      <c r="J1221" s="31" t="s">
        <v>34</v>
      </c>
      <c r="K1221" s="30" t="s">
        <v>34</v>
      </c>
      <c r="L1221" s="31" t="s">
        <v>34</v>
      </c>
      <c r="M1221" s="32" t="s">
        <v>34</v>
      </c>
      <c r="N1221" s="33" t="s">
        <v>34</v>
      </c>
      <c r="Q1221" s="2" t="s">
        <v>1586</v>
      </c>
    </row>
    <row r="1222" spans="1:25" s="1" customFormat="1" x14ac:dyDescent="0.2">
      <c r="A1222" s="35"/>
      <c r="B1222" s="36" t="s">
        <v>48</v>
      </c>
      <c r="C1222" s="115" t="s">
        <v>81</v>
      </c>
      <c r="D1222" s="115"/>
      <c r="E1222" s="115"/>
      <c r="F1222" s="37" t="s">
        <v>34</v>
      </c>
      <c r="G1222" s="37" t="s">
        <v>34</v>
      </c>
      <c r="H1222" s="37" t="s">
        <v>34</v>
      </c>
      <c r="I1222" s="37" t="s">
        <v>34</v>
      </c>
      <c r="J1222" s="38">
        <v>27.76</v>
      </c>
      <c r="K1222" s="37" t="s">
        <v>34</v>
      </c>
      <c r="L1222" s="38">
        <v>166.56</v>
      </c>
      <c r="M1222" s="39">
        <v>14.41</v>
      </c>
      <c r="N1222" s="40">
        <v>2400</v>
      </c>
      <c r="S1222" s="2" t="s">
        <v>81</v>
      </c>
    </row>
    <row r="1223" spans="1:25" s="1" customFormat="1" x14ac:dyDescent="0.2">
      <c r="A1223" s="35"/>
      <c r="B1223" s="36" t="s">
        <v>54</v>
      </c>
      <c r="C1223" s="115" t="s">
        <v>55</v>
      </c>
      <c r="D1223" s="115"/>
      <c r="E1223" s="115"/>
      <c r="F1223" s="37" t="s">
        <v>34</v>
      </c>
      <c r="G1223" s="37" t="s">
        <v>34</v>
      </c>
      <c r="H1223" s="37" t="s">
        <v>34</v>
      </c>
      <c r="I1223" s="37" t="s">
        <v>34</v>
      </c>
      <c r="J1223" s="38">
        <v>28.74</v>
      </c>
      <c r="K1223" s="37" t="s">
        <v>34</v>
      </c>
      <c r="L1223" s="38">
        <v>172.44</v>
      </c>
      <c r="M1223" s="39">
        <v>7.88</v>
      </c>
      <c r="N1223" s="40">
        <v>1359</v>
      </c>
      <c r="S1223" s="2" t="s">
        <v>55</v>
      </c>
    </row>
    <row r="1224" spans="1:25" s="1" customFormat="1" x14ac:dyDescent="0.2">
      <c r="A1224" s="35"/>
      <c r="B1224" s="36" t="s">
        <v>82</v>
      </c>
      <c r="C1224" s="115" t="s">
        <v>83</v>
      </c>
      <c r="D1224" s="115"/>
      <c r="E1224" s="115"/>
      <c r="F1224" s="37" t="s">
        <v>34</v>
      </c>
      <c r="G1224" s="37" t="s">
        <v>34</v>
      </c>
      <c r="H1224" s="37" t="s">
        <v>34</v>
      </c>
      <c r="I1224" s="37" t="s">
        <v>34</v>
      </c>
      <c r="J1224" s="38">
        <v>257.32</v>
      </c>
      <c r="K1224" s="37" t="s">
        <v>34</v>
      </c>
      <c r="L1224" s="38">
        <v>37.92</v>
      </c>
      <c r="M1224" s="39">
        <v>4.22</v>
      </c>
      <c r="N1224" s="40">
        <v>160</v>
      </c>
      <c r="S1224" s="2" t="s">
        <v>83</v>
      </c>
    </row>
    <row r="1225" spans="1:25" s="1" customFormat="1" x14ac:dyDescent="0.2">
      <c r="A1225" s="35"/>
      <c r="B1225" s="36" t="s">
        <v>34</v>
      </c>
      <c r="C1225" s="115" t="s">
        <v>84</v>
      </c>
      <c r="D1225" s="115"/>
      <c r="E1225" s="115"/>
      <c r="F1225" s="37" t="s">
        <v>59</v>
      </c>
      <c r="G1225" s="37" t="s">
        <v>1580</v>
      </c>
      <c r="H1225" s="37" t="s">
        <v>34</v>
      </c>
      <c r="I1225" s="37" t="s">
        <v>1581</v>
      </c>
      <c r="J1225" s="38" t="s">
        <v>34</v>
      </c>
      <c r="K1225" s="37" t="s">
        <v>34</v>
      </c>
      <c r="L1225" s="38" t="s">
        <v>34</v>
      </c>
      <c r="M1225" s="39" t="s">
        <v>34</v>
      </c>
      <c r="N1225" s="40" t="s">
        <v>34</v>
      </c>
      <c r="T1225" s="2" t="s">
        <v>84</v>
      </c>
    </row>
    <row r="1226" spans="1:25" s="1" customFormat="1" x14ac:dyDescent="0.2">
      <c r="A1226" s="35"/>
      <c r="B1226" s="36" t="s">
        <v>34</v>
      </c>
      <c r="C1226" s="118" t="s">
        <v>62</v>
      </c>
      <c r="D1226" s="118"/>
      <c r="E1226" s="118"/>
      <c r="F1226" s="30" t="s">
        <v>34</v>
      </c>
      <c r="G1226" s="30" t="s">
        <v>34</v>
      </c>
      <c r="H1226" s="30" t="s">
        <v>34</v>
      </c>
      <c r="I1226" s="30" t="s">
        <v>34</v>
      </c>
      <c r="J1226" s="31">
        <v>62.82</v>
      </c>
      <c r="K1226" s="30" t="s">
        <v>34</v>
      </c>
      <c r="L1226" s="31">
        <v>376.92</v>
      </c>
      <c r="M1226" s="32" t="s">
        <v>34</v>
      </c>
      <c r="N1226" s="33" t="s">
        <v>34</v>
      </c>
      <c r="U1226" s="2" t="s">
        <v>62</v>
      </c>
    </row>
    <row r="1227" spans="1:25" s="1" customFormat="1" x14ac:dyDescent="0.2">
      <c r="A1227" s="35"/>
      <c r="B1227" s="36" t="s">
        <v>34</v>
      </c>
      <c r="C1227" s="115" t="s">
        <v>63</v>
      </c>
      <c r="D1227" s="115"/>
      <c r="E1227" s="115"/>
      <c r="F1227" s="37" t="s">
        <v>34</v>
      </c>
      <c r="G1227" s="37" t="s">
        <v>34</v>
      </c>
      <c r="H1227" s="37" t="s">
        <v>34</v>
      </c>
      <c r="I1227" s="37" t="s">
        <v>34</v>
      </c>
      <c r="J1227" s="38" t="s">
        <v>34</v>
      </c>
      <c r="K1227" s="37" t="s">
        <v>34</v>
      </c>
      <c r="L1227" s="38">
        <v>166.56</v>
      </c>
      <c r="M1227" s="39" t="s">
        <v>34</v>
      </c>
      <c r="N1227" s="40">
        <v>2400</v>
      </c>
      <c r="T1227" s="2" t="s">
        <v>63</v>
      </c>
    </row>
    <row r="1228" spans="1:25" s="1" customFormat="1" ht="22.5" x14ac:dyDescent="0.2">
      <c r="A1228" s="35"/>
      <c r="B1228" s="36" t="s">
        <v>835</v>
      </c>
      <c r="C1228" s="115" t="s">
        <v>836</v>
      </c>
      <c r="D1228" s="115"/>
      <c r="E1228" s="115"/>
      <c r="F1228" s="37" t="s">
        <v>66</v>
      </c>
      <c r="G1228" s="37" t="s">
        <v>837</v>
      </c>
      <c r="H1228" s="37" t="s">
        <v>34</v>
      </c>
      <c r="I1228" s="37" t="s">
        <v>837</v>
      </c>
      <c r="J1228" s="38" t="s">
        <v>34</v>
      </c>
      <c r="K1228" s="37" t="s">
        <v>34</v>
      </c>
      <c r="L1228" s="38">
        <v>216.53</v>
      </c>
      <c r="M1228" s="39" t="s">
        <v>34</v>
      </c>
      <c r="N1228" s="40">
        <v>3120</v>
      </c>
      <c r="T1228" s="2" t="s">
        <v>836</v>
      </c>
    </row>
    <row r="1229" spans="1:25" s="1" customFormat="1" ht="22.5" x14ac:dyDescent="0.2">
      <c r="A1229" s="35"/>
      <c r="B1229" s="36" t="s">
        <v>838</v>
      </c>
      <c r="C1229" s="115" t="s">
        <v>839</v>
      </c>
      <c r="D1229" s="115"/>
      <c r="E1229" s="115"/>
      <c r="F1229" s="37" t="s">
        <v>66</v>
      </c>
      <c r="G1229" s="37" t="s">
        <v>840</v>
      </c>
      <c r="H1229" s="37" t="s">
        <v>34</v>
      </c>
      <c r="I1229" s="37" t="s">
        <v>840</v>
      </c>
      <c r="J1229" s="38" t="s">
        <v>34</v>
      </c>
      <c r="K1229" s="37" t="s">
        <v>34</v>
      </c>
      <c r="L1229" s="38">
        <v>148.24</v>
      </c>
      <c r="M1229" s="39" t="s">
        <v>34</v>
      </c>
      <c r="N1229" s="40">
        <v>2136</v>
      </c>
      <c r="T1229" s="2" t="s">
        <v>839</v>
      </c>
    </row>
    <row r="1230" spans="1:25" s="1" customFormat="1" x14ac:dyDescent="0.2">
      <c r="A1230" s="41"/>
      <c r="B1230" s="42"/>
      <c r="C1230" s="116" t="s">
        <v>71</v>
      </c>
      <c r="D1230" s="116"/>
      <c r="E1230" s="116"/>
      <c r="F1230" s="43" t="s">
        <v>34</v>
      </c>
      <c r="G1230" s="43" t="s">
        <v>34</v>
      </c>
      <c r="H1230" s="43" t="s">
        <v>34</v>
      </c>
      <c r="I1230" s="43" t="s">
        <v>34</v>
      </c>
      <c r="J1230" s="44" t="s">
        <v>34</v>
      </c>
      <c r="K1230" s="43" t="s">
        <v>34</v>
      </c>
      <c r="L1230" s="44">
        <v>741.69</v>
      </c>
      <c r="M1230" s="32" t="s">
        <v>34</v>
      </c>
      <c r="N1230" s="45">
        <v>9175</v>
      </c>
      <c r="V1230" s="2" t="s">
        <v>71</v>
      </c>
    </row>
    <row r="1231" spans="1:25" s="1" customFormat="1" ht="22.5" x14ac:dyDescent="0.2">
      <c r="A1231" s="28" t="s">
        <v>1768</v>
      </c>
      <c r="B1231" s="29" t="s">
        <v>1547</v>
      </c>
      <c r="C1231" s="118" t="s">
        <v>1589</v>
      </c>
      <c r="D1231" s="118"/>
      <c r="E1231" s="118"/>
      <c r="F1231" s="30" t="s">
        <v>1282</v>
      </c>
      <c r="G1231" s="30" t="s">
        <v>34</v>
      </c>
      <c r="H1231" s="30" t="s">
        <v>34</v>
      </c>
      <c r="I1231" s="30" t="s">
        <v>112</v>
      </c>
      <c r="J1231" s="31">
        <v>569.1</v>
      </c>
      <c r="K1231" s="30" t="s">
        <v>34</v>
      </c>
      <c r="L1231" s="31">
        <v>809.24</v>
      </c>
      <c r="M1231" s="32">
        <v>4.22</v>
      </c>
      <c r="N1231" s="33">
        <v>3415</v>
      </c>
      <c r="Q1231" s="2" t="s">
        <v>1589</v>
      </c>
    </row>
    <row r="1232" spans="1:25" s="1" customFormat="1" x14ac:dyDescent="0.2">
      <c r="A1232" s="34"/>
      <c r="B1232" s="8"/>
      <c r="C1232" s="115" t="s">
        <v>1549</v>
      </c>
      <c r="D1232" s="115"/>
      <c r="E1232" s="115"/>
      <c r="F1232" s="115"/>
      <c r="G1232" s="115"/>
      <c r="H1232" s="115"/>
      <c r="I1232" s="115"/>
      <c r="J1232" s="115"/>
      <c r="K1232" s="115"/>
      <c r="L1232" s="115"/>
      <c r="M1232" s="115"/>
      <c r="N1232" s="117"/>
      <c r="Y1232" s="2" t="s">
        <v>1549</v>
      </c>
    </row>
    <row r="1233" spans="1:24" s="1" customFormat="1" x14ac:dyDescent="0.2">
      <c r="A1233" s="132" t="s">
        <v>1769</v>
      </c>
      <c r="B1233" s="133"/>
      <c r="C1233" s="133"/>
      <c r="D1233" s="133"/>
      <c r="E1233" s="133"/>
      <c r="F1233" s="133"/>
      <c r="G1233" s="133"/>
      <c r="H1233" s="133"/>
      <c r="I1233" s="133"/>
      <c r="J1233" s="133"/>
      <c r="K1233" s="133"/>
      <c r="L1233" s="133"/>
      <c r="M1233" s="133"/>
      <c r="N1233" s="134"/>
      <c r="X1233" s="2" t="s">
        <v>1769</v>
      </c>
    </row>
    <row r="1234" spans="1:24" s="1" customFormat="1" ht="22.5" x14ac:dyDescent="0.2">
      <c r="A1234" s="28" t="s">
        <v>1770</v>
      </c>
      <c r="B1234" s="29" t="s">
        <v>1715</v>
      </c>
      <c r="C1234" s="118" t="s">
        <v>1716</v>
      </c>
      <c r="D1234" s="118"/>
      <c r="E1234" s="118"/>
      <c r="F1234" s="30" t="s">
        <v>1717</v>
      </c>
      <c r="G1234" s="30" t="s">
        <v>34</v>
      </c>
      <c r="H1234" s="30" t="s">
        <v>34</v>
      </c>
      <c r="I1234" s="30" t="s">
        <v>56</v>
      </c>
      <c r="J1234" s="31" t="s">
        <v>34</v>
      </c>
      <c r="K1234" s="30" t="s">
        <v>34</v>
      </c>
      <c r="L1234" s="31" t="s">
        <v>34</v>
      </c>
      <c r="M1234" s="32" t="s">
        <v>34</v>
      </c>
      <c r="N1234" s="33" t="s">
        <v>34</v>
      </c>
      <c r="Q1234" s="2" t="s">
        <v>1716</v>
      </c>
    </row>
    <row r="1235" spans="1:24" s="1" customFormat="1" x14ac:dyDescent="0.2">
      <c r="A1235" s="35"/>
      <c r="B1235" s="36" t="s">
        <v>48</v>
      </c>
      <c r="C1235" s="115" t="s">
        <v>81</v>
      </c>
      <c r="D1235" s="115"/>
      <c r="E1235" s="115"/>
      <c r="F1235" s="37" t="s">
        <v>34</v>
      </c>
      <c r="G1235" s="37" t="s">
        <v>34</v>
      </c>
      <c r="H1235" s="37" t="s">
        <v>34</v>
      </c>
      <c r="I1235" s="37" t="s">
        <v>34</v>
      </c>
      <c r="J1235" s="38">
        <v>337.21</v>
      </c>
      <c r="K1235" s="37" t="s">
        <v>34</v>
      </c>
      <c r="L1235" s="38">
        <v>1011.63</v>
      </c>
      <c r="M1235" s="39">
        <v>14.41</v>
      </c>
      <c r="N1235" s="40">
        <v>14578</v>
      </c>
      <c r="S1235" s="2" t="s">
        <v>81</v>
      </c>
    </row>
    <row r="1236" spans="1:24" s="1" customFormat="1" x14ac:dyDescent="0.2">
      <c r="A1236" s="35"/>
      <c r="B1236" s="36" t="s">
        <v>54</v>
      </c>
      <c r="C1236" s="115" t="s">
        <v>55</v>
      </c>
      <c r="D1236" s="115"/>
      <c r="E1236" s="115"/>
      <c r="F1236" s="37" t="s">
        <v>34</v>
      </c>
      <c r="G1236" s="37" t="s">
        <v>34</v>
      </c>
      <c r="H1236" s="37" t="s">
        <v>34</v>
      </c>
      <c r="I1236" s="37" t="s">
        <v>34</v>
      </c>
      <c r="J1236" s="38">
        <v>1258.5</v>
      </c>
      <c r="K1236" s="37" t="s">
        <v>34</v>
      </c>
      <c r="L1236" s="38">
        <v>3775.5</v>
      </c>
      <c r="M1236" s="39">
        <v>7.88</v>
      </c>
      <c r="N1236" s="40">
        <v>29751</v>
      </c>
      <c r="S1236" s="2" t="s">
        <v>55</v>
      </c>
    </row>
    <row r="1237" spans="1:24" s="1" customFormat="1" x14ac:dyDescent="0.2">
      <c r="A1237" s="35"/>
      <c r="B1237" s="36" t="s">
        <v>56</v>
      </c>
      <c r="C1237" s="115" t="s">
        <v>57</v>
      </c>
      <c r="D1237" s="115"/>
      <c r="E1237" s="115"/>
      <c r="F1237" s="37" t="s">
        <v>34</v>
      </c>
      <c r="G1237" s="37" t="s">
        <v>34</v>
      </c>
      <c r="H1237" s="37" t="s">
        <v>34</v>
      </c>
      <c r="I1237" s="37" t="s">
        <v>34</v>
      </c>
      <c r="J1237" s="38">
        <v>84.92</v>
      </c>
      <c r="K1237" s="37" t="s">
        <v>34</v>
      </c>
      <c r="L1237" s="38">
        <v>254.76</v>
      </c>
      <c r="M1237" s="39">
        <v>14.41</v>
      </c>
      <c r="N1237" s="40">
        <v>3671</v>
      </c>
      <c r="S1237" s="2" t="s">
        <v>57</v>
      </c>
    </row>
    <row r="1238" spans="1:24" s="1" customFormat="1" x14ac:dyDescent="0.2">
      <c r="A1238" s="35"/>
      <c r="B1238" s="36" t="s">
        <v>34</v>
      </c>
      <c r="C1238" s="115" t="s">
        <v>84</v>
      </c>
      <c r="D1238" s="115"/>
      <c r="E1238" s="115"/>
      <c r="F1238" s="37" t="s">
        <v>59</v>
      </c>
      <c r="G1238" s="37" t="s">
        <v>1718</v>
      </c>
      <c r="H1238" s="37" t="s">
        <v>34</v>
      </c>
      <c r="I1238" s="37" t="s">
        <v>1771</v>
      </c>
      <c r="J1238" s="38" t="s">
        <v>34</v>
      </c>
      <c r="K1238" s="37" t="s">
        <v>34</v>
      </c>
      <c r="L1238" s="38" t="s">
        <v>34</v>
      </c>
      <c r="M1238" s="39" t="s">
        <v>34</v>
      </c>
      <c r="N1238" s="40" t="s">
        <v>34</v>
      </c>
      <c r="T1238" s="2" t="s">
        <v>84</v>
      </c>
    </row>
    <row r="1239" spans="1:24" s="1" customFormat="1" x14ac:dyDescent="0.2">
      <c r="A1239" s="35"/>
      <c r="B1239" s="36" t="s">
        <v>34</v>
      </c>
      <c r="C1239" s="115" t="s">
        <v>58</v>
      </c>
      <c r="D1239" s="115"/>
      <c r="E1239" s="115"/>
      <c r="F1239" s="37" t="s">
        <v>59</v>
      </c>
      <c r="G1239" s="37" t="s">
        <v>1720</v>
      </c>
      <c r="H1239" s="37" t="s">
        <v>34</v>
      </c>
      <c r="I1239" s="37" t="s">
        <v>1772</v>
      </c>
      <c r="J1239" s="38" t="s">
        <v>34</v>
      </c>
      <c r="K1239" s="37" t="s">
        <v>34</v>
      </c>
      <c r="L1239" s="38" t="s">
        <v>34</v>
      </c>
      <c r="M1239" s="39" t="s">
        <v>34</v>
      </c>
      <c r="N1239" s="40" t="s">
        <v>34</v>
      </c>
      <c r="T1239" s="2" t="s">
        <v>58</v>
      </c>
    </row>
    <row r="1240" spans="1:24" s="1" customFormat="1" x14ac:dyDescent="0.2">
      <c r="A1240" s="35"/>
      <c r="B1240" s="36" t="s">
        <v>34</v>
      </c>
      <c r="C1240" s="118" t="s">
        <v>62</v>
      </c>
      <c r="D1240" s="118"/>
      <c r="E1240" s="118"/>
      <c r="F1240" s="30" t="s">
        <v>34</v>
      </c>
      <c r="G1240" s="30" t="s">
        <v>34</v>
      </c>
      <c r="H1240" s="30" t="s">
        <v>34</v>
      </c>
      <c r="I1240" s="30" t="s">
        <v>34</v>
      </c>
      <c r="J1240" s="31">
        <v>1595.71</v>
      </c>
      <c r="K1240" s="30" t="s">
        <v>34</v>
      </c>
      <c r="L1240" s="31">
        <v>4787.13</v>
      </c>
      <c r="M1240" s="32" t="s">
        <v>34</v>
      </c>
      <c r="N1240" s="33" t="s">
        <v>34</v>
      </c>
      <c r="U1240" s="2" t="s">
        <v>62</v>
      </c>
    </row>
    <row r="1241" spans="1:24" s="1" customFormat="1" x14ac:dyDescent="0.2">
      <c r="A1241" s="35"/>
      <c r="B1241" s="36" t="s">
        <v>34</v>
      </c>
      <c r="C1241" s="115" t="s">
        <v>63</v>
      </c>
      <c r="D1241" s="115"/>
      <c r="E1241" s="115"/>
      <c r="F1241" s="37" t="s">
        <v>34</v>
      </c>
      <c r="G1241" s="37" t="s">
        <v>34</v>
      </c>
      <c r="H1241" s="37" t="s">
        <v>34</v>
      </c>
      <c r="I1241" s="37" t="s">
        <v>34</v>
      </c>
      <c r="J1241" s="38" t="s">
        <v>34</v>
      </c>
      <c r="K1241" s="37" t="s">
        <v>34</v>
      </c>
      <c r="L1241" s="38">
        <v>1266.3900000000001</v>
      </c>
      <c r="M1241" s="39" t="s">
        <v>34</v>
      </c>
      <c r="N1241" s="40">
        <v>18249</v>
      </c>
      <c r="T1241" s="2" t="s">
        <v>63</v>
      </c>
    </row>
    <row r="1242" spans="1:24" s="1" customFormat="1" x14ac:dyDescent="0.2">
      <c r="A1242" s="35"/>
      <c r="B1242" s="36" t="s">
        <v>1721</v>
      </c>
      <c r="C1242" s="115" t="s">
        <v>1722</v>
      </c>
      <c r="D1242" s="115"/>
      <c r="E1242" s="115"/>
      <c r="F1242" s="37" t="s">
        <v>66</v>
      </c>
      <c r="G1242" s="37" t="s">
        <v>1185</v>
      </c>
      <c r="H1242" s="37" t="s">
        <v>34</v>
      </c>
      <c r="I1242" s="37" t="s">
        <v>1185</v>
      </c>
      <c r="J1242" s="38" t="s">
        <v>34</v>
      </c>
      <c r="K1242" s="37" t="s">
        <v>34</v>
      </c>
      <c r="L1242" s="38">
        <v>1418.36</v>
      </c>
      <c r="M1242" s="39" t="s">
        <v>34</v>
      </c>
      <c r="N1242" s="40">
        <v>20439</v>
      </c>
      <c r="T1242" s="2" t="s">
        <v>1722</v>
      </c>
    </row>
    <row r="1243" spans="1:24" s="1" customFormat="1" ht="22.5" x14ac:dyDescent="0.2">
      <c r="A1243" s="35"/>
      <c r="B1243" s="36" t="s">
        <v>1723</v>
      </c>
      <c r="C1243" s="115" t="s">
        <v>1724</v>
      </c>
      <c r="D1243" s="115"/>
      <c r="E1243" s="115"/>
      <c r="F1243" s="37" t="s">
        <v>66</v>
      </c>
      <c r="G1243" s="37" t="s">
        <v>1089</v>
      </c>
      <c r="H1243" s="37" t="s">
        <v>34</v>
      </c>
      <c r="I1243" s="37" t="s">
        <v>1089</v>
      </c>
      <c r="J1243" s="38" t="s">
        <v>34</v>
      </c>
      <c r="K1243" s="37" t="s">
        <v>34</v>
      </c>
      <c r="L1243" s="38">
        <v>645.86</v>
      </c>
      <c r="M1243" s="39" t="s">
        <v>34</v>
      </c>
      <c r="N1243" s="40">
        <v>9307</v>
      </c>
      <c r="T1243" s="2" t="s">
        <v>1724</v>
      </c>
    </row>
    <row r="1244" spans="1:24" s="1" customFormat="1" x14ac:dyDescent="0.2">
      <c r="A1244" s="41"/>
      <c r="B1244" s="42"/>
      <c r="C1244" s="116" t="s">
        <v>71</v>
      </c>
      <c r="D1244" s="116"/>
      <c r="E1244" s="116"/>
      <c r="F1244" s="43" t="s">
        <v>34</v>
      </c>
      <c r="G1244" s="43" t="s">
        <v>34</v>
      </c>
      <c r="H1244" s="43" t="s">
        <v>34</v>
      </c>
      <c r="I1244" s="43" t="s">
        <v>34</v>
      </c>
      <c r="J1244" s="44" t="s">
        <v>34</v>
      </c>
      <c r="K1244" s="43" t="s">
        <v>34</v>
      </c>
      <c r="L1244" s="44">
        <v>6851.35</v>
      </c>
      <c r="M1244" s="32" t="s">
        <v>34</v>
      </c>
      <c r="N1244" s="45">
        <v>74075</v>
      </c>
      <c r="V1244" s="2" t="s">
        <v>71</v>
      </c>
    </row>
    <row r="1245" spans="1:24" s="1" customFormat="1" ht="22.5" x14ac:dyDescent="0.2">
      <c r="A1245" s="28" t="s">
        <v>1773</v>
      </c>
      <c r="B1245" s="29" t="s">
        <v>1726</v>
      </c>
      <c r="C1245" s="118" t="s">
        <v>1727</v>
      </c>
      <c r="D1245" s="118"/>
      <c r="E1245" s="118"/>
      <c r="F1245" s="30" t="s">
        <v>1717</v>
      </c>
      <c r="G1245" s="30" t="s">
        <v>34</v>
      </c>
      <c r="H1245" s="30" t="s">
        <v>34</v>
      </c>
      <c r="I1245" s="30" t="s">
        <v>56</v>
      </c>
      <c r="J1245" s="31" t="s">
        <v>34</v>
      </c>
      <c r="K1245" s="30" t="s">
        <v>34</v>
      </c>
      <c r="L1245" s="31" t="s">
        <v>34</v>
      </c>
      <c r="M1245" s="32" t="s">
        <v>34</v>
      </c>
      <c r="N1245" s="33" t="s">
        <v>34</v>
      </c>
      <c r="Q1245" s="2" t="s">
        <v>1727</v>
      </c>
    </row>
    <row r="1246" spans="1:24" s="1" customFormat="1" x14ac:dyDescent="0.2">
      <c r="A1246" s="35"/>
      <c r="B1246" s="36" t="s">
        <v>48</v>
      </c>
      <c r="C1246" s="115" t="s">
        <v>81</v>
      </c>
      <c r="D1246" s="115"/>
      <c r="E1246" s="115"/>
      <c r="F1246" s="37" t="s">
        <v>34</v>
      </c>
      <c r="G1246" s="37" t="s">
        <v>34</v>
      </c>
      <c r="H1246" s="37" t="s">
        <v>34</v>
      </c>
      <c r="I1246" s="37" t="s">
        <v>34</v>
      </c>
      <c r="J1246" s="38">
        <v>176.31</v>
      </c>
      <c r="K1246" s="37" t="s">
        <v>34</v>
      </c>
      <c r="L1246" s="38">
        <v>528.92999999999995</v>
      </c>
      <c r="M1246" s="39">
        <v>14.41</v>
      </c>
      <c r="N1246" s="40">
        <v>7622</v>
      </c>
      <c r="S1246" s="2" t="s">
        <v>81</v>
      </c>
    </row>
    <row r="1247" spans="1:24" s="1" customFormat="1" x14ac:dyDescent="0.2">
      <c r="A1247" s="35"/>
      <c r="B1247" s="36" t="s">
        <v>54</v>
      </c>
      <c r="C1247" s="115" t="s">
        <v>55</v>
      </c>
      <c r="D1247" s="115"/>
      <c r="E1247" s="115"/>
      <c r="F1247" s="37" t="s">
        <v>34</v>
      </c>
      <c r="G1247" s="37" t="s">
        <v>34</v>
      </c>
      <c r="H1247" s="37" t="s">
        <v>34</v>
      </c>
      <c r="I1247" s="37" t="s">
        <v>34</v>
      </c>
      <c r="J1247" s="38">
        <v>747.56</v>
      </c>
      <c r="K1247" s="37" t="s">
        <v>34</v>
      </c>
      <c r="L1247" s="38">
        <v>2242.6799999999998</v>
      </c>
      <c r="M1247" s="39">
        <v>7.88</v>
      </c>
      <c r="N1247" s="40">
        <v>17672</v>
      </c>
      <c r="S1247" s="2" t="s">
        <v>55</v>
      </c>
    </row>
    <row r="1248" spans="1:24" s="1" customFormat="1" x14ac:dyDescent="0.2">
      <c r="A1248" s="35"/>
      <c r="B1248" s="36" t="s">
        <v>56</v>
      </c>
      <c r="C1248" s="115" t="s">
        <v>57</v>
      </c>
      <c r="D1248" s="115"/>
      <c r="E1248" s="115"/>
      <c r="F1248" s="37" t="s">
        <v>34</v>
      </c>
      <c r="G1248" s="37" t="s">
        <v>34</v>
      </c>
      <c r="H1248" s="37" t="s">
        <v>34</v>
      </c>
      <c r="I1248" s="37" t="s">
        <v>34</v>
      </c>
      <c r="J1248" s="38">
        <v>42.13</v>
      </c>
      <c r="K1248" s="37" t="s">
        <v>34</v>
      </c>
      <c r="L1248" s="38">
        <v>126.39</v>
      </c>
      <c r="M1248" s="39">
        <v>14.41</v>
      </c>
      <c r="N1248" s="40">
        <v>1821</v>
      </c>
      <c r="S1248" s="2" t="s">
        <v>57</v>
      </c>
    </row>
    <row r="1249" spans="1:22" s="1" customFormat="1" x14ac:dyDescent="0.2">
      <c r="A1249" s="35"/>
      <c r="B1249" s="36" t="s">
        <v>34</v>
      </c>
      <c r="C1249" s="115" t="s">
        <v>84</v>
      </c>
      <c r="D1249" s="115"/>
      <c r="E1249" s="115"/>
      <c r="F1249" s="37" t="s">
        <v>59</v>
      </c>
      <c r="G1249" s="37" t="s">
        <v>1728</v>
      </c>
      <c r="H1249" s="37" t="s">
        <v>34</v>
      </c>
      <c r="I1249" s="37" t="s">
        <v>1774</v>
      </c>
      <c r="J1249" s="38" t="s">
        <v>34</v>
      </c>
      <c r="K1249" s="37" t="s">
        <v>34</v>
      </c>
      <c r="L1249" s="38" t="s">
        <v>34</v>
      </c>
      <c r="M1249" s="39" t="s">
        <v>34</v>
      </c>
      <c r="N1249" s="40" t="s">
        <v>34</v>
      </c>
      <c r="T1249" s="2" t="s">
        <v>84</v>
      </c>
    </row>
    <row r="1250" spans="1:22" s="1" customFormat="1" x14ac:dyDescent="0.2">
      <c r="A1250" s="35"/>
      <c r="B1250" s="36" t="s">
        <v>34</v>
      </c>
      <c r="C1250" s="115" t="s">
        <v>58</v>
      </c>
      <c r="D1250" s="115"/>
      <c r="E1250" s="115"/>
      <c r="F1250" s="37" t="s">
        <v>59</v>
      </c>
      <c r="G1250" s="37" t="s">
        <v>1730</v>
      </c>
      <c r="H1250" s="37" t="s">
        <v>34</v>
      </c>
      <c r="I1250" s="37" t="s">
        <v>1775</v>
      </c>
      <c r="J1250" s="38" t="s">
        <v>34</v>
      </c>
      <c r="K1250" s="37" t="s">
        <v>34</v>
      </c>
      <c r="L1250" s="38" t="s">
        <v>34</v>
      </c>
      <c r="M1250" s="39" t="s">
        <v>34</v>
      </c>
      <c r="N1250" s="40" t="s">
        <v>34</v>
      </c>
      <c r="T1250" s="2" t="s">
        <v>58</v>
      </c>
    </row>
    <row r="1251" spans="1:22" s="1" customFormat="1" x14ac:dyDescent="0.2">
      <c r="A1251" s="35"/>
      <c r="B1251" s="36" t="s">
        <v>34</v>
      </c>
      <c r="C1251" s="118" t="s">
        <v>62</v>
      </c>
      <c r="D1251" s="118"/>
      <c r="E1251" s="118"/>
      <c r="F1251" s="30" t="s">
        <v>34</v>
      </c>
      <c r="G1251" s="30" t="s">
        <v>34</v>
      </c>
      <c r="H1251" s="30" t="s">
        <v>34</v>
      </c>
      <c r="I1251" s="30" t="s">
        <v>34</v>
      </c>
      <c r="J1251" s="31">
        <v>923.87</v>
      </c>
      <c r="K1251" s="30" t="s">
        <v>34</v>
      </c>
      <c r="L1251" s="31">
        <v>2771.61</v>
      </c>
      <c r="M1251" s="32" t="s">
        <v>34</v>
      </c>
      <c r="N1251" s="33" t="s">
        <v>34</v>
      </c>
      <c r="U1251" s="2" t="s">
        <v>62</v>
      </c>
    </row>
    <row r="1252" spans="1:22" s="1" customFormat="1" x14ac:dyDescent="0.2">
      <c r="A1252" s="35"/>
      <c r="B1252" s="36" t="s">
        <v>34</v>
      </c>
      <c r="C1252" s="115" t="s">
        <v>63</v>
      </c>
      <c r="D1252" s="115"/>
      <c r="E1252" s="115"/>
      <c r="F1252" s="37" t="s">
        <v>34</v>
      </c>
      <c r="G1252" s="37" t="s">
        <v>34</v>
      </c>
      <c r="H1252" s="37" t="s">
        <v>34</v>
      </c>
      <c r="I1252" s="37" t="s">
        <v>34</v>
      </c>
      <c r="J1252" s="38" t="s">
        <v>34</v>
      </c>
      <c r="K1252" s="37" t="s">
        <v>34</v>
      </c>
      <c r="L1252" s="38">
        <v>655.32000000000005</v>
      </c>
      <c r="M1252" s="39" t="s">
        <v>34</v>
      </c>
      <c r="N1252" s="40">
        <v>9443</v>
      </c>
      <c r="T1252" s="2" t="s">
        <v>63</v>
      </c>
    </row>
    <row r="1253" spans="1:22" s="1" customFormat="1" x14ac:dyDescent="0.2">
      <c r="A1253" s="35"/>
      <c r="B1253" s="36" t="s">
        <v>1721</v>
      </c>
      <c r="C1253" s="115" t="s">
        <v>1722</v>
      </c>
      <c r="D1253" s="115"/>
      <c r="E1253" s="115"/>
      <c r="F1253" s="37" t="s">
        <v>66</v>
      </c>
      <c r="G1253" s="37" t="s">
        <v>1185</v>
      </c>
      <c r="H1253" s="37" t="s">
        <v>34</v>
      </c>
      <c r="I1253" s="37" t="s">
        <v>1185</v>
      </c>
      <c r="J1253" s="38" t="s">
        <v>34</v>
      </c>
      <c r="K1253" s="37" t="s">
        <v>34</v>
      </c>
      <c r="L1253" s="38">
        <v>733.96</v>
      </c>
      <c r="M1253" s="39" t="s">
        <v>34</v>
      </c>
      <c r="N1253" s="40">
        <v>10576</v>
      </c>
      <c r="T1253" s="2" t="s">
        <v>1722</v>
      </c>
    </row>
    <row r="1254" spans="1:22" s="1" customFormat="1" ht="22.5" x14ac:dyDescent="0.2">
      <c r="A1254" s="35"/>
      <c r="B1254" s="36" t="s">
        <v>1723</v>
      </c>
      <c r="C1254" s="115" t="s">
        <v>1724</v>
      </c>
      <c r="D1254" s="115"/>
      <c r="E1254" s="115"/>
      <c r="F1254" s="37" t="s">
        <v>66</v>
      </c>
      <c r="G1254" s="37" t="s">
        <v>1089</v>
      </c>
      <c r="H1254" s="37" t="s">
        <v>34</v>
      </c>
      <c r="I1254" s="37" t="s">
        <v>1089</v>
      </c>
      <c r="J1254" s="38" t="s">
        <v>34</v>
      </c>
      <c r="K1254" s="37" t="s">
        <v>34</v>
      </c>
      <c r="L1254" s="38">
        <v>334.21</v>
      </c>
      <c r="M1254" s="39" t="s">
        <v>34</v>
      </c>
      <c r="N1254" s="40">
        <v>4816</v>
      </c>
      <c r="T1254" s="2" t="s">
        <v>1724</v>
      </c>
    </row>
    <row r="1255" spans="1:22" s="1" customFormat="1" x14ac:dyDescent="0.2">
      <c r="A1255" s="41"/>
      <c r="B1255" s="42"/>
      <c r="C1255" s="116" t="s">
        <v>71</v>
      </c>
      <c r="D1255" s="116"/>
      <c r="E1255" s="116"/>
      <c r="F1255" s="43" t="s">
        <v>34</v>
      </c>
      <c r="G1255" s="43" t="s">
        <v>34</v>
      </c>
      <c r="H1255" s="43" t="s">
        <v>34</v>
      </c>
      <c r="I1255" s="43" t="s">
        <v>34</v>
      </c>
      <c r="J1255" s="44" t="s">
        <v>34</v>
      </c>
      <c r="K1255" s="43" t="s">
        <v>34</v>
      </c>
      <c r="L1255" s="44">
        <v>3839.78</v>
      </c>
      <c r="M1255" s="32" t="s">
        <v>34</v>
      </c>
      <c r="N1255" s="45">
        <v>40686</v>
      </c>
      <c r="V1255" s="2" t="s">
        <v>71</v>
      </c>
    </row>
    <row r="1256" spans="1:22" s="1" customFormat="1" ht="45" x14ac:dyDescent="0.2">
      <c r="A1256" s="28" t="s">
        <v>1776</v>
      </c>
      <c r="B1256" s="29" t="s">
        <v>1733</v>
      </c>
      <c r="C1256" s="118" t="s">
        <v>1734</v>
      </c>
      <c r="D1256" s="118"/>
      <c r="E1256" s="118"/>
      <c r="F1256" s="30" t="s">
        <v>1735</v>
      </c>
      <c r="G1256" s="30" t="s">
        <v>34</v>
      </c>
      <c r="H1256" s="30" t="s">
        <v>34</v>
      </c>
      <c r="I1256" s="30" t="s">
        <v>1777</v>
      </c>
      <c r="J1256" s="31" t="s">
        <v>34</v>
      </c>
      <c r="K1256" s="30" t="s">
        <v>34</v>
      </c>
      <c r="L1256" s="31" t="s">
        <v>34</v>
      </c>
      <c r="M1256" s="32" t="s">
        <v>34</v>
      </c>
      <c r="N1256" s="33" t="s">
        <v>34</v>
      </c>
      <c r="Q1256" s="2" t="s">
        <v>1734</v>
      </c>
    </row>
    <row r="1257" spans="1:22" s="1" customFormat="1" x14ac:dyDescent="0.2">
      <c r="A1257" s="34"/>
      <c r="B1257" s="8"/>
      <c r="C1257" s="115" t="s">
        <v>1778</v>
      </c>
      <c r="D1257" s="115"/>
      <c r="E1257" s="115"/>
      <c r="F1257" s="115"/>
      <c r="G1257" s="115"/>
      <c r="H1257" s="115"/>
      <c r="I1257" s="115"/>
      <c r="J1257" s="115"/>
      <c r="K1257" s="115"/>
      <c r="L1257" s="115"/>
      <c r="M1257" s="115"/>
      <c r="N1257" s="117"/>
      <c r="R1257" s="2" t="s">
        <v>1778</v>
      </c>
    </row>
    <row r="1258" spans="1:22" s="1" customFormat="1" x14ac:dyDescent="0.2">
      <c r="A1258" s="35"/>
      <c r="B1258" s="36" t="s">
        <v>48</v>
      </c>
      <c r="C1258" s="115" t="s">
        <v>81</v>
      </c>
      <c r="D1258" s="115"/>
      <c r="E1258" s="115"/>
      <c r="F1258" s="37" t="s">
        <v>34</v>
      </c>
      <c r="G1258" s="37" t="s">
        <v>34</v>
      </c>
      <c r="H1258" s="37" t="s">
        <v>34</v>
      </c>
      <c r="I1258" s="37" t="s">
        <v>34</v>
      </c>
      <c r="J1258" s="38">
        <v>130.51</v>
      </c>
      <c r="K1258" s="37" t="s">
        <v>34</v>
      </c>
      <c r="L1258" s="38">
        <v>272.77</v>
      </c>
      <c r="M1258" s="39">
        <v>14.41</v>
      </c>
      <c r="N1258" s="40">
        <v>3931</v>
      </c>
      <c r="S1258" s="2" t="s">
        <v>81</v>
      </c>
    </row>
    <row r="1259" spans="1:22" s="1" customFormat="1" x14ac:dyDescent="0.2">
      <c r="A1259" s="35"/>
      <c r="B1259" s="36" t="s">
        <v>54</v>
      </c>
      <c r="C1259" s="115" t="s">
        <v>55</v>
      </c>
      <c r="D1259" s="115"/>
      <c r="E1259" s="115"/>
      <c r="F1259" s="37" t="s">
        <v>34</v>
      </c>
      <c r="G1259" s="37" t="s">
        <v>34</v>
      </c>
      <c r="H1259" s="37" t="s">
        <v>34</v>
      </c>
      <c r="I1259" s="37" t="s">
        <v>34</v>
      </c>
      <c r="J1259" s="38">
        <v>9351.2999999999993</v>
      </c>
      <c r="K1259" s="37" t="s">
        <v>34</v>
      </c>
      <c r="L1259" s="38">
        <v>19544.22</v>
      </c>
      <c r="M1259" s="39">
        <v>7.88</v>
      </c>
      <c r="N1259" s="40">
        <v>154008</v>
      </c>
      <c r="S1259" s="2" t="s">
        <v>55</v>
      </c>
    </row>
    <row r="1260" spans="1:22" s="1" customFormat="1" x14ac:dyDescent="0.2">
      <c r="A1260" s="35"/>
      <c r="B1260" s="36" t="s">
        <v>56</v>
      </c>
      <c r="C1260" s="115" t="s">
        <v>57</v>
      </c>
      <c r="D1260" s="115"/>
      <c r="E1260" s="115"/>
      <c r="F1260" s="37" t="s">
        <v>34</v>
      </c>
      <c r="G1260" s="37" t="s">
        <v>34</v>
      </c>
      <c r="H1260" s="37" t="s">
        <v>34</v>
      </c>
      <c r="I1260" s="37" t="s">
        <v>34</v>
      </c>
      <c r="J1260" s="38">
        <v>178.38</v>
      </c>
      <c r="K1260" s="37" t="s">
        <v>34</v>
      </c>
      <c r="L1260" s="38">
        <v>372.81</v>
      </c>
      <c r="M1260" s="39">
        <v>14.41</v>
      </c>
      <c r="N1260" s="40">
        <v>5372</v>
      </c>
      <c r="S1260" s="2" t="s">
        <v>57</v>
      </c>
    </row>
    <row r="1261" spans="1:22" s="1" customFormat="1" x14ac:dyDescent="0.2">
      <c r="A1261" s="35"/>
      <c r="B1261" s="36" t="s">
        <v>82</v>
      </c>
      <c r="C1261" s="115" t="s">
        <v>83</v>
      </c>
      <c r="D1261" s="115"/>
      <c r="E1261" s="115"/>
      <c r="F1261" s="37" t="s">
        <v>34</v>
      </c>
      <c r="G1261" s="37" t="s">
        <v>34</v>
      </c>
      <c r="H1261" s="37" t="s">
        <v>34</v>
      </c>
      <c r="I1261" s="37" t="s">
        <v>34</v>
      </c>
      <c r="J1261" s="38">
        <v>4.76</v>
      </c>
      <c r="K1261" s="37" t="s">
        <v>34</v>
      </c>
      <c r="L1261" s="38">
        <v>9.9499999999999993</v>
      </c>
      <c r="M1261" s="39">
        <v>4.22</v>
      </c>
      <c r="N1261" s="40">
        <v>42</v>
      </c>
      <c r="S1261" s="2" t="s">
        <v>83</v>
      </c>
    </row>
    <row r="1262" spans="1:22" s="1" customFormat="1" x14ac:dyDescent="0.2">
      <c r="A1262" s="35"/>
      <c r="B1262" s="36" t="s">
        <v>34</v>
      </c>
      <c r="C1262" s="115" t="s">
        <v>84</v>
      </c>
      <c r="D1262" s="115"/>
      <c r="E1262" s="115"/>
      <c r="F1262" s="37" t="s">
        <v>59</v>
      </c>
      <c r="G1262" s="37" t="s">
        <v>1738</v>
      </c>
      <c r="H1262" s="37" t="s">
        <v>34</v>
      </c>
      <c r="I1262" s="37" t="s">
        <v>1779</v>
      </c>
      <c r="J1262" s="38" t="s">
        <v>34</v>
      </c>
      <c r="K1262" s="37" t="s">
        <v>34</v>
      </c>
      <c r="L1262" s="38" t="s">
        <v>34</v>
      </c>
      <c r="M1262" s="39" t="s">
        <v>34</v>
      </c>
      <c r="N1262" s="40" t="s">
        <v>34</v>
      </c>
      <c r="T1262" s="2" t="s">
        <v>84</v>
      </c>
    </row>
    <row r="1263" spans="1:22" s="1" customFormat="1" x14ac:dyDescent="0.2">
      <c r="A1263" s="35"/>
      <c r="B1263" s="36" t="s">
        <v>34</v>
      </c>
      <c r="C1263" s="115" t="s">
        <v>58</v>
      </c>
      <c r="D1263" s="115"/>
      <c r="E1263" s="115"/>
      <c r="F1263" s="37" t="s">
        <v>59</v>
      </c>
      <c r="G1263" s="37" t="s">
        <v>1740</v>
      </c>
      <c r="H1263" s="37" t="s">
        <v>34</v>
      </c>
      <c r="I1263" s="37" t="s">
        <v>1780</v>
      </c>
      <c r="J1263" s="38" t="s">
        <v>34</v>
      </c>
      <c r="K1263" s="37" t="s">
        <v>34</v>
      </c>
      <c r="L1263" s="38" t="s">
        <v>34</v>
      </c>
      <c r="M1263" s="39" t="s">
        <v>34</v>
      </c>
      <c r="N1263" s="40" t="s">
        <v>34</v>
      </c>
      <c r="T1263" s="2" t="s">
        <v>58</v>
      </c>
    </row>
    <row r="1264" spans="1:22" s="1" customFormat="1" x14ac:dyDescent="0.2">
      <c r="A1264" s="35"/>
      <c r="B1264" s="36" t="s">
        <v>34</v>
      </c>
      <c r="C1264" s="118" t="s">
        <v>62</v>
      </c>
      <c r="D1264" s="118"/>
      <c r="E1264" s="118"/>
      <c r="F1264" s="30" t="s">
        <v>34</v>
      </c>
      <c r="G1264" s="30" t="s">
        <v>34</v>
      </c>
      <c r="H1264" s="30" t="s">
        <v>34</v>
      </c>
      <c r="I1264" s="30" t="s">
        <v>34</v>
      </c>
      <c r="J1264" s="31">
        <v>9486.57</v>
      </c>
      <c r="K1264" s="30" t="s">
        <v>34</v>
      </c>
      <c r="L1264" s="31">
        <v>19826.939999999999</v>
      </c>
      <c r="M1264" s="32" t="s">
        <v>34</v>
      </c>
      <c r="N1264" s="33" t="s">
        <v>34</v>
      </c>
      <c r="U1264" s="2" t="s">
        <v>62</v>
      </c>
    </row>
    <row r="1265" spans="1:23" s="1" customFormat="1" x14ac:dyDescent="0.2">
      <c r="A1265" s="35"/>
      <c r="B1265" s="36" t="s">
        <v>34</v>
      </c>
      <c r="C1265" s="115" t="s">
        <v>63</v>
      </c>
      <c r="D1265" s="115"/>
      <c r="E1265" s="115"/>
      <c r="F1265" s="37" t="s">
        <v>34</v>
      </c>
      <c r="G1265" s="37" t="s">
        <v>34</v>
      </c>
      <c r="H1265" s="37" t="s">
        <v>34</v>
      </c>
      <c r="I1265" s="37" t="s">
        <v>34</v>
      </c>
      <c r="J1265" s="38" t="s">
        <v>34</v>
      </c>
      <c r="K1265" s="37" t="s">
        <v>34</v>
      </c>
      <c r="L1265" s="38">
        <v>645.58000000000004</v>
      </c>
      <c r="M1265" s="39" t="s">
        <v>34</v>
      </c>
      <c r="N1265" s="40">
        <v>9303</v>
      </c>
      <c r="T1265" s="2" t="s">
        <v>63</v>
      </c>
    </row>
    <row r="1266" spans="1:23" s="1" customFormat="1" x14ac:dyDescent="0.2">
      <c r="A1266" s="35"/>
      <c r="B1266" s="36" t="s">
        <v>1721</v>
      </c>
      <c r="C1266" s="115" t="s">
        <v>1722</v>
      </c>
      <c r="D1266" s="115"/>
      <c r="E1266" s="115"/>
      <c r="F1266" s="37" t="s">
        <v>66</v>
      </c>
      <c r="G1266" s="37" t="s">
        <v>1185</v>
      </c>
      <c r="H1266" s="37" t="s">
        <v>34</v>
      </c>
      <c r="I1266" s="37" t="s">
        <v>1185</v>
      </c>
      <c r="J1266" s="38" t="s">
        <v>34</v>
      </c>
      <c r="K1266" s="37" t="s">
        <v>34</v>
      </c>
      <c r="L1266" s="38">
        <v>723.05</v>
      </c>
      <c r="M1266" s="39" t="s">
        <v>34</v>
      </c>
      <c r="N1266" s="40">
        <v>10419</v>
      </c>
      <c r="T1266" s="2" t="s">
        <v>1722</v>
      </c>
    </row>
    <row r="1267" spans="1:23" s="1" customFormat="1" ht="22.5" x14ac:dyDescent="0.2">
      <c r="A1267" s="35"/>
      <c r="B1267" s="36" t="s">
        <v>1723</v>
      </c>
      <c r="C1267" s="115" t="s">
        <v>1724</v>
      </c>
      <c r="D1267" s="115"/>
      <c r="E1267" s="115"/>
      <c r="F1267" s="37" t="s">
        <v>66</v>
      </c>
      <c r="G1267" s="37" t="s">
        <v>1089</v>
      </c>
      <c r="H1267" s="37" t="s">
        <v>34</v>
      </c>
      <c r="I1267" s="37" t="s">
        <v>1089</v>
      </c>
      <c r="J1267" s="38" t="s">
        <v>34</v>
      </c>
      <c r="K1267" s="37" t="s">
        <v>34</v>
      </c>
      <c r="L1267" s="38">
        <v>329.25</v>
      </c>
      <c r="M1267" s="39" t="s">
        <v>34</v>
      </c>
      <c r="N1267" s="40">
        <v>4745</v>
      </c>
      <c r="T1267" s="2" t="s">
        <v>1724</v>
      </c>
    </row>
    <row r="1268" spans="1:23" s="1" customFormat="1" x14ac:dyDescent="0.2">
      <c r="A1268" s="41"/>
      <c r="B1268" s="42"/>
      <c r="C1268" s="116" t="s">
        <v>71</v>
      </c>
      <c r="D1268" s="116"/>
      <c r="E1268" s="116"/>
      <c r="F1268" s="43" t="s">
        <v>34</v>
      </c>
      <c r="G1268" s="43" t="s">
        <v>34</v>
      </c>
      <c r="H1268" s="43" t="s">
        <v>34</v>
      </c>
      <c r="I1268" s="43" t="s">
        <v>34</v>
      </c>
      <c r="J1268" s="44" t="s">
        <v>34</v>
      </c>
      <c r="K1268" s="43" t="s">
        <v>34</v>
      </c>
      <c r="L1268" s="44">
        <v>20879.240000000002</v>
      </c>
      <c r="M1268" s="32" t="s">
        <v>34</v>
      </c>
      <c r="N1268" s="45">
        <v>173145</v>
      </c>
      <c r="V1268" s="2" t="s">
        <v>71</v>
      </c>
    </row>
    <row r="1269" spans="1:23" s="1" customFormat="1" ht="112.5" x14ac:dyDescent="0.2">
      <c r="A1269" s="28" t="s">
        <v>1781</v>
      </c>
      <c r="B1269" s="29" t="s">
        <v>1743</v>
      </c>
      <c r="C1269" s="118" t="s">
        <v>1782</v>
      </c>
      <c r="D1269" s="118"/>
      <c r="E1269" s="118"/>
      <c r="F1269" s="30" t="s">
        <v>1735</v>
      </c>
      <c r="G1269" s="30" t="s">
        <v>34</v>
      </c>
      <c r="H1269" s="30" t="s">
        <v>34</v>
      </c>
      <c r="I1269" s="30" t="s">
        <v>1777</v>
      </c>
      <c r="J1269" s="31" t="s">
        <v>34</v>
      </c>
      <c r="K1269" s="30" t="s">
        <v>34</v>
      </c>
      <c r="L1269" s="31" t="s">
        <v>34</v>
      </c>
      <c r="M1269" s="32" t="s">
        <v>34</v>
      </c>
      <c r="N1269" s="33" t="s">
        <v>34</v>
      </c>
      <c r="Q1269" s="2" t="s">
        <v>1782</v>
      </c>
    </row>
    <row r="1270" spans="1:23" s="1" customFormat="1" x14ac:dyDescent="0.2">
      <c r="A1270" s="34"/>
      <c r="B1270" s="8"/>
      <c r="C1270" s="115" t="s">
        <v>1778</v>
      </c>
      <c r="D1270" s="115"/>
      <c r="E1270" s="115"/>
      <c r="F1270" s="115"/>
      <c r="G1270" s="115"/>
      <c r="H1270" s="115"/>
      <c r="I1270" s="115"/>
      <c r="J1270" s="115"/>
      <c r="K1270" s="115"/>
      <c r="L1270" s="115"/>
      <c r="M1270" s="115"/>
      <c r="N1270" s="117"/>
      <c r="R1270" s="2" t="s">
        <v>1778</v>
      </c>
    </row>
    <row r="1271" spans="1:23" s="1" customFormat="1" x14ac:dyDescent="0.2">
      <c r="A1271" s="46"/>
      <c r="B1271" s="36" t="s">
        <v>34</v>
      </c>
      <c r="C1271" s="115" t="s">
        <v>1783</v>
      </c>
      <c r="D1271" s="115"/>
      <c r="E1271" s="115"/>
      <c r="F1271" s="115"/>
      <c r="G1271" s="115"/>
      <c r="H1271" s="115"/>
      <c r="I1271" s="115"/>
      <c r="J1271" s="115"/>
      <c r="K1271" s="115"/>
      <c r="L1271" s="115"/>
      <c r="M1271" s="115"/>
      <c r="N1271" s="117"/>
      <c r="W1271" s="2" t="s">
        <v>1783</v>
      </c>
    </row>
    <row r="1272" spans="1:23" s="1" customFormat="1" x14ac:dyDescent="0.2">
      <c r="A1272" s="35"/>
      <c r="B1272" s="36" t="s">
        <v>48</v>
      </c>
      <c r="C1272" s="115" t="s">
        <v>81</v>
      </c>
      <c r="D1272" s="115"/>
      <c r="E1272" s="115"/>
      <c r="F1272" s="37" t="s">
        <v>34</v>
      </c>
      <c r="G1272" s="37" t="s">
        <v>34</v>
      </c>
      <c r="H1272" s="37" t="s">
        <v>34</v>
      </c>
      <c r="I1272" s="37" t="s">
        <v>34</v>
      </c>
      <c r="J1272" s="38">
        <v>1064.79</v>
      </c>
      <c r="K1272" s="37" t="s">
        <v>1784</v>
      </c>
      <c r="L1272" s="38">
        <v>752.19</v>
      </c>
      <c r="M1272" s="39">
        <v>14.41</v>
      </c>
      <c r="N1272" s="40">
        <v>10839</v>
      </c>
      <c r="S1272" s="2" t="s">
        <v>81</v>
      </c>
    </row>
    <row r="1273" spans="1:23" s="1" customFormat="1" x14ac:dyDescent="0.2">
      <c r="A1273" s="35"/>
      <c r="B1273" s="36" t="s">
        <v>54</v>
      </c>
      <c r="C1273" s="115" t="s">
        <v>55</v>
      </c>
      <c r="D1273" s="115"/>
      <c r="E1273" s="115"/>
      <c r="F1273" s="37" t="s">
        <v>34</v>
      </c>
      <c r="G1273" s="37" t="s">
        <v>34</v>
      </c>
      <c r="H1273" s="37" t="s">
        <v>34</v>
      </c>
      <c r="I1273" s="37" t="s">
        <v>34</v>
      </c>
      <c r="J1273" s="38">
        <v>39540.959999999999</v>
      </c>
      <c r="K1273" s="37" t="s">
        <v>1784</v>
      </c>
      <c r="L1273" s="38">
        <v>27364.560000000001</v>
      </c>
      <c r="M1273" s="39">
        <v>7.88</v>
      </c>
      <c r="N1273" s="40">
        <v>215633</v>
      </c>
      <c r="S1273" s="2" t="s">
        <v>55</v>
      </c>
    </row>
    <row r="1274" spans="1:23" s="1" customFormat="1" x14ac:dyDescent="0.2">
      <c r="A1274" s="35"/>
      <c r="B1274" s="36" t="s">
        <v>56</v>
      </c>
      <c r="C1274" s="115" t="s">
        <v>57</v>
      </c>
      <c r="D1274" s="115"/>
      <c r="E1274" s="115"/>
      <c r="F1274" s="37" t="s">
        <v>34</v>
      </c>
      <c r="G1274" s="37" t="s">
        <v>34</v>
      </c>
      <c r="H1274" s="37" t="s">
        <v>34</v>
      </c>
      <c r="I1274" s="37" t="s">
        <v>34</v>
      </c>
      <c r="J1274" s="38">
        <v>1162.8399999999999</v>
      </c>
      <c r="K1274" s="37" t="s">
        <v>1784</v>
      </c>
      <c r="L1274" s="38">
        <v>821.45</v>
      </c>
      <c r="M1274" s="39">
        <v>14.41</v>
      </c>
      <c r="N1274" s="40">
        <v>11837</v>
      </c>
      <c r="S1274" s="2" t="s">
        <v>57</v>
      </c>
    </row>
    <row r="1275" spans="1:23" s="1" customFormat="1" x14ac:dyDescent="0.2">
      <c r="A1275" s="35"/>
      <c r="B1275" s="36" t="s">
        <v>82</v>
      </c>
      <c r="C1275" s="115" t="s">
        <v>83</v>
      </c>
      <c r="D1275" s="115"/>
      <c r="E1275" s="115"/>
      <c r="F1275" s="37" t="s">
        <v>34</v>
      </c>
      <c r="G1275" s="37" t="s">
        <v>34</v>
      </c>
      <c r="H1275" s="37" t="s">
        <v>34</v>
      </c>
      <c r="I1275" s="37" t="s">
        <v>34</v>
      </c>
      <c r="J1275" s="38">
        <v>687.35</v>
      </c>
      <c r="K1275" s="37" t="s">
        <v>1784</v>
      </c>
      <c r="L1275" s="38">
        <v>27.33</v>
      </c>
      <c r="M1275" s="39">
        <v>4.22</v>
      </c>
      <c r="N1275" s="40">
        <v>115</v>
      </c>
      <c r="S1275" s="2" t="s">
        <v>83</v>
      </c>
    </row>
    <row r="1276" spans="1:23" s="1" customFormat="1" ht="22.5" x14ac:dyDescent="0.2">
      <c r="A1276" s="35"/>
      <c r="B1276" s="36" t="s">
        <v>34</v>
      </c>
      <c r="C1276" s="115" t="s">
        <v>84</v>
      </c>
      <c r="D1276" s="115"/>
      <c r="E1276" s="115"/>
      <c r="F1276" s="37" t="s">
        <v>59</v>
      </c>
      <c r="G1276" s="37" t="s">
        <v>1747</v>
      </c>
      <c r="H1276" s="37" t="s">
        <v>1784</v>
      </c>
      <c r="I1276" s="37" t="s">
        <v>1785</v>
      </c>
      <c r="J1276" s="38" t="s">
        <v>34</v>
      </c>
      <c r="K1276" s="37" t="s">
        <v>34</v>
      </c>
      <c r="L1276" s="38" t="s">
        <v>34</v>
      </c>
      <c r="M1276" s="39" t="s">
        <v>34</v>
      </c>
      <c r="N1276" s="40" t="s">
        <v>34</v>
      </c>
      <c r="T1276" s="2" t="s">
        <v>84</v>
      </c>
    </row>
    <row r="1277" spans="1:23" s="1" customFormat="1" ht="22.5" x14ac:dyDescent="0.2">
      <c r="A1277" s="35"/>
      <c r="B1277" s="36" t="s">
        <v>34</v>
      </c>
      <c r="C1277" s="115" t="s">
        <v>58</v>
      </c>
      <c r="D1277" s="115"/>
      <c r="E1277" s="115"/>
      <c r="F1277" s="37" t="s">
        <v>59</v>
      </c>
      <c r="G1277" s="37" t="s">
        <v>1749</v>
      </c>
      <c r="H1277" s="37" t="s">
        <v>1784</v>
      </c>
      <c r="I1277" s="37" t="s">
        <v>1786</v>
      </c>
      <c r="J1277" s="38" t="s">
        <v>34</v>
      </c>
      <c r="K1277" s="37" t="s">
        <v>34</v>
      </c>
      <c r="L1277" s="38" t="s">
        <v>34</v>
      </c>
      <c r="M1277" s="39" t="s">
        <v>34</v>
      </c>
      <c r="N1277" s="40" t="s">
        <v>34</v>
      </c>
      <c r="T1277" s="2" t="s">
        <v>58</v>
      </c>
    </row>
    <row r="1278" spans="1:23" s="1" customFormat="1" x14ac:dyDescent="0.2">
      <c r="A1278" s="35"/>
      <c r="B1278" s="36" t="s">
        <v>34</v>
      </c>
      <c r="C1278" s="118" t="s">
        <v>62</v>
      </c>
      <c r="D1278" s="118"/>
      <c r="E1278" s="118"/>
      <c r="F1278" s="30" t="s">
        <v>34</v>
      </c>
      <c r="G1278" s="30" t="s">
        <v>34</v>
      </c>
      <c r="H1278" s="30" t="s">
        <v>34</v>
      </c>
      <c r="I1278" s="30" t="s">
        <v>34</v>
      </c>
      <c r="J1278" s="31">
        <v>39840.44</v>
      </c>
      <c r="K1278" s="30" t="s">
        <v>34</v>
      </c>
      <c r="L1278" s="31">
        <v>28144.080000000002</v>
      </c>
      <c r="M1278" s="32" t="s">
        <v>34</v>
      </c>
      <c r="N1278" s="33" t="s">
        <v>34</v>
      </c>
      <c r="U1278" s="2" t="s">
        <v>62</v>
      </c>
    </row>
    <row r="1279" spans="1:23" s="1" customFormat="1" x14ac:dyDescent="0.2">
      <c r="A1279" s="35"/>
      <c r="B1279" s="36" t="s">
        <v>34</v>
      </c>
      <c r="C1279" s="115" t="s">
        <v>63</v>
      </c>
      <c r="D1279" s="115"/>
      <c r="E1279" s="115"/>
      <c r="F1279" s="37" t="s">
        <v>34</v>
      </c>
      <c r="G1279" s="37" t="s">
        <v>34</v>
      </c>
      <c r="H1279" s="37" t="s">
        <v>34</v>
      </c>
      <c r="I1279" s="37" t="s">
        <v>34</v>
      </c>
      <c r="J1279" s="38" t="s">
        <v>34</v>
      </c>
      <c r="K1279" s="37" t="s">
        <v>34</v>
      </c>
      <c r="L1279" s="38">
        <v>1573.64</v>
      </c>
      <c r="M1279" s="39" t="s">
        <v>34</v>
      </c>
      <c r="N1279" s="40">
        <v>22676</v>
      </c>
      <c r="T1279" s="2" t="s">
        <v>63</v>
      </c>
    </row>
    <row r="1280" spans="1:23" s="1" customFormat="1" x14ac:dyDescent="0.2">
      <c r="A1280" s="35"/>
      <c r="B1280" s="36" t="s">
        <v>1721</v>
      </c>
      <c r="C1280" s="115" t="s">
        <v>1722</v>
      </c>
      <c r="D1280" s="115"/>
      <c r="E1280" s="115"/>
      <c r="F1280" s="37" t="s">
        <v>66</v>
      </c>
      <c r="G1280" s="37" t="s">
        <v>1185</v>
      </c>
      <c r="H1280" s="37" t="s">
        <v>34</v>
      </c>
      <c r="I1280" s="37" t="s">
        <v>1185</v>
      </c>
      <c r="J1280" s="38" t="s">
        <v>34</v>
      </c>
      <c r="K1280" s="37" t="s">
        <v>34</v>
      </c>
      <c r="L1280" s="38">
        <v>1762.48</v>
      </c>
      <c r="M1280" s="39" t="s">
        <v>34</v>
      </c>
      <c r="N1280" s="40">
        <v>25397</v>
      </c>
      <c r="T1280" s="2" t="s">
        <v>1722</v>
      </c>
    </row>
    <row r="1281" spans="1:25" s="1" customFormat="1" ht="22.5" x14ac:dyDescent="0.2">
      <c r="A1281" s="35"/>
      <c r="B1281" s="36" t="s">
        <v>1723</v>
      </c>
      <c r="C1281" s="115" t="s">
        <v>1724</v>
      </c>
      <c r="D1281" s="115"/>
      <c r="E1281" s="115"/>
      <c r="F1281" s="37" t="s">
        <v>66</v>
      </c>
      <c r="G1281" s="37" t="s">
        <v>1089</v>
      </c>
      <c r="H1281" s="37" t="s">
        <v>34</v>
      </c>
      <c r="I1281" s="37" t="s">
        <v>1089</v>
      </c>
      <c r="J1281" s="38" t="s">
        <v>34</v>
      </c>
      <c r="K1281" s="37" t="s">
        <v>34</v>
      </c>
      <c r="L1281" s="38">
        <v>802.56</v>
      </c>
      <c r="M1281" s="39" t="s">
        <v>34</v>
      </c>
      <c r="N1281" s="40">
        <v>11565</v>
      </c>
      <c r="T1281" s="2" t="s">
        <v>1724</v>
      </c>
    </row>
    <row r="1282" spans="1:25" s="1" customFormat="1" x14ac:dyDescent="0.2">
      <c r="A1282" s="41"/>
      <c r="B1282" s="42"/>
      <c r="C1282" s="116" t="s">
        <v>71</v>
      </c>
      <c r="D1282" s="116"/>
      <c r="E1282" s="116"/>
      <c r="F1282" s="43" t="s">
        <v>34</v>
      </c>
      <c r="G1282" s="43" t="s">
        <v>34</v>
      </c>
      <c r="H1282" s="43" t="s">
        <v>34</v>
      </c>
      <c r="I1282" s="43" t="s">
        <v>34</v>
      </c>
      <c r="J1282" s="44" t="s">
        <v>34</v>
      </c>
      <c r="K1282" s="43" t="s">
        <v>34</v>
      </c>
      <c r="L1282" s="44">
        <v>30709.119999999999</v>
      </c>
      <c r="M1282" s="32" t="s">
        <v>34</v>
      </c>
      <c r="N1282" s="45">
        <v>263549</v>
      </c>
      <c r="V1282" s="2" t="s">
        <v>71</v>
      </c>
    </row>
    <row r="1283" spans="1:25" s="1" customFormat="1" x14ac:dyDescent="0.2">
      <c r="A1283" s="28" t="s">
        <v>1787</v>
      </c>
      <c r="B1283" s="29" t="s">
        <v>1752</v>
      </c>
      <c r="C1283" s="118" t="s">
        <v>1753</v>
      </c>
      <c r="D1283" s="118"/>
      <c r="E1283" s="118"/>
      <c r="F1283" s="30" t="s">
        <v>173</v>
      </c>
      <c r="G1283" s="30" t="s">
        <v>34</v>
      </c>
      <c r="H1283" s="30" t="s">
        <v>34</v>
      </c>
      <c r="I1283" s="30" t="s">
        <v>1788</v>
      </c>
      <c r="J1283" s="31">
        <v>1180</v>
      </c>
      <c r="K1283" s="30" t="s">
        <v>34</v>
      </c>
      <c r="L1283" s="31">
        <v>2811.47</v>
      </c>
      <c r="M1283" s="32">
        <v>4.22</v>
      </c>
      <c r="N1283" s="33">
        <v>11864</v>
      </c>
      <c r="Q1283" s="2" t="s">
        <v>1753</v>
      </c>
    </row>
    <row r="1284" spans="1:25" s="1" customFormat="1" x14ac:dyDescent="0.2">
      <c r="A1284" s="34"/>
      <c r="B1284" s="8"/>
      <c r="C1284" s="115" t="s">
        <v>1789</v>
      </c>
      <c r="D1284" s="115"/>
      <c r="E1284" s="115"/>
      <c r="F1284" s="115"/>
      <c r="G1284" s="115"/>
      <c r="H1284" s="115"/>
      <c r="I1284" s="115"/>
      <c r="J1284" s="115"/>
      <c r="K1284" s="115"/>
      <c r="L1284" s="115"/>
      <c r="M1284" s="115"/>
      <c r="N1284" s="117"/>
      <c r="R1284" s="2" t="s">
        <v>1789</v>
      </c>
    </row>
    <row r="1285" spans="1:25" s="1" customFormat="1" ht="22.5" x14ac:dyDescent="0.2">
      <c r="A1285" s="28" t="s">
        <v>1790</v>
      </c>
      <c r="B1285" s="29" t="s">
        <v>1757</v>
      </c>
      <c r="C1285" s="118" t="s">
        <v>1758</v>
      </c>
      <c r="D1285" s="118"/>
      <c r="E1285" s="118"/>
      <c r="F1285" s="30" t="s">
        <v>173</v>
      </c>
      <c r="G1285" s="30" t="s">
        <v>34</v>
      </c>
      <c r="H1285" s="30" t="s">
        <v>34</v>
      </c>
      <c r="I1285" s="30" t="s">
        <v>1791</v>
      </c>
      <c r="J1285" s="31">
        <v>39779.379999999997</v>
      </c>
      <c r="K1285" s="30" t="s">
        <v>34</v>
      </c>
      <c r="L1285" s="31">
        <v>16627.78</v>
      </c>
      <c r="M1285" s="32">
        <v>4.22</v>
      </c>
      <c r="N1285" s="33">
        <v>70169</v>
      </c>
      <c r="Q1285" s="2" t="s">
        <v>1758</v>
      </c>
    </row>
    <row r="1286" spans="1:25" s="1" customFormat="1" x14ac:dyDescent="0.2">
      <c r="A1286" s="34"/>
      <c r="B1286" s="8"/>
      <c r="C1286" s="115" t="s">
        <v>1792</v>
      </c>
      <c r="D1286" s="115"/>
      <c r="E1286" s="115"/>
      <c r="F1286" s="115"/>
      <c r="G1286" s="115"/>
      <c r="H1286" s="115"/>
      <c r="I1286" s="115"/>
      <c r="J1286" s="115"/>
      <c r="K1286" s="115"/>
      <c r="L1286" s="115"/>
      <c r="M1286" s="115"/>
      <c r="N1286" s="117"/>
      <c r="R1286" s="2" t="s">
        <v>1792</v>
      </c>
    </row>
    <row r="1287" spans="1:25" s="1" customFormat="1" ht="22.5" x14ac:dyDescent="0.2">
      <c r="A1287" s="28" t="s">
        <v>1793</v>
      </c>
      <c r="B1287" s="29" t="s">
        <v>1493</v>
      </c>
      <c r="C1287" s="118" t="s">
        <v>1570</v>
      </c>
      <c r="D1287" s="118"/>
      <c r="E1287" s="118"/>
      <c r="F1287" s="30" t="s">
        <v>421</v>
      </c>
      <c r="G1287" s="30" t="s">
        <v>34</v>
      </c>
      <c r="H1287" s="30" t="s">
        <v>34</v>
      </c>
      <c r="I1287" s="30" t="s">
        <v>1794</v>
      </c>
      <c r="J1287" s="31">
        <v>814.8</v>
      </c>
      <c r="K1287" s="30" t="s">
        <v>34</v>
      </c>
      <c r="L1287" s="31">
        <v>40353.79</v>
      </c>
      <c r="M1287" s="32">
        <v>4.22</v>
      </c>
      <c r="N1287" s="33">
        <v>170293</v>
      </c>
      <c r="Q1287" s="2" t="s">
        <v>1570</v>
      </c>
    </row>
    <row r="1288" spans="1:25" s="1" customFormat="1" x14ac:dyDescent="0.2">
      <c r="A1288" s="34"/>
      <c r="B1288" s="8"/>
      <c r="C1288" s="115" t="s">
        <v>1571</v>
      </c>
      <c r="D1288" s="115"/>
      <c r="E1288" s="115"/>
      <c r="F1288" s="115"/>
      <c r="G1288" s="115"/>
      <c r="H1288" s="115"/>
      <c r="I1288" s="115"/>
      <c r="J1288" s="115"/>
      <c r="K1288" s="115"/>
      <c r="L1288" s="115"/>
      <c r="M1288" s="115"/>
      <c r="N1288" s="117"/>
      <c r="Y1288" s="2" t="s">
        <v>1571</v>
      </c>
    </row>
    <row r="1289" spans="1:25" s="1" customFormat="1" ht="22.5" x14ac:dyDescent="0.2">
      <c r="A1289" s="28" t="s">
        <v>1795</v>
      </c>
      <c r="B1289" s="29" t="s">
        <v>1539</v>
      </c>
      <c r="C1289" s="118" t="s">
        <v>1572</v>
      </c>
      <c r="D1289" s="118"/>
      <c r="E1289" s="118"/>
      <c r="F1289" s="30" t="s">
        <v>1499</v>
      </c>
      <c r="G1289" s="30" t="s">
        <v>34</v>
      </c>
      <c r="H1289" s="30" t="s">
        <v>34</v>
      </c>
      <c r="I1289" s="30" t="s">
        <v>82</v>
      </c>
      <c r="J1289" s="31" t="s">
        <v>34</v>
      </c>
      <c r="K1289" s="30" t="s">
        <v>34</v>
      </c>
      <c r="L1289" s="31" t="s">
        <v>34</v>
      </c>
      <c r="M1289" s="32" t="s">
        <v>34</v>
      </c>
      <c r="N1289" s="33" t="s">
        <v>34</v>
      </c>
      <c r="Q1289" s="2" t="s">
        <v>1572</v>
      </c>
    </row>
    <row r="1290" spans="1:25" s="1" customFormat="1" x14ac:dyDescent="0.2">
      <c r="A1290" s="35"/>
      <c r="B1290" s="36" t="s">
        <v>48</v>
      </c>
      <c r="C1290" s="115" t="s">
        <v>81</v>
      </c>
      <c r="D1290" s="115"/>
      <c r="E1290" s="115"/>
      <c r="F1290" s="37" t="s">
        <v>34</v>
      </c>
      <c r="G1290" s="37" t="s">
        <v>34</v>
      </c>
      <c r="H1290" s="37" t="s">
        <v>34</v>
      </c>
      <c r="I1290" s="37" t="s">
        <v>34</v>
      </c>
      <c r="J1290" s="38">
        <v>0.97</v>
      </c>
      <c r="K1290" s="37" t="s">
        <v>34</v>
      </c>
      <c r="L1290" s="38">
        <v>3.88</v>
      </c>
      <c r="M1290" s="39">
        <v>14.41</v>
      </c>
      <c r="N1290" s="40">
        <v>56</v>
      </c>
      <c r="S1290" s="2" t="s">
        <v>81</v>
      </c>
    </row>
    <row r="1291" spans="1:25" s="1" customFormat="1" x14ac:dyDescent="0.2">
      <c r="A1291" s="35"/>
      <c r="B1291" s="36" t="s">
        <v>54</v>
      </c>
      <c r="C1291" s="115" t="s">
        <v>55</v>
      </c>
      <c r="D1291" s="115"/>
      <c r="E1291" s="115"/>
      <c r="F1291" s="37" t="s">
        <v>34</v>
      </c>
      <c r="G1291" s="37" t="s">
        <v>34</v>
      </c>
      <c r="H1291" s="37" t="s">
        <v>34</v>
      </c>
      <c r="I1291" s="37" t="s">
        <v>34</v>
      </c>
      <c r="J1291" s="38">
        <v>1.26</v>
      </c>
      <c r="K1291" s="37" t="s">
        <v>34</v>
      </c>
      <c r="L1291" s="38">
        <v>5.04</v>
      </c>
      <c r="M1291" s="39">
        <v>7.88</v>
      </c>
      <c r="N1291" s="40">
        <v>40</v>
      </c>
      <c r="S1291" s="2" t="s">
        <v>55</v>
      </c>
    </row>
    <row r="1292" spans="1:25" s="1" customFormat="1" x14ac:dyDescent="0.2">
      <c r="A1292" s="35"/>
      <c r="B1292" s="36" t="s">
        <v>34</v>
      </c>
      <c r="C1292" s="115" t="s">
        <v>84</v>
      </c>
      <c r="D1292" s="115"/>
      <c r="E1292" s="115"/>
      <c r="F1292" s="37" t="s">
        <v>59</v>
      </c>
      <c r="G1292" s="37" t="s">
        <v>1300</v>
      </c>
      <c r="H1292" s="37" t="s">
        <v>34</v>
      </c>
      <c r="I1292" s="37" t="s">
        <v>1796</v>
      </c>
      <c r="J1292" s="38" t="s">
        <v>34</v>
      </c>
      <c r="K1292" s="37" t="s">
        <v>34</v>
      </c>
      <c r="L1292" s="38" t="s">
        <v>34</v>
      </c>
      <c r="M1292" s="39" t="s">
        <v>34</v>
      </c>
      <c r="N1292" s="40" t="s">
        <v>34</v>
      </c>
      <c r="T1292" s="2" t="s">
        <v>84</v>
      </c>
    </row>
    <row r="1293" spans="1:25" s="1" customFormat="1" x14ac:dyDescent="0.2">
      <c r="A1293" s="35"/>
      <c r="B1293" s="36" t="s">
        <v>34</v>
      </c>
      <c r="C1293" s="118" t="s">
        <v>62</v>
      </c>
      <c r="D1293" s="118"/>
      <c r="E1293" s="118"/>
      <c r="F1293" s="30" t="s">
        <v>34</v>
      </c>
      <c r="G1293" s="30" t="s">
        <v>34</v>
      </c>
      <c r="H1293" s="30" t="s">
        <v>34</v>
      </c>
      <c r="I1293" s="30" t="s">
        <v>34</v>
      </c>
      <c r="J1293" s="31">
        <v>2.23</v>
      </c>
      <c r="K1293" s="30" t="s">
        <v>34</v>
      </c>
      <c r="L1293" s="31">
        <v>8.92</v>
      </c>
      <c r="M1293" s="32" t="s">
        <v>34</v>
      </c>
      <c r="N1293" s="33" t="s">
        <v>34</v>
      </c>
      <c r="U1293" s="2" t="s">
        <v>62</v>
      </c>
    </row>
    <row r="1294" spans="1:25" s="1" customFormat="1" x14ac:dyDescent="0.2">
      <c r="A1294" s="35"/>
      <c r="B1294" s="36" t="s">
        <v>34</v>
      </c>
      <c r="C1294" s="115" t="s">
        <v>63</v>
      </c>
      <c r="D1294" s="115"/>
      <c r="E1294" s="115"/>
      <c r="F1294" s="37" t="s">
        <v>34</v>
      </c>
      <c r="G1294" s="37" t="s">
        <v>34</v>
      </c>
      <c r="H1294" s="37" t="s">
        <v>34</v>
      </c>
      <c r="I1294" s="37" t="s">
        <v>34</v>
      </c>
      <c r="J1294" s="38" t="s">
        <v>34</v>
      </c>
      <c r="K1294" s="37" t="s">
        <v>34</v>
      </c>
      <c r="L1294" s="38">
        <v>3.88</v>
      </c>
      <c r="M1294" s="39" t="s">
        <v>34</v>
      </c>
      <c r="N1294" s="40">
        <v>56</v>
      </c>
      <c r="T1294" s="2" t="s">
        <v>63</v>
      </c>
    </row>
    <row r="1295" spans="1:25" s="1" customFormat="1" ht="22.5" x14ac:dyDescent="0.2">
      <c r="A1295" s="35"/>
      <c r="B1295" s="36" t="s">
        <v>835</v>
      </c>
      <c r="C1295" s="115" t="s">
        <v>836</v>
      </c>
      <c r="D1295" s="115"/>
      <c r="E1295" s="115"/>
      <c r="F1295" s="37" t="s">
        <v>66</v>
      </c>
      <c r="G1295" s="37" t="s">
        <v>837</v>
      </c>
      <c r="H1295" s="37" t="s">
        <v>34</v>
      </c>
      <c r="I1295" s="37" t="s">
        <v>837</v>
      </c>
      <c r="J1295" s="38" t="s">
        <v>34</v>
      </c>
      <c r="K1295" s="37" t="s">
        <v>34</v>
      </c>
      <c r="L1295" s="38">
        <v>5.04</v>
      </c>
      <c r="M1295" s="39" t="s">
        <v>34</v>
      </c>
      <c r="N1295" s="40">
        <v>73</v>
      </c>
      <c r="T1295" s="2" t="s">
        <v>836</v>
      </c>
    </row>
    <row r="1296" spans="1:25" s="1" customFormat="1" ht="22.5" x14ac:dyDescent="0.2">
      <c r="A1296" s="35"/>
      <c r="B1296" s="36" t="s">
        <v>838</v>
      </c>
      <c r="C1296" s="115" t="s">
        <v>839</v>
      </c>
      <c r="D1296" s="115"/>
      <c r="E1296" s="115"/>
      <c r="F1296" s="37" t="s">
        <v>66</v>
      </c>
      <c r="G1296" s="37" t="s">
        <v>840</v>
      </c>
      <c r="H1296" s="37" t="s">
        <v>34</v>
      </c>
      <c r="I1296" s="37" t="s">
        <v>840</v>
      </c>
      <c r="J1296" s="38" t="s">
        <v>34</v>
      </c>
      <c r="K1296" s="37" t="s">
        <v>34</v>
      </c>
      <c r="L1296" s="38">
        <v>3.45</v>
      </c>
      <c r="M1296" s="39" t="s">
        <v>34</v>
      </c>
      <c r="N1296" s="40">
        <v>50</v>
      </c>
      <c r="T1296" s="2" t="s">
        <v>839</v>
      </c>
    </row>
    <row r="1297" spans="1:22" s="1" customFormat="1" x14ac:dyDescent="0.2">
      <c r="A1297" s="41"/>
      <c r="B1297" s="42"/>
      <c r="C1297" s="116" t="s">
        <v>71</v>
      </c>
      <c r="D1297" s="116"/>
      <c r="E1297" s="116"/>
      <c r="F1297" s="43" t="s">
        <v>34</v>
      </c>
      <c r="G1297" s="43" t="s">
        <v>34</v>
      </c>
      <c r="H1297" s="43" t="s">
        <v>34</v>
      </c>
      <c r="I1297" s="43" t="s">
        <v>34</v>
      </c>
      <c r="J1297" s="44" t="s">
        <v>34</v>
      </c>
      <c r="K1297" s="43" t="s">
        <v>34</v>
      </c>
      <c r="L1297" s="44">
        <v>17.41</v>
      </c>
      <c r="M1297" s="32" t="s">
        <v>34</v>
      </c>
      <c r="N1297" s="45">
        <v>219</v>
      </c>
      <c r="V1297" s="2" t="s">
        <v>71</v>
      </c>
    </row>
    <row r="1298" spans="1:22" s="1" customFormat="1" ht="22.5" x14ac:dyDescent="0.2">
      <c r="A1298" s="28" t="s">
        <v>1797</v>
      </c>
      <c r="B1298" s="29" t="s">
        <v>1542</v>
      </c>
      <c r="C1298" s="118" t="s">
        <v>1573</v>
      </c>
      <c r="D1298" s="118"/>
      <c r="E1298" s="118"/>
      <c r="F1298" s="30" t="s">
        <v>1499</v>
      </c>
      <c r="G1298" s="30" t="s">
        <v>34</v>
      </c>
      <c r="H1298" s="30" t="s">
        <v>34</v>
      </c>
      <c r="I1298" s="30" t="s">
        <v>82</v>
      </c>
      <c r="J1298" s="31" t="s">
        <v>34</v>
      </c>
      <c r="K1298" s="30" t="s">
        <v>34</v>
      </c>
      <c r="L1298" s="31" t="s">
        <v>34</v>
      </c>
      <c r="M1298" s="32" t="s">
        <v>34</v>
      </c>
      <c r="N1298" s="33" t="s">
        <v>34</v>
      </c>
      <c r="Q1298" s="2" t="s">
        <v>1573</v>
      </c>
    </row>
    <row r="1299" spans="1:22" s="1" customFormat="1" x14ac:dyDescent="0.2">
      <c r="A1299" s="35"/>
      <c r="B1299" s="36" t="s">
        <v>48</v>
      </c>
      <c r="C1299" s="115" t="s">
        <v>81</v>
      </c>
      <c r="D1299" s="115"/>
      <c r="E1299" s="115"/>
      <c r="F1299" s="37" t="s">
        <v>34</v>
      </c>
      <c r="G1299" s="37" t="s">
        <v>34</v>
      </c>
      <c r="H1299" s="37" t="s">
        <v>34</v>
      </c>
      <c r="I1299" s="37" t="s">
        <v>34</v>
      </c>
      <c r="J1299" s="38">
        <v>3.65</v>
      </c>
      <c r="K1299" s="37" t="s">
        <v>34</v>
      </c>
      <c r="L1299" s="38">
        <v>14.6</v>
      </c>
      <c r="M1299" s="39">
        <v>14.41</v>
      </c>
      <c r="N1299" s="40">
        <v>210</v>
      </c>
      <c r="S1299" s="2" t="s">
        <v>81</v>
      </c>
    </row>
    <row r="1300" spans="1:22" s="1" customFormat="1" x14ac:dyDescent="0.2">
      <c r="A1300" s="35"/>
      <c r="B1300" s="36" t="s">
        <v>54</v>
      </c>
      <c r="C1300" s="115" t="s">
        <v>55</v>
      </c>
      <c r="D1300" s="115"/>
      <c r="E1300" s="115"/>
      <c r="F1300" s="37" t="s">
        <v>34</v>
      </c>
      <c r="G1300" s="37" t="s">
        <v>34</v>
      </c>
      <c r="H1300" s="37" t="s">
        <v>34</v>
      </c>
      <c r="I1300" s="37" t="s">
        <v>34</v>
      </c>
      <c r="J1300" s="38">
        <v>7.75</v>
      </c>
      <c r="K1300" s="37" t="s">
        <v>34</v>
      </c>
      <c r="L1300" s="38">
        <v>31</v>
      </c>
      <c r="M1300" s="39">
        <v>7.88</v>
      </c>
      <c r="N1300" s="40">
        <v>244</v>
      </c>
      <c r="S1300" s="2" t="s">
        <v>55</v>
      </c>
    </row>
    <row r="1301" spans="1:22" s="1" customFormat="1" x14ac:dyDescent="0.2">
      <c r="A1301" s="35"/>
      <c r="B1301" s="36" t="s">
        <v>34</v>
      </c>
      <c r="C1301" s="115" t="s">
        <v>84</v>
      </c>
      <c r="D1301" s="115"/>
      <c r="E1301" s="115"/>
      <c r="F1301" s="37" t="s">
        <v>59</v>
      </c>
      <c r="G1301" s="37" t="s">
        <v>431</v>
      </c>
      <c r="H1301" s="37" t="s">
        <v>34</v>
      </c>
      <c r="I1301" s="37" t="s">
        <v>103</v>
      </c>
      <c r="J1301" s="38" t="s">
        <v>34</v>
      </c>
      <c r="K1301" s="37" t="s">
        <v>34</v>
      </c>
      <c r="L1301" s="38" t="s">
        <v>34</v>
      </c>
      <c r="M1301" s="39" t="s">
        <v>34</v>
      </c>
      <c r="N1301" s="40" t="s">
        <v>34</v>
      </c>
      <c r="T1301" s="2" t="s">
        <v>84</v>
      </c>
    </row>
    <row r="1302" spans="1:22" s="1" customFormat="1" x14ac:dyDescent="0.2">
      <c r="A1302" s="35"/>
      <c r="B1302" s="36" t="s">
        <v>34</v>
      </c>
      <c r="C1302" s="118" t="s">
        <v>62</v>
      </c>
      <c r="D1302" s="118"/>
      <c r="E1302" s="118"/>
      <c r="F1302" s="30" t="s">
        <v>34</v>
      </c>
      <c r="G1302" s="30" t="s">
        <v>34</v>
      </c>
      <c r="H1302" s="30" t="s">
        <v>34</v>
      </c>
      <c r="I1302" s="30" t="s">
        <v>34</v>
      </c>
      <c r="J1302" s="31">
        <v>11.4</v>
      </c>
      <c r="K1302" s="30" t="s">
        <v>34</v>
      </c>
      <c r="L1302" s="31">
        <v>45.6</v>
      </c>
      <c r="M1302" s="32" t="s">
        <v>34</v>
      </c>
      <c r="N1302" s="33" t="s">
        <v>34</v>
      </c>
      <c r="U1302" s="2" t="s">
        <v>62</v>
      </c>
    </row>
    <row r="1303" spans="1:22" s="1" customFormat="1" x14ac:dyDescent="0.2">
      <c r="A1303" s="35"/>
      <c r="B1303" s="36" t="s">
        <v>34</v>
      </c>
      <c r="C1303" s="115" t="s">
        <v>63</v>
      </c>
      <c r="D1303" s="115"/>
      <c r="E1303" s="115"/>
      <c r="F1303" s="37" t="s">
        <v>34</v>
      </c>
      <c r="G1303" s="37" t="s">
        <v>34</v>
      </c>
      <c r="H1303" s="37" t="s">
        <v>34</v>
      </c>
      <c r="I1303" s="37" t="s">
        <v>34</v>
      </c>
      <c r="J1303" s="38" t="s">
        <v>34</v>
      </c>
      <c r="K1303" s="37" t="s">
        <v>34</v>
      </c>
      <c r="L1303" s="38">
        <v>14.6</v>
      </c>
      <c r="M1303" s="39" t="s">
        <v>34</v>
      </c>
      <c r="N1303" s="40">
        <v>210</v>
      </c>
      <c r="T1303" s="2" t="s">
        <v>63</v>
      </c>
    </row>
    <row r="1304" spans="1:22" s="1" customFormat="1" ht="22.5" x14ac:dyDescent="0.2">
      <c r="A1304" s="35"/>
      <c r="B1304" s="36" t="s">
        <v>835</v>
      </c>
      <c r="C1304" s="115" t="s">
        <v>836</v>
      </c>
      <c r="D1304" s="115"/>
      <c r="E1304" s="115"/>
      <c r="F1304" s="37" t="s">
        <v>66</v>
      </c>
      <c r="G1304" s="37" t="s">
        <v>837</v>
      </c>
      <c r="H1304" s="37" t="s">
        <v>34</v>
      </c>
      <c r="I1304" s="37" t="s">
        <v>837</v>
      </c>
      <c r="J1304" s="38" t="s">
        <v>34</v>
      </c>
      <c r="K1304" s="37" t="s">
        <v>34</v>
      </c>
      <c r="L1304" s="38">
        <v>18.98</v>
      </c>
      <c r="M1304" s="39" t="s">
        <v>34</v>
      </c>
      <c r="N1304" s="40">
        <v>273</v>
      </c>
      <c r="T1304" s="2" t="s">
        <v>836</v>
      </c>
    </row>
    <row r="1305" spans="1:22" s="1" customFormat="1" ht="22.5" x14ac:dyDescent="0.2">
      <c r="A1305" s="35"/>
      <c r="B1305" s="36" t="s">
        <v>838</v>
      </c>
      <c r="C1305" s="115" t="s">
        <v>839</v>
      </c>
      <c r="D1305" s="115"/>
      <c r="E1305" s="115"/>
      <c r="F1305" s="37" t="s">
        <v>66</v>
      </c>
      <c r="G1305" s="37" t="s">
        <v>840</v>
      </c>
      <c r="H1305" s="37" t="s">
        <v>34</v>
      </c>
      <c r="I1305" s="37" t="s">
        <v>840</v>
      </c>
      <c r="J1305" s="38" t="s">
        <v>34</v>
      </c>
      <c r="K1305" s="37" t="s">
        <v>34</v>
      </c>
      <c r="L1305" s="38">
        <v>12.99</v>
      </c>
      <c r="M1305" s="39" t="s">
        <v>34</v>
      </c>
      <c r="N1305" s="40">
        <v>187</v>
      </c>
      <c r="T1305" s="2" t="s">
        <v>839</v>
      </c>
    </row>
    <row r="1306" spans="1:22" s="1" customFormat="1" x14ac:dyDescent="0.2">
      <c r="A1306" s="41"/>
      <c r="B1306" s="42"/>
      <c r="C1306" s="116" t="s">
        <v>71</v>
      </c>
      <c r="D1306" s="116"/>
      <c r="E1306" s="116"/>
      <c r="F1306" s="43" t="s">
        <v>34</v>
      </c>
      <c r="G1306" s="43" t="s">
        <v>34</v>
      </c>
      <c r="H1306" s="43" t="s">
        <v>34</v>
      </c>
      <c r="I1306" s="43" t="s">
        <v>34</v>
      </c>
      <c r="J1306" s="44" t="s">
        <v>34</v>
      </c>
      <c r="K1306" s="43" t="s">
        <v>34</v>
      </c>
      <c r="L1306" s="44">
        <v>77.569999999999993</v>
      </c>
      <c r="M1306" s="32" t="s">
        <v>34</v>
      </c>
      <c r="N1306" s="45">
        <v>914</v>
      </c>
      <c r="V1306" s="2" t="s">
        <v>71</v>
      </c>
    </row>
    <row r="1307" spans="1:22" s="1" customFormat="1" ht="33.75" x14ac:dyDescent="0.2">
      <c r="A1307" s="28" t="s">
        <v>1798</v>
      </c>
      <c r="B1307" s="29" t="s">
        <v>1578</v>
      </c>
      <c r="C1307" s="118" t="s">
        <v>1579</v>
      </c>
      <c r="D1307" s="118"/>
      <c r="E1307" s="118"/>
      <c r="F1307" s="30" t="s">
        <v>1513</v>
      </c>
      <c r="G1307" s="30" t="s">
        <v>34</v>
      </c>
      <c r="H1307" s="30" t="s">
        <v>34</v>
      </c>
      <c r="I1307" s="30" t="s">
        <v>56</v>
      </c>
      <c r="J1307" s="31" t="s">
        <v>34</v>
      </c>
      <c r="K1307" s="30" t="s">
        <v>34</v>
      </c>
      <c r="L1307" s="31" t="s">
        <v>34</v>
      </c>
      <c r="M1307" s="32" t="s">
        <v>34</v>
      </c>
      <c r="N1307" s="33" t="s">
        <v>34</v>
      </c>
      <c r="Q1307" s="2" t="s">
        <v>1579</v>
      </c>
    </row>
    <row r="1308" spans="1:22" s="1" customFormat="1" x14ac:dyDescent="0.2">
      <c r="A1308" s="35"/>
      <c r="B1308" s="36" t="s">
        <v>48</v>
      </c>
      <c r="C1308" s="115" t="s">
        <v>81</v>
      </c>
      <c r="D1308" s="115"/>
      <c r="E1308" s="115"/>
      <c r="F1308" s="37" t="s">
        <v>34</v>
      </c>
      <c r="G1308" s="37" t="s">
        <v>34</v>
      </c>
      <c r="H1308" s="37" t="s">
        <v>34</v>
      </c>
      <c r="I1308" s="37" t="s">
        <v>34</v>
      </c>
      <c r="J1308" s="38">
        <v>27.76</v>
      </c>
      <c r="K1308" s="37" t="s">
        <v>34</v>
      </c>
      <c r="L1308" s="38">
        <v>83.28</v>
      </c>
      <c r="M1308" s="39">
        <v>14.41</v>
      </c>
      <c r="N1308" s="40">
        <v>1200</v>
      </c>
      <c r="S1308" s="2" t="s">
        <v>81</v>
      </c>
    </row>
    <row r="1309" spans="1:22" s="1" customFormat="1" x14ac:dyDescent="0.2">
      <c r="A1309" s="35"/>
      <c r="B1309" s="36" t="s">
        <v>54</v>
      </c>
      <c r="C1309" s="115" t="s">
        <v>55</v>
      </c>
      <c r="D1309" s="115"/>
      <c r="E1309" s="115"/>
      <c r="F1309" s="37" t="s">
        <v>34</v>
      </c>
      <c r="G1309" s="37" t="s">
        <v>34</v>
      </c>
      <c r="H1309" s="37" t="s">
        <v>34</v>
      </c>
      <c r="I1309" s="37" t="s">
        <v>34</v>
      </c>
      <c r="J1309" s="38">
        <v>28.74</v>
      </c>
      <c r="K1309" s="37" t="s">
        <v>34</v>
      </c>
      <c r="L1309" s="38">
        <v>86.22</v>
      </c>
      <c r="M1309" s="39">
        <v>7.88</v>
      </c>
      <c r="N1309" s="40">
        <v>679</v>
      </c>
      <c r="S1309" s="2" t="s">
        <v>55</v>
      </c>
    </row>
    <row r="1310" spans="1:22" s="1" customFormat="1" x14ac:dyDescent="0.2">
      <c r="A1310" s="35"/>
      <c r="B1310" s="36" t="s">
        <v>82</v>
      </c>
      <c r="C1310" s="115" t="s">
        <v>83</v>
      </c>
      <c r="D1310" s="115"/>
      <c r="E1310" s="115"/>
      <c r="F1310" s="37" t="s">
        <v>34</v>
      </c>
      <c r="G1310" s="37" t="s">
        <v>34</v>
      </c>
      <c r="H1310" s="37" t="s">
        <v>34</v>
      </c>
      <c r="I1310" s="37" t="s">
        <v>34</v>
      </c>
      <c r="J1310" s="38">
        <v>257.32</v>
      </c>
      <c r="K1310" s="37" t="s">
        <v>34</v>
      </c>
      <c r="L1310" s="38">
        <v>771.96</v>
      </c>
      <c r="M1310" s="39">
        <v>4.22</v>
      </c>
      <c r="N1310" s="40">
        <v>3258</v>
      </c>
      <c r="S1310" s="2" t="s">
        <v>83</v>
      </c>
    </row>
    <row r="1311" spans="1:22" s="1" customFormat="1" x14ac:dyDescent="0.2">
      <c r="A1311" s="35"/>
      <c r="B1311" s="36" t="s">
        <v>34</v>
      </c>
      <c r="C1311" s="115" t="s">
        <v>84</v>
      </c>
      <c r="D1311" s="115"/>
      <c r="E1311" s="115"/>
      <c r="F1311" s="37" t="s">
        <v>59</v>
      </c>
      <c r="G1311" s="37" t="s">
        <v>1580</v>
      </c>
      <c r="H1311" s="37" t="s">
        <v>34</v>
      </c>
      <c r="I1311" s="37" t="s">
        <v>1799</v>
      </c>
      <c r="J1311" s="38" t="s">
        <v>34</v>
      </c>
      <c r="K1311" s="37" t="s">
        <v>34</v>
      </c>
      <c r="L1311" s="38" t="s">
        <v>34</v>
      </c>
      <c r="M1311" s="39" t="s">
        <v>34</v>
      </c>
      <c r="N1311" s="40" t="s">
        <v>34</v>
      </c>
      <c r="T1311" s="2" t="s">
        <v>84</v>
      </c>
    </row>
    <row r="1312" spans="1:22" s="1" customFormat="1" x14ac:dyDescent="0.2">
      <c r="A1312" s="35"/>
      <c r="B1312" s="36" t="s">
        <v>34</v>
      </c>
      <c r="C1312" s="118" t="s">
        <v>62</v>
      </c>
      <c r="D1312" s="118"/>
      <c r="E1312" s="118"/>
      <c r="F1312" s="30" t="s">
        <v>34</v>
      </c>
      <c r="G1312" s="30" t="s">
        <v>34</v>
      </c>
      <c r="H1312" s="30" t="s">
        <v>34</v>
      </c>
      <c r="I1312" s="30" t="s">
        <v>34</v>
      </c>
      <c r="J1312" s="31">
        <v>313.82</v>
      </c>
      <c r="K1312" s="30" t="s">
        <v>34</v>
      </c>
      <c r="L1312" s="31">
        <v>941.46</v>
      </c>
      <c r="M1312" s="32" t="s">
        <v>34</v>
      </c>
      <c r="N1312" s="33" t="s">
        <v>34</v>
      </c>
      <c r="U1312" s="2" t="s">
        <v>62</v>
      </c>
    </row>
    <row r="1313" spans="1:24" s="1" customFormat="1" x14ac:dyDescent="0.2">
      <c r="A1313" s="35"/>
      <c r="B1313" s="36" t="s">
        <v>34</v>
      </c>
      <c r="C1313" s="115" t="s">
        <v>63</v>
      </c>
      <c r="D1313" s="115"/>
      <c r="E1313" s="115"/>
      <c r="F1313" s="37" t="s">
        <v>34</v>
      </c>
      <c r="G1313" s="37" t="s">
        <v>34</v>
      </c>
      <c r="H1313" s="37" t="s">
        <v>34</v>
      </c>
      <c r="I1313" s="37" t="s">
        <v>34</v>
      </c>
      <c r="J1313" s="38" t="s">
        <v>34</v>
      </c>
      <c r="K1313" s="37" t="s">
        <v>34</v>
      </c>
      <c r="L1313" s="38">
        <v>83.28</v>
      </c>
      <c r="M1313" s="39" t="s">
        <v>34</v>
      </c>
      <c r="N1313" s="40">
        <v>1200</v>
      </c>
      <c r="T1313" s="2" t="s">
        <v>63</v>
      </c>
    </row>
    <row r="1314" spans="1:24" s="1" customFormat="1" ht="22.5" x14ac:dyDescent="0.2">
      <c r="A1314" s="35"/>
      <c r="B1314" s="36" t="s">
        <v>835</v>
      </c>
      <c r="C1314" s="115" t="s">
        <v>836</v>
      </c>
      <c r="D1314" s="115"/>
      <c r="E1314" s="115"/>
      <c r="F1314" s="37" t="s">
        <v>66</v>
      </c>
      <c r="G1314" s="37" t="s">
        <v>837</v>
      </c>
      <c r="H1314" s="37" t="s">
        <v>34</v>
      </c>
      <c r="I1314" s="37" t="s">
        <v>837</v>
      </c>
      <c r="J1314" s="38" t="s">
        <v>34</v>
      </c>
      <c r="K1314" s="37" t="s">
        <v>34</v>
      </c>
      <c r="L1314" s="38">
        <v>108.26</v>
      </c>
      <c r="M1314" s="39" t="s">
        <v>34</v>
      </c>
      <c r="N1314" s="40">
        <v>1560</v>
      </c>
      <c r="T1314" s="2" t="s">
        <v>836</v>
      </c>
    </row>
    <row r="1315" spans="1:24" s="1" customFormat="1" ht="22.5" x14ac:dyDescent="0.2">
      <c r="A1315" s="35"/>
      <c r="B1315" s="36" t="s">
        <v>838</v>
      </c>
      <c r="C1315" s="115" t="s">
        <v>839</v>
      </c>
      <c r="D1315" s="115"/>
      <c r="E1315" s="115"/>
      <c r="F1315" s="37" t="s">
        <v>66</v>
      </c>
      <c r="G1315" s="37" t="s">
        <v>840</v>
      </c>
      <c r="H1315" s="37" t="s">
        <v>34</v>
      </c>
      <c r="I1315" s="37" t="s">
        <v>840</v>
      </c>
      <c r="J1315" s="38" t="s">
        <v>34</v>
      </c>
      <c r="K1315" s="37" t="s">
        <v>34</v>
      </c>
      <c r="L1315" s="38">
        <v>74.12</v>
      </c>
      <c r="M1315" s="39" t="s">
        <v>34</v>
      </c>
      <c r="N1315" s="40">
        <v>1068</v>
      </c>
      <c r="T1315" s="2" t="s">
        <v>839</v>
      </c>
    </row>
    <row r="1316" spans="1:24" s="1" customFormat="1" x14ac:dyDescent="0.2">
      <c r="A1316" s="41"/>
      <c r="B1316" s="42"/>
      <c r="C1316" s="116" t="s">
        <v>71</v>
      </c>
      <c r="D1316" s="116"/>
      <c r="E1316" s="116"/>
      <c r="F1316" s="43" t="s">
        <v>34</v>
      </c>
      <c r="G1316" s="43" t="s">
        <v>34</v>
      </c>
      <c r="H1316" s="43" t="s">
        <v>34</v>
      </c>
      <c r="I1316" s="43" t="s">
        <v>34</v>
      </c>
      <c r="J1316" s="44" t="s">
        <v>34</v>
      </c>
      <c r="K1316" s="43" t="s">
        <v>34</v>
      </c>
      <c r="L1316" s="44">
        <v>1123.8399999999999</v>
      </c>
      <c r="M1316" s="32" t="s">
        <v>34</v>
      </c>
      <c r="N1316" s="45">
        <v>7765</v>
      </c>
      <c r="V1316" s="2" t="s">
        <v>71</v>
      </c>
    </row>
    <row r="1317" spans="1:24" s="1" customFormat="1" x14ac:dyDescent="0.2">
      <c r="A1317" s="132" t="s">
        <v>1800</v>
      </c>
      <c r="B1317" s="133"/>
      <c r="C1317" s="133"/>
      <c r="D1317" s="133"/>
      <c r="E1317" s="133"/>
      <c r="F1317" s="133"/>
      <c r="G1317" s="133"/>
      <c r="H1317" s="133"/>
      <c r="I1317" s="133"/>
      <c r="J1317" s="133"/>
      <c r="K1317" s="133"/>
      <c r="L1317" s="133"/>
      <c r="M1317" s="133"/>
      <c r="N1317" s="134"/>
      <c r="X1317" s="2" t="s">
        <v>1800</v>
      </c>
    </row>
    <row r="1318" spans="1:24" s="1" customFormat="1" ht="22.5" x14ac:dyDescent="0.2">
      <c r="A1318" s="28" t="s">
        <v>1801</v>
      </c>
      <c r="B1318" s="29" t="s">
        <v>1715</v>
      </c>
      <c r="C1318" s="118" t="s">
        <v>1716</v>
      </c>
      <c r="D1318" s="118"/>
      <c r="E1318" s="118"/>
      <c r="F1318" s="30" t="s">
        <v>1717</v>
      </c>
      <c r="G1318" s="30" t="s">
        <v>34</v>
      </c>
      <c r="H1318" s="30" t="s">
        <v>34</v>
      </c>
      <c r="I1318" s="30" t="s">
        <v>95</v>
      </c>
      <c r="J1318" s="31" t="s">
        <v>34</v>
      </c>
      <c r="K1318" s="30" t="s">
        <v>34</v>
      </c>
      <c r="L1318" s="31" t="s">
        <v>34</v>
      </c>
      <c r="M1318" s="32" t="s">
        <v>34</v>
      </c>
      <c r="N1318" s="33" t="s">
        <v>34</v>
      </c>
      <c r="Q1318" s="2" t="s">
        <v>1716</v>
      </c>
    </row>
    <row r="1319" spans="1:24" s="1" customFormat="1" x14ac:dyDescent="0.2">
      <c r="A1319" s="35"/>
      <c r="B1319" s="36" t="s">
        <v>48</v>
      </c>
      <c r="C1319" s="115" t="s">
        <v>81</v>
      </c>
      <c r="D1319" s="115"/>
      <c r="E1319" s="115"/>
      <c r="F1319" s="37" t="s">
        <v>34</v>
      </c>
      <c r="G1319" s="37" t="s">
        <v>34</v>
      </c>
      <c r="H1319" s="37" t="s">
        <v>34</v>
      </c>
      <c r="I1319" s="37" t="s">
        <v>34</v>
      </c>
      <c r="J1319" s="38">
        <v>337.21</v>
      </c>
      <c r="K1319" s="37" t="s">
        <v>34</v>
      </c>
      <c r="L1319" s="38">
        <v>1686.05</v>
      </c>
      <c r="M1319" s="39">
        <v>14.41</v>
      </c>
      <c r="N1319" s="40">
        <v>24296</v>
      </c>
      <c r="S1319" s="2" t="s">
        <v>81</v>
      </c>
    </row>
    <row r="1320" spans="1:24" s="1" customFormat="1" x14ac:dyDescent="0.2">
      <c r="A1320" s="35"/>
      <c r="B1320" s="36" t="s">
        <v>54</v>
      </c>
      <c r="C1320" s="115" t="s">
        <v>55</v>
      </c>
      <c r="D1320" s="115"/>
      <c r="E1320" s="115"/>
      <c r="F1320" s="37" t="s">
        <v>34</v>
      </c>
      <c r="G1320" s="37" t="s">
        <v>34</v>
      </c>
      <c r="H1320" s="37" t="s">
        <v>34</v>
      </c>
      <c r="I1320" s="37" t="s">
        <v>34</v>
      </c>
      <c r="J1320" s="38">
        <v>1258.5</v>
      </c>
      <c r="K1320" s="37" t="s">
        <v>34</v>
      </c>
      <c r="L1320" s="38">
        <v>6292.5</v>
      </c>
      <c r="M1320" s="39">
        <v>7.88</v>
      </c>
      <c r="N1320" s="40">
        <v>49585</v>
      </c>
      <c r="S1320" s="2" t="s">
        <v>55</v>
      </c>
    </row>
    <row r="1321" spans="1:24" s="1" customFormat="1" x14ac:dyDescent="0.2">
      <c r="A1321" s="35"/>
      <c r="B1321" s="36" t="s">
        <v>56</v>
      </c>
      <c r="C1321" s="115" t="s">
        <v>57</v>
      </c>
      <c r="D1321" s="115"/>
      <c r="E1321" s="115"/>
      <c r="F1321" s="37" t="s">
        <v>34</v>
      </c>
      <c r="G1321" s="37" t="s">
        <v>34</v>
      </c>
      <c r="H1321" s="37" t="s">
        <v>34</v>
      </c>
      <c r="I1321" s="37" t="s">
        <v>34</v>
      </c>
      <c r="J1321" s="38">
        <v>84.92</v>
      </c>
      <c r="K1321" s="37" t="s">
        <v>34</v>
      </c>
      <c r="L1321" s="38">
        <v>424.6</v>
      </c>
      <c r="M1321" s="39">
        <v>14.41</v>
      </c>
      <c r="N1321" s="40">
        <v>6118</v>
      </c>
      <c r="S1321" s="2" t="s">
        <v>57</v>
      </c>
    </row>
    <row r="1322" spans="1:24" s="1" customFormat="1" x14ac:dyDescent="0.2">
      <c r="A1322" s="35"/>
      <c r="B1322" s="36" t="s">
        <v>34</v>
      </c>
      <c r="C1322" s="115" t="s">
        <v>84</v>
      </c>
      <c r="D1322" s="115"/>
      <c r="E1322" s="115"/>
      <c r="F1322" s="37" t="s">
        <v>59</v>
      </c>
      <c r="G1322" s="37" t="s">
        <v>1718</v>
      </c>
      <c r="H1322" s="37" t="s">
        <v>34</v>
      </c>
      <c r="I1322" s="37" t="s">
        <v>1719</v>
      </c>
      <c r="J1322" s="38" t="s">
        <v>34</v>
      </c>
      <c r="K1322" s="37" t="s">
        <v>34</v>
      </c>
      <c r="L1322" s="38" t="s">
        <v>34</v>
      </c>
      <c r="M1322" s="39" t="s">
        <v>34</v>
      </c>
      <c r="N1322" s="40" t="s">
        <v>34</v>
      </c>
      <c r="T1322" s="2" t="s">
        <v>84</v>
      </c>
    </row>
    <row r="1323" spans="1:24" s="1" customFormat="1" x14ac:dyDescent="0.2">
      <c r="A1323" s="35"/>
      <c r="B1323" s="36" t="s">
        <v>34</v>
      </c>
      <c r="C1323" s="115" t="s">
        <v>58</v>
      </c>
      <c r="D1323" s="115"/>
      <c r="E1323" s="115"/>
      <c r="F1323" s="37" t="s">
        <v>59</v>
      </c>
      <c r="G1323" s="37" t="s">
        <v>1720</v>
      </c>
      <c r="H1323" s="37" t="s">
        <v>34</v>
      </c>
      <c r="I1323" s="37" t="s">
        <v>262</v>
      </c>
      <c r="J1323" s="38" t="s">
        <v>34</v>
      </c>
      <c r="K1323" s="37" t="s">
        <v>34</v>
      </c>
      <c r="L1323" s="38" t="s">
        <v>34</v>
      </c>
      <c r="M1323" s="39" t="s">
        <v>34</v>
      </c>
      <c r="N1323" s="40" t="s">
        <v>34</v>
      </c>
      <c r="T1323" s="2" t="s">
        <v>58</v>
      </c>
    </row>
    <row r="1324" spans="1:24" s="1" customFormat="1" x14ac:dyDescent="0.2">
      <c r="A1324" s="35"/>
      <c r="B1324" s="36" t="s">
        <v>34</v>
      </c>
      <c r="C1324" s="118" t="s">
        <v>62</v>
      </c>
      <c r="D1324" s="118"/>
      <c r="E1324" s="118"/>
      <c r="F1324" s="30" t="s">
        <v>34</v>
      </c>
      <c r="G1324" s="30" t="s">
        <v>34</v>
      </c>
      <c r="H1324" s="30" t="s">
        <v>34</v>
      </c>
      <c r="I1324" s="30" t="s">
        <v>34</v>
      </c>
      <c r="J1324" s="31">
        <v>1595.71</v>
      </c>
      <c r="K1324" s="30" t="s">
        <v>34</v>
      </c>
      <c r="L1324" s="31">
        <v>7978.55</v>
      </c>
      <c r="M1324" s="32" t="s">
        <v>34</v>
      </c>
      <c r="N1324" s="33" t="s">
        <v>34</v>
      </c>
      <c r="U1324" s="2" t="s">
        <v>62</v>
      </c>
    </row>
    <row r="1325" spans="1:24" s="1" customFormat="1" x14ac:dyDescent="0.2">
      <c r="A1325" s="35"/>
      <c r="B1325" s="36" t="s">
        <v>34</v>
      </c>
      <c r="C1325" s="115" t="s">
        <v>63</v>
      </c>
      <c r="D1325" s="115"/>
      <c r="E1325" s="115"/>
      <c r="F1325" s="37" t="s">
        <v>34</v>
      </c>
      <c r="G1325" s="37" t="s">
        <v>34</v>
      </c>
      <c r="H1325" s="37" t="s">
        <v>34</v>
      </c>
      <c r="I1325" s="37" t="s">
        <v>34</v>
      </c>
      <c r="J1325" s="38" t="s">
        <v>34</v>
      </c>
      <c r="K1325" s="37" t="s">
        <v>34</v>
      </c>
      <c r="L1325" s="38">
        <v>2110.65</v>
      </c>
      <c r="M1325" s="39" t="s">
        <v>34</v>
      </c>
      <c r="N1325" s="40">
        <v>30414</v>
      </c>
      <c r="T1325" s="2" t="s">
        <v>63</v>
      </c>
    </row>
    <row r="1326" spans="1:24" s="1" customFormat="1" x14ac:dyDescent="0.2">
      <c r="A1326" s="35"/>
      <c r="B1326" s="36" t="s">
        <v>1721</v>
      </c>
      <c r="C1326" s="115" t="s">
        <v>1722</v>
      </c>
      <c r="D1326" s="115"/>
      <c r="E1326" s="115"/>
      <c r="F1326" s="37" t="s">
        <v>66</v>
      </c>
      <c r="G1326" s="37" t="s">
        <v>1185</v>
      </c>
      <c r="H1326" s="37" t="s">
        <v>34</v>
      </c>
      <c r="I1326" s="37" t="s">
        <v>1185</v>
      </c>
      <c r="J1326" s="38" t="s">
        <v>34</v>
      </c>
      <c r="K1326" s="37" t="s">
        <v>34</v>
      </c>
      <c r="L1326" s="38">
        <v>2363.9299999999998</v>
      </c>
      <c r="M1326" s="39" t="s">
        <v>34</v>
      </c>
      <c r="N1326" s="40">
        <v>34064</v>
      </c>
      <c r="T1326" s="2" t="s">
        <v>1722</v>
      </c>
    </row>
    <row r="1327" spans="1:24" s="1" customFormat="1" ht="22.5" x14ac:dyDescent="0.2">
      <c r="A1327" s="35"/>
      <c r="B1327" s="36" t="s">
        <v>1723</v>
      </c>
      <c r="C1327" s="115" t="s">
        <v>1724</v>
      </c>
      <c r="D1327" s="115"/>
      <c r="E1327" s="115"/>
      <c r="F1327" s="37" t="s">
        <v>66</v>
      </c>
      <c r="G1327" s="37" t="s">
        <v>1089</v>
      </c>
      <c r="H1327" s="37" t="s">
        <v>34</v>
      </c>
      <c r="I1327" s="37" t="s">
        <v>1089</v>
      </c>
      <c r="J1327" s="38" t="s">
        <v>34</v>
      </c>
      <c r="K1327" s="37" t="s">
        <v>34</v>
      </c>
      <c r="L1327" s="38">
        <v>1076.43</v>
      </c>
      <c r="M1327" s="39" t="s">
        <v>34</v>
      </c>
      <c r="N1327" s="40">
        <v>15511</v>
      </c>
      <c r="T1327" s="2" t="s">
        <v>1724</v>
      </c>
    </row>
    <row r="1328" spans="1:24" s="1" customFormat="1" x14ac:dyDescent="0.2">
      <c r="A1328" s="41"/>
      <c r="B1328" s="42"/>
      <c r="C1328" s="116" t="s">
        <v>71</v>
      </c>
      <c r="D1328" s="116"/>
      <c r="E1328" s="116"/>
      <c r="F1328" s="43" t="s">
        <v>34</v>
      </c>
      <c r="G1328" s="43" t="s">
        <v>34</v>
      </c>
      <c r="H1328" s="43" t="s">
        <v>34</v>
      </c>
      <c r="I1328" s="43" t="s">
        <v>34</v>
      </c>
      <c r="J1328" s="44" t="s">
        <v>34</v>
      </c>
      <c r="K1328" s="43" t="s">
        <v>34</v>
      </c>
      <c r="L1328" s="44">
        <v>11418.91</v>
      </c>
      <c r="M1328" s="32" t="s">
        <v>34</v>
      </c>
      <c r="N1328" s="45">
        <v>123456</v>
      </c>
      <c r="V1328" s="2" t="s">
        <v>71</v>
      </c>
    </row>
    <row r="1329" spans="1:22" s="1" customFormat="1" ht="22.5" x14ac:dyDescent="0.2">
      <c r="A1329" s="28" t="s">
        <v>1802</v>
      </c>
      <c r="B1329" s="29" t="s">
        <v>1726</v>
      </c>
      <c r="C1329" s="118" t="s">
        <v>1727</v>
      </c>
      <c r="D1329" s="118"/>
      <c r="E1329" s="118"/>
      <c r="F1329" s="30" t="s">
        <v>1717</v>
      </c>
      <c r="G1329" s="30" t="s">
        <v>34</v>
      </c>
      <c r="H1329" s="30" t="s">
        <v>34</v>
      </c>
      <c r="I1329" s="30" t="s">
        <v>95</v>
      </c>
      <c r="J1329" s="31" t="s">
        <v>34</v>
      </c>
      <c r="K1329" s="30" t="s">
        <v>34</v>
      </c>
      <c r="L1329" s="31" t="s">
        <v>34</v>
      </c>
      <c r="M1329" s="32" t="s">
        <v>34</v>
      </c>
      <c r="N1329" s="33" t="s">
        <v>34</v>
      </c>
      <c r="Q1329" s="2" t="s">
        <v>1727</v>
      </c>
    </row>
    <row r="1330" spans="1:22" s="1" customFormat="1" x14ac:dyDescent="0.2">
      <c r="A1330" s="35"/>
      <c r="B1330" s="36" t="s">
        <v>48</v>
      </c>
      <c r="C1330" s="115" t="s">
        <v>81</v>
      </c>
      <c r="D1330" s="115"/>
      <c r="E1330" s="115"/>
      <c r="F1330" s="37" t="s">
        <v>34</v>
      </c>
      <c r="G1330" s="37" t="s">
        <v>34</v>
      </c>
      <c r="H1330" s="37" t="s">
        <v>34</v>
      </c>
      <c r="I1330" s="37" t="s">
        <v>34</v>
      </c>
      <c r="J1330" s="38">
        <v>176.31</v>
      </c>
      <c r="K1330" s="37" t="s">
        <v>34</v>
      </c>
      <c r="L1330" s="38">
        <v>881.55</v>
      </c>
      <c r="M1330" s="39">
        <v>14.41</v>
      </c>
      <c r="N1330" s="40">
        <v>12703</v>
      </c>
      <c r="S1330" s="2" t="s">
        <v>81</v>
      </c>
    </row>
    <row r="1331" spans="1:22" s="1" customFormat="1" x14ac:dyDescent="0.2">
      <c r="A1331" s="35"/>
      <c r="B1331" s="36" t="s">
        <v>54</v>
      </c>
      <c r="C1331" s="115" t="s">
        <v>55</v>
      </c>
      <c r="D1331" s="115"/>
      <c r="E1331" s="115"/>
      <c r="F1331" s="37" t="s">
        <v>34</v>
      </c>
      <c r="G1331" s="37" t="s">
        <v>34</v>
      </c>
      <c r="H1331" s="37" t="s">
        <v>34</v>
      </c>
      <c r="I1331" s="37" t="s">
        <v>34</v>
      </c>
      <c r="J1331" s="38">
        <v>747.56</v>
      </c>
      <c r="K1331" s="37" t="s">
        <v>34</v>
      </c>
      <c r="L1331" s="38">
        <v>3737.8</v>
      </c>
      <c r="M1331" s="39">
        <v>7.88</v>
      </c>
      <c r="N1331" s="40">
        <v>29454</v>
      </c>
      <c r="S1331" s="2" t="s">
        <v>55</v>
      </c>
    </row>
    <row r="1332" spans="1:22" s="1" customFormat="1" x14ac:dyDescent="0.2">
      <c r="A1332" s="35"/>
      <c r="B1332" s="36" t="s">
        <v>56</v>
      </c>
      <c r="C1332" s="115" t="s">
        <v>57</v>
      </c>
      <c r="D1332" s="115"/>
      <c r="E1332" s="115"/>
      <c r="F1332" s="37" t="s">
        <v>34</v>
      </c>
      <c r="G1332" s="37" t="s">
        <v>34</v>
      </c>
      <c r="H1332" s="37" t="s">
        <v>34</v>
      </c>
      <c r="I1332" s="37" t="s">
        <v>34</v>
      </c>
      <c r="J1332" s="38">
        <v>42.13</v>
      </c>
      <c r="K1332" s="37" t="s">
        <v>34</v>
      </c>
      <c r="L1332" s="38">
        <v>210.65</v>
      </c>
      <c r="M1332" s="39">
        <v>14.41</v>
      </c>
      <c r="N1332" s="40">
        <v>3035</v>
      </c>
      <c r="S1332" s="2" t="s">
        <v>57</v>
      </c>
    </row>
    <row r="1333" spans="1:22" s="1" customFormat="1" x14ac:dyDescent="0.2">
      <c r="A1333" s="35"/>
      <c r="B1333" s="36" t="s">
        <v>34</v>
      </c>
      <c r="C1333" s="115" t="s">
        <v>84</v>
      </c>
      <c r="D1333" s="115"/>
      <c r="E1333" s="115"/>
      <c r="F1333" s="37" t="s">
        <v>59</v>
      </c>
      <c r="G1333" s="37" t="s">
        <v>1728</v>
      </c>
      <c r="H1333" s="37" t="s">
        <v>34</v>
      </c>
      <c r="I1333" s="37" t="s">
        <v>1729</v>
      </c>
      <c r="J1333" s="38" t="s">
        <v>34</v>
      </c>
      <c r="K1333" s="37" t="s">
        <v>34</v>
      </c>
      <c r="L1333" s="38" t="s">
        <v>34</v>
      </c>
      <c r="M1333" s="39" t="s">
        <v>34</v>
      </c>
      <c r="N1333" s="40" t="s">
        <v>34</v>
      </c>
      <c r="T1333" s="2" t="s">
        <v>84</v>
      </c>
    </row>
    <row r="1334" spans="1:22" s="1" customFormat="1" x14ac:dyDescent="0.2">
      <c r="A1334" s="35"/>
      <c r="B1334" s="36" t="s">
        <v>34</v>
      </c>
      <c r="C1334" s="115" t="s">
        <v>58</v>
      </c>
      <c r="D1334" s="115"/>
      <c r="E1334" s="115"/>
      <c r="F1334" s="37" t="s">
        <v>59</v>
      </c>
      <c r="G1334" s="37" t="s">
        <v>1730</v>
      </c>
      <c r="H1334" s="37" t="s">
        <v>34</v>
      </c>
      <c r="I1334" s="37" t="s">
        <v>1731</v>
      </c>
      <c r="J1334" s="38" t="s">
        <v>34</v>
      </c>
      <c r="K1334" s="37" t="s">
        <v>34</v>
      </c>
      <c r="L1334" s="38" t="s">
        <v>34</v>
      </c>
      <c r="M1334" s="39" t="s">
        <v>34</v>
      </c>
      <c r="N1334" s="40" t="s">
        <v>34</v>
      </c>
      <c r="T1334" s="2" t="s">
        <v>58</v>
      </c>
    </row>
    <row r="1335" spans="1:22" s="1" customFormat="1" x14ac:dyDescent="0.2">
      <c r="A1335" s="35"/>
      <c r="B1335" s="36" t="s">
        <v>34</v>
      </c>
      <c r="C1335" s="118" t="s">
        <v>62</v>
      </c>
      <c r="D1335" s="118"/>
      <c r="E1335" s="118"/>
      <c r="F1335" s="30" t="s">
        <v>34</v>
      </c>
      <c r="G1335" s="30" t="s">
        <v>34</v>
      </c>
      <c r="H1335" s="30" t="s">
        <v>34</v>
      </c>
      <c r="I1335" s="30" t="s">
        <v>34</v>
      </c>
      <c r="J1335" s="31">
        <v>923.87</v>
      </c>
      <c r="K1335" s="30" t="s">
        <v>34</v>
      </c>
      <c r="L1335" s="31">
        <v>4619.3500000000004</v>
      </c>
      <c r="M1335" s="32" t="s">
        <v>34</v>
      </c>
      <c r="N1335" s="33" t="s">
        <v>34</v>
      </c>
      <c r="U1335" s="2" t="s">
        <v>62</v>
      </c>
    </row>
    <row r="1336" spans="1:22" s="1" customFormat="1" x14ac:dyDescent="0.2">
      <c r="A1336" s="35"/>
      <c r="B1336" s="36" t="s">
        <v>34</v>
      </c>
      <c r="C1336" s="115" t="s">
        <v>63</v>
      </c>
      <c r="D1336" s="115"/>
      <c r="E1336" s="115"/>
      <c r="F1336" s="37" t="s">
        <v>34</v>
      </c>
      <c r="G1336" s="37" t="s">
        <v>34</v>
      </c>
      <c r="H1336" s="37" t="s">
        <v>34</v>
      </c>
      <c r="I1336" s="37" t="s">
        <v>34</v>
      </c>
      <c r="J1336" s="38" t="s">
        <v>34</v>
      </c>
      <c r="K1336" s="37" t="s">
        <v>34</v>
      </c>
      <c r="L1336" s="38">
        <v>1092.2</v>
      </c>
      <c r="M1336" s="39" t="s">
        <v>34</v>
      </c>
      <c r="N1336" s="40">
        <v>15738</v>
      </c>
      <c r="T1336" s="2" t="s">
        <v>63</v>
      </c>
    </row>
    <row r="1337" spans="1:22" s="1" customFormat="1" x14ac:dyDescent="0.2">
      <c r="A1337" s="35"/>
      <c r="B1337" s="36" t="s">
        <v>1721</v>
      </c>
      <c r="C1337" s="115" t="s">
        <v>1722</v>
      </c>
      <c r="D1337" s="115"/>
      <c r="E1337" s="115"/>
      <c r="F1337" s="37" t="s">
        <v>66</v>
      </c>
      <c r="G1337" s="37" t="s">
        <v>1185</v>
      </c>
      <c r="H1337" s="37" t="s">
        <v>34</v>
      </c>
      <c r="I1337" s="37" t="s">
        <v>1185</v>
      </c>
      <c r="J1337" s="38" t="s">
        <v>34</v>
      </c>
      <c r="K1337" s="37" t="s">
        <v>34</v>
      </c>
      <c r="L1337" s="38">
        <v>1223.26</v>
      </c>
      <c r="M1337" s="39" t="s">
        <v>34</v>
      </c>
      <c r="N1337" s="40">
        <v>17627</v>
      </c>
      <c r="T1337" s="2" t="s">
        <v>1722</v>
      </c>
    </row>
    <row r="1338" spans="1:22" s="1" customFormat="1" ht="22.5" x14ac:dyDescent="0.2">
      <c r="A1338" s="35"/>
      <c r="B1338" s="36" t="s">
        <v>1723</v>
      </c>
      <c r="C1338" s="115" t="s">
        <v>1724</v>
      </c>
      <c r="D1338" s="115"/>
      <c r="E1338" s="115"/>
      <c r="F1338" s="37" t="s">
        <v>66</v>
      </c>
      <c r="G1338" s="37" t="s">
        <v>1089</v>
      </c>
      <c r="H1338" s="37" t="s">
        <v>34</v>
      </c>
      <c r="I1338" s="37" t="s">
        <v>1089</v>
      </c>
      <c r="J1338" s="38" t="s">
        <v>34</v>
      </c>
      <c r="K1338" s="37" t="s">
        <v>34</v>
      </c>
      <c r="L1338" s="38">
        <v>557.02</v>
      </c>
      <c r="M1338" s="39" t="s">
        <v>34</v>
      </c>
      <c r="N1338" s="40">
        <v>8026</v>
      </c>
      <c r="T1338" s="2" t="s">
        <v>1724</v>
      </c>
    </row>
    <row r="1339" spans="1:22" s="1" customFormat="1" x14ac:dyDescent="0.2">
      <c r="A1339" s="41"/>
      <c r="B1339" s="42"/>
      <c r="C1339" s="116" t="s">
        <v>71</v>
      </c>
      <c r="D1339" s="116"/>
      <c r="E1339" s="116"/>
      <c r="F1339" s="43" t="s">
        <v>34</v>
      </c>
      <c r="G1339" s="43" t="s">
        <v>34</v>
      </c>
      <c r="H1339" s="43" t="s">
        <v>34</v>
      </c>
      <c r="I1339" s="43" t="s">
        <v>34</v>
      </c>
      <c r="J1339" s="44" t="s">
        <v>34</v>
      </c>
      <c r="K1339" s="43" t="s">
        <v>34</v>
      </c>
      <c r="L1339" s="44">
        <v>6399.63</v>
      </c>
      <c r="M1339" s="32" t="s">
        <v>34</v>
      </c>
      <c r="N1339" s="45">
        <v>67810</v>
      </c>
      <c r="V1339" s="2" t="s">
        <v>71</v>
      </c>
    </row>
    <row r="1340" spans="1:22" s="1" customFormat="1" ht="45" x14ac:dyDescent="0.2">
      <c r="A1340" s="28" t="s">
        <v>1803</v>
      </c>
      <c r="B1340" s="29" t="s">
        <v>1733</v>
      </c>
      <c r="C1340" s="118" t="s">
        <v>1734</v>
      </c>
      <c r="D1340" s="118"/>
      <c r="E1340" s="118"/>
      <c r="F1340" s="30" t="s">
        <v>1735</v>
      </c>
      <c r="G1340" s="30" t="s">
        <v>34</v>
      </c>
      <c r="H1340" s="30" t="s">
        <v>34</v>
      </c>
      <c r="I1340" s="30" t="s">
        <v>1804</v>
      </c>
      <c r="J1340" s="31" t="s">
        <v>34</v>
      </c>
      <c r="K1340" s="30" t="s">
        <v>34</v>
      </c>
      <c r="L1340" s="31" t="s">
        <v>34</v>
      </c>
      <c r="M1340" s="32" t="s">
        <v>34</v>
      </c>
      <c r="N1340" s="33" t="s">
        <v>34</v>
      </c>
      <c r="Q1340" s="2" t="s">
        <v>1734</v>
      </c>
    </row>
    <row r="1341" spans="1:22" s="1" customFormat="1" x14ac:dyDescent="0.2">
      <c r="A1341" s="34"/>
      <c r="B1341" s="8"/>
      <c r="C1341" s="115" t="s">
        <v>1805</v>
      </c>
      <c r="D1341" s="115"/>
      <c r="E1341" s="115"/>
      <c r="F1341" s="115"/>
      <c r="G1341" s="115"/>
      <c r="H1341" s="115"/>
      <c r="I1341" s="115"/>
      <c r="J1341" s="115"/>
      <c r="K1341" s="115"/>
      <c r="L1341" s="115"/>
      <c r="M1341" s="115"/>
      <c r="N1341" s="117"/>
      <c r="R1341" s="2" t="s">
        <v>1805</v>
      </c>
    </row>
    <row r="1342" spans="1:22" s="1" customFormat="1" x14ac:dyDescent="0.2">
      <c r="A1342" s="35"/>
      <c r="B1342" s="36" t="s">
        <v>48</v>
      </c>
      <c r="C1342" s="115" t="s">
        <v>81</v>
      </c>
      <c r="D1342" s="115"/>
      <c r="E1342" s="115"/>
      <c r="F1342" s="37" t="s">
        <v>34</v>
      </c>
      <c r="G1342" s="37" t="s">
        <v>34</v>
      </c>
      <c r="H1342" s="37" t="s">
        <v>34</v>
      </c>
      <c r="I1342" s="37" t="s">
        <v>34</v>
      </c>
      <c r="J1342" s="38">
        <v>130.51</v>
      </c>
      <c r="K1342" s="37" t="s">
        <v>34</v>
      </c>
      <c r="L1342" s="38">
        <v>460.7</v>
      </c>
      <c r="M1342" s="39">
        <v>14.41</v>
      </c>
      <c r="N1342" s="40">
        <v>6639</v>
      </c>
      <c r="S1342" s="2" t="s">
        <v>81</v>
      </c>
    </row>
    <row r="1343" spans="1:22" s="1" customFormat="1" x14ac:dyDescent="0.2">
      <c r="A1343" s="35"/>
      <c r="B1343" s="36" t="s">
        <v>54</v>
      </c>
      <c r="C1343" s="115" t="s">
        <v>55</v>
      </c>
      <c r="D1343" s="115"/>
      <c r="E1343" s="115"/>
      <c r="F1343" s="37" t="s">
        <v>34</v>
      </c>
      <c r="G1343" s="37" t="s">
        <v>34</v>
      </c>
      <c r="H1343" s="37" t="s">
        <v>34</v>
      </c>
      <c r="I1343" s="37" t="s">
        <v>34</v>
      </c>
      <c r="J1343" s="38">
        <v>9351.2999999999993</v>
      </c>
      <c r="K1343" s="37" t="s">
        <v>34</v>
      </c>
      <c r="L1343" s="38">
        <v>33010.089999999997</v>
      </c>
      <c r="M1343" s="39">
        <v>7.88</v>
      </c>
      <c r="N1343" s="40">
        <v>260120</v>
      </c>
      <c r="S1343" s="2" t="s">
        <v>55</v>
      </c>
    </row>
    <row r="1344" spans="1:22" s="1" customFormat="1" x14ac:dyDescent="0.2">
      <c r="A1344" s="35"/>
      <c r="B1344" s="36" t="s">
        <v>56</v>
      </c>
      <c r="C1344" s="115" t="s">
        <v>57</v>
      </c>
      <c r="D1344" s="115"/>
      <c r="E1344" s="115"/>
      <c r="F1344" s="37" t="s">
        <v>34</v>
      </c>
      <c r="G1344" s="37" t="s">
        <v>34</v>
      </c>
      <c r="H1344" s="37" t="s">
        <v>34</v>
      </c>
      <c r="I1344" s="37" t="s">
        <v>34</v>
      </c>
      <c r="J1344" s="38">
        <v>178.38</v>
      </c>
      <c r="K1344" s="37" t="s">
        <v>34</v>
      </c>
      <c r="L1344" s="38">
        <v>629.67999999999995</v>
      </c>
      <c r="M1344" s="39">
        <v>14.41</v>
      </c>
      <c r="N1344" s="40">
        <v>9074</v>
      </c>
      <c r="S1344" s="2" t="s">
        <v>57</v>
      </c>
    </row>
    <row r="1345" spans="1:23" s="1" customFormat="1" x14ac:dyDescent="0.2">
      <c r="A1345" s="35"/>
      <c r="B1345" s="36" t="s">
        <v>82</v>
      </c>
      <c r="C1345" s="115" t="s">
        <v>83</v>
      </c>
      <c r="D1345" s="115"/>
      <c r="E1345" s="115"/>
      <c r="F1345" s="37" t="s">
        <v>34</v>
      </c>
      <c r="G1345" s="37" t="s">
        <v>34</v>
      </c>
      <c r="H1345" s="37" t="s">
        <v>34</v>
      </c>
      <c r="I1345" s="37" t="s">
        <v>34</v>
      </c>
      <c r="J1345" s="38">
        <v>4.76</v>
      </c>
      <c r="K1345" s="37" t="s">
        <v>34</v>
      </c>
      <c r="L1345" s="38">
        <v>16.8</v>
      </c>
      <c r="M1345" s="39">
        <v>4.22</v>
      </c>
      <c r="N1345" s="40">
        <v>71</v>
      </c>
      <c r="S1345" s="2" t="s">
        <v>83</v>
      </c>
    </row>
    <row r="1346" spans="1:23" s="1" customFormat="1" x14ac:dyDescent="0.2">
      <c r="A1346" s="35"/>
      <c r="B1346" s="36" t="s">
        <v>34</v>
      </c>
      <c r="C1346" s="115" t="s">
        <v>84</v>
      </c>
      <c r="D1346" s="115"/>
      <c r="E1346" s="115"/>
      <c r="F1346" s="37" t="s">
        <v>59</v>
      </c>
      <c r="G1346" s="37" t="s">
        <v>1738</v>
      </c>
      <c r="H1346" s="37" t="s">
        <v>34</v>
      </c>
      <c r="I1346" s="37" t="s">
        <v>1806</v>
      </c>
      <c r="J1346" s="38" t="s">
        <v>34</v>
      </c>
      <c r="K1346" s="37" t="s">
        <v>34</v>
      </c>
      <c r="L1346" s="38" t="s">
        <v>34</v>
      </c>
      <c r="M1346" s="39" t="s">
        <v>34</v>
      </c>
      <c r="N1346" s="40" t="s">
        <v>34</v>
      </c>
      <c r="T1346" s="2" t="s">
        <v>84</v>
      </c>
    </row>
    <row r="1347" spans="1:23" s="1" customFormat="1" x14ac:dyDescent="0.2">
      <c r="A1347" s="35"/>
      <c r="B1347" s="36" t="s">
        <v>34</v>
      </c>
      <c r="C1347" s="115" t="s">
        <v>58</v>
      </c>
      <c r="D1347" s="115"/>
      <c r="E1347" s="115"/>
      <c r="F1347" s="37" t="s">
        <v>59</v>
      </c>
      <c r="G1347" s="37" t="s">
        <v>1740</v>
      </c>
      <c r="H1347" s="37" t="s">
        <v>34</v>
      </c>
      <c r="I1347" s="37" t="s">
        <v>1807</v>
      </c>
      <c r="J1347" s="38" t="s">
        <v>34</v>
      </c>
      <c r="K1347" s="37" t="s">
        <v>34</v>
      </c>
      <c r="L1347" s="38" t="s">
        <v>34</v>
      </c>
      <c r="M1347" s="39" t="s">
        <v>34</v>
      </c>
      <c r="N1347" s="40" t="s">
        <v>34</v>
      </c>
      <c r="T1347" s="2" t="s">
        <v>58</v>
      </c>
    </row>
    <row r="1348" spans="1:23" s="1" customFormat="1" x14ac:dyDescent="0.2">
      <c r="A1348" s="35"/>
      <c r="B1348" s="36" t="s">
        <v>34</v>
      </c>
      <c r="C1348" s="118" t="s">
        <v>62</v>
      </c>
      <c r="D1348" s="118"/>
      <c r="E1348" s="118"/>
      <c r="F1348" s="30" t="s">
        <v>34</v>
      </c>
      <c r="G1348" s="30" t="s">
        <v>34</v>
      </c>
      <c r="H1348" s="30" t="s">
        <v>34</v>
      </c>
      <c r="I1348" s="30" t="s">
        <v>34</v>
      </c>
      <c r="J1348" s="31">
        <v>9486.57</v>
      </c>
      <c r="K1348" s="30" t="s">
        <v>34</v>
      </c>
      <c r="L1348" s="31">
        <v>33487.589999999997</v>
      </c>
      <c r="M1348" s="32" t="s">
        <v>34</v>
      </c>
      <c r="N1348" s="33" t="s">
        <v>34</v>
      </c>
      <c r="U1348" s="2" t="s">
        <v>62</v>
      </c>
    </row>
    <row r="1349" spans="1:23" s="1" customFormat="1" x14ac:dyDescent="0.2">
      <c r="A1349" s="35"/>
      <c r="B1349" s="36" t="s">
        <v>34</v>
      </c>
      <c r="C1349" s="115" t="s">
        <v>63</v>
      </c>
      <c r="D1349" s="115"/>
      <c r="E1349" s="115"/>
      <c r="F1349" s="37" t="s">
        <v>34</v>
      </c>
      <c r="G1349" s="37" t="s">
        <v>34</v>
      </c>
      <c r="H1349" s="37" t="s">
        <v>34</v>
      </c>
      <c r="I1349" s="37" t="s">
        <v>34</v>
      </c>
      <c r="J1349" s="38" t="s">
        <v>34</v>
      </c>
      <c r="K1349" s="37" t="s">
        <v>34</v>
      </c>
      <c r="L1349" s="38">
        <v>1090.3800000000001</v>
      </c>
      <c r="M1349" s="39" t="s">
        <v>34</v>
      </c>
      <c r="N1349" s="40">
        <v>15713</v>
      </c>
      <c r="T1349" s="2" t="s">
        <v>63</v>
      </c>
    </row>
    <row r="1350" spans="1:23" s="1" customFormat="1" x14ac:dyDescent="0.2">
      <c r="A1350" s="35"/>
      <c r="B1350" s="36" t="s">
        <v>1721</v>
      </c>
      <c r="C1350" s="115" t="s">
        <v>1722</v>
      </c>
      <c r="D1350" s="115"/>
      <c r="E1350" s="115"/>
      <c r="F1350" s="37" t="s">
        <v>66</v>
      </c>
      <c r="G1350" s="37" t="s">
        <v>1185</v>
      </c>
      <c r="H1350" s="37" t="s">
        <v>34</v>
      </c>
      <c r="I1350" s="37" t="s">
        <v>1185</v>
      </c>
      <c r="J1350" s="38" t="s">
        <v>34</v>
      </c>
      <c r="K1350" s="37" t="s">
        <v>34</v>
      </c>
      <c r="L1350" s="38">
        <v>1221.23</v>
      </c>
      <c r="M1350" s="39" t="s">
        <v>34</v>
      </c>
      <c r="N1350" s="40">
        <v>17599</v>
      </c>
      <c r="T1350" s="2" t="s">
        <v>1722</v>
      </c>
    </row>
    <row r="1351" spans="1:23" s="1" customFormat="1" ht="22.5" x14ac:dyDescent="0.2">
      <c r="A1351" s="35"/>
      <c r="B1351" s="36" t="s">
        <v>1723</v>
      </c>
      <c r="C1351" s="115" t="s">
        <v>1724</v>
      </c>
      <c r="D1351" s="115"/>
      <c r="E1351" s="115"/>
      <c r="F1351" s="37" t="s">
        <v>66</v>
      </c>
      <c r="G1351" s="37" t="s">
        <v>1089</v>
      </c>
      <c r="H1351" s="37" t="s">
        <v>34</v>
      </c>
      <c r="I1351" s="37" t="s">
        <v>1089</v>
      </c>
      <c r="J1351" s="38" t="s">
        <v>34</v>
      </c>
      <c r="K1351" s="37" t="s">
        <v>34</v>
      </c>
      <c r="L1351" s="38">
        <v>556.09</v>
      </c>
      <c r="M1351" s="39" t="s">
        <v>34</v>
      </c>
      <c r="N1351" s="40">
        <v>8014</v>
      </c>
      <c r="T1351" s="2" t="s">
        <v>1724</v>
      </c>
    </row>
    <row r="1352" spans="1:23" s="1" customFormat="1" x14ac:dyDescent="0.2">
      <c r="A1352" s="41"/>
      <c r="B1352" s="42"/>
      <c r="C1352" s="116" t="s">
        <v>71</v>
      </c>
      <c r="D1352" s="116"/>
      <c r="E1352" s="116"/>
      <c r="F1352" s="43" t="s">
        <v>34</v>
      </c>
      <c r="G1352" s="43" t="s">
        <v>34</v>
      </c>
      <c r="H1352" s="43" t="s">
        <v>34</v>
      </c>
      <c r="I1352" s="43" t="s">
        <v>34</v>
      </c>
      <c r="J1352" s="44" t="s">
        <v>34</v>
      </c>
      <c r="K1352" s="43" t="s">
        <v>34</v>
      </c>
      <c r="L1352" s="44">
        <v>35264.910000000003</v>
      </c>
      <c r="M1352" s="32" t="s">
        <v>34</v>
      </c>
      <c r="N1352" s="45">
        <v>292443</v>
      </c>
      <c r="V1352" s="2" t="s">
        <v>71</v>
      </c>
    </row>
    <row r="1353" spans="1:23" s="1" customFormat="1" ht="112.5" x14ac:dyDescent="0.2">
      <c r="A1353" s="28" t="s">
        <v>1808</v>
      </c>
      <c r="B1353" s="29" t="s">
        <v>1743</v>
      </c>
      <c r="C1353" s="118" t="s">
        <v>1809</v>
      </c>
      <c r="D1353" s="118"/>
      <c r="E1353" s="118"/>
      <c r="F1353" s="30" t="s">
        <v>1735</v>
      </c>
      <c r="G1353" s="30" t="s">
        <v>34</v>
      </c>
      <c r="H1353" s="30" t="s">
        <v>34</v>
      </c>
      <c r="I1353" s="30" t="s">
        <v>1804</v>
      </c>
      <c r="J1353" s="31" t="s">
        <v>34</v>
      </c>
      <c r="K1353" s="30" t="s">
        <v>34</v>
      </c>
      <c r="L1353" s="31" t="s">
        <v>34</v>
      </c>
      <c r="M1353" s="32" t="s">
        <v>34</v>
      </c>
      <c r="N1353" s="33" t="s">
        <v>34</v>
      </c>
      <c r="Q1353" s="2" t="s">
        <v>1809</v>
      </c>
    </row>
    <row r="1354" spans="1:23" s="1" customFormat="1" x14ac:dyDescent="0.2">
      <c r="A1354" s="34"/>
      <c r="B1354" s="8"/>
      <c r="C1354" s="115" t="s">
        <v>1805</v>
      </c>
      <c r="D1354" s="115"/>
      <c r="E1354" s="115"/>
      <c r="F1354" s="115"/>
      <c r="G1354" s="115"/>
      <c r="H1354" s="115"/>
      <c r="I1354" s="115"/>
      <c r="J1354" s="115"/>
      <c r="K1354" s="115"/>
      <c r="L1354" s="115"/>
      <c r="M1354" s="115"/>
      <c r="N1354" s="117"/>
      <c r="R1354" s="2" t="s">
        <v>1805</v>
      </c>
    </row>
    <row r="1355" spans="1:23" s="1" customFormat="1" x14ac:dyDescent="0.2">
      <c r="A1355" s="46"/>
      <c r="B1355" s="36" t="s">
        <v>34</v>
      </c>
      <c r="C1355" s="115" t="s">
        <v>1810</v>
      </c>
      <c r="D1355" s="115"/>
      <c r="E1355" s="115"/>
      <c r="F1355" s="115"/>
      <c r="G1355" s="115"/>
      <c r="H1355" s="115"/>
      <c r="I1355" s="115"/>
      <c r="J1355" s="115"/>
      <c r="K1355" s="115"/>
      <c r="L1355" s="115"/>
      <c r="M1355" s="115"/>
      <c r="N1355" s="117"/>
      <c r="W1355" s="2" t="s">
        <v>1810</v>
      </c>
    </row>
    <row r="1356" spans="1:23" s="1" customFormat="1" x14ac:dyDescent="0.2">
      <c r="A1356" s="35"/>
      <c r="B1356" s="36" t="s">
        <v>48</v>
      </c>
      <c r="C1356" s="115" t="s">
        <v>81</v>
      </c>
      <c r="D1356" s="115"/>
      <c r="E1356" s="115"/>
      <c r="F1356" s="37" t="s">
        <v>34</v>
      </c>
      <c r="G1356" s="37" t="s">
        <v>34</v>
      </c>
      <c r="H1356" s="37" t="s">
        <v>34</v>
      </c>
      <c r="I1356" s="37" t="s">
        <v>34</v>
      </c>
      <c r="J1356" s="38">
        <v>1064.79</v>
      </c>
      <c r="K1356" s="37" t="s">
        <v>1811</v>
      </c>
      <c r="L1356" s="38">
        <v>1849.28</v>
      </c>
      <c r="M1356" s="39">
        <v>14.41</v>
      </c>
      <c r="N1356" s="40">
        <v>26648</v>
      </c>
      <c r="S1356" s="2" t="s">
        <v>81</v>
      </c>
    </row>
    <row r="1357" spans="1:23" s="1" customFormat="1" x14ac:dyDescent="0.2">
      <c r="A1357" s="35"/>
      <c r="B1357" s="36" t="s">
        <v>54</v>
      </c>
      <c r="C1357" s="115" t="s">
        <v>55</v>
      </c>
      <c r="D1357" s="115"/>
      <c r="E1357" s="115"/>
      <c r="F1357" s="37" t="s">
        <v>34</v>
      </c>
      <c r="G1357" s="37" t="s">
        <v>34</v>
      </c>
      <c r="H1357" s="37" t="s">
        <v>34</v>
      </c>
      <c r="I1357" s="37" t="s">
        <v>34</v>
      </c>
      <c r="J1357" s="38">
        <v>39540.959999999999</v>
      </c>
      <c r="K1357" s="37" t="s">
        <v>1811</v>
      </c>
      <c r="L1357" s="38">
        <v>67276.800000000003</v>
      </c>
      <c r="M1357" s="39">
        <v>7.88</v>
      </c>
      <c r="N1357" s="40">
        <v>530141</v>
      </c>
      <c r="S1357" s="2" t="s">
        <v>55</v>
      </c>
    </row>
    <row r="1358" spans="1:23" s="1" customFormat="1" x14ac:dyDescent="0.2">
      <c r="A1358" s="35"/>
      <c r="B1358" s="36" t="s">
        <v>56</v>
      </c>
      <c r="C1358" s="115" t="s">
        <v>57</v>
      </c>
      <c r="D1358" s="115"/>
      <c r="E1358" s="115"/>
      <c r="F1358" s="37" t="s">
        <v>34</v>
      </c>
      <c r="G1358" s="37" t="s">
        <v>34</v>
      </c>
      <c r="H1358" s="37" t="s">
        <v>34</v>
      </c>
      <c r="I1358" s="37" t="s">
        <v>34</v>
      </c>
      <c r="J1358" s="38">
        <v>1162.8399999999999</v>
      </c>
      <c r="K1358" s="37" t="s">
        <v>1811</v>
      </c>
      <c r="L1358" s="38">
        <v>2019.57</v>
      </c>
      <c r="M1358" s="39">
        <v>14.41</v>
      </c>
      <c r="N1358" s="40">
        <v>29102</v>
      </c>
      <c r="S1358" s="2" t="s">
        <v>57</v>
      </c>
    </row>
    <row r="1359" spans="1:23" s="1" customFormat="1" x14ac:dyDescent="0.2">
      <c r="A1359" s="35"/>
      <c r="B1359" s="36" t="s">
        <v>82</v>
      </c>
      <c r="C1359" s="115" t="s">
        <v>83</v>
      </c>
      <c r="D1359" s="115"/>
      <c r="E1359" s="115"/>
      <c r="F1359" s="37" t="s">
        <v>34</v>
      </c>
      <c r="G1359" s="37" t="s">
        <v>34</v>
      </c>
      <c r="H1359" s="37" t="s">
        <v>34</v>
      </c>
      <c r="I1359" s="37" t="s">
        <v>34</v>
      </c>
      <c r="J1359" s="38">
        <v>687.35</v>
      </c>
      <c r="K1359" s="37" t="s">
        <v>1811</v>
      </c>
      <c r="L1359" s="38">
        <v>67.2</v>
      </c>
      <c r="M1359" s="39">
        <v>4.22</v>
      </c>
      <c r="N1359" s="40">
        <v>284</v>
      </c>
      <c r="S1359" s="2" t="s">
        <v>83</v>
      </c>
    </row>
    <row r="1360" spans="1:23" s="1" customFormat="1" ht="22.5" x14ac:dyDescent="0.2">
      <c r="A1360" s="35"/>
      <c r="B1360" s="36" t="s">
        <v>34</v>
      </c>
      <c r="C1360" s="115" t="s">
        <v>84</v>
      </c>
      <c r="D1360" s="115"/>
      <c r="E1360" s="115"/>
      <c r="F1360" s="37" t="s">
        <v>59</v>
      </c>
      <c r="G1360" s="37" t="s">
        <v>1747</v>
      </c>
      <c r="H1360" s="37" t="s">
        <v>1811</v>
      </c>
      <c r="I1360" s="37" t="s">
        <v>1812</v>
      </c>
      <c r="J1360" s="38" t="s">
        <v>34</v>
      </c>
      <c r="K1360" s="37" t="s">
        <v>34</v>
      </c>
      <c r="L1360" s="38" t="s">
        <v>34</v>
      </c>
      <c r="M1360" s="39" t="s">
        <v>34</v>
      </c>
      <c r="N1360" s="40" t="s">
        <v>34</v>
      </c>
      <c r="T1360" s="2" t="s">
        <v>84</v>
      </c>
    </row>
    <row r="1361" spans="1:25" s="1" customFormat="1" ht="22.5" x14ac:dyDescent="0.2">
      <c r="A1361" s="35"/>
      <c r="B1361" s="36" t="s">
        <v>34</v>
      </c>
      <c r="C1361" s="115" t="s">
        <v>58</v>
      </c>
      <c r="D1361" s="115"/>
      <c r="E1361" s="115"/>
      <c r="F1361" s="37" t="s">
        <v>59</v>
      </c>
      <c r="G1361" s="37" t="s">
        <v>1749</v>
      </c>
      <c r="H1361" s="37" t="s">
        <v>1811</v>
      </c>
      <c r="I1361" s="37" t="s">
        <v>1813</v>
      </c>
      <c r="J1361" s="38" t="s">
        <v>34</v>
      </c>
      <c r="K1361" s="37" t="s">
        <v>34</v>
      </c>
      <c r="L1361" s="38" t="s">
        <v>34</v>
      </c>
      <c r="M1361" s="39" t="s">
        <v>34</v>
      </c>
      <c r="N1361" s="40" t="s">
        <v>34</v>
      </c>
      <c r="T1361" s="2" t="s">
        <v>58</v>
      </c>
    </row>
    <row r="1362" spans="1:25" s="1" customFormat="1" x14ac:dyDescent="0.2">
      <c r="A1362" s="35"/>
      <c r="B1362" s="36" t="s">
        <v>34</v>
      </c>
      <c r="C1362" s="118" t="s">
        <v>62</v>
      </c>
      <c r="D1362" s="118"/>
      <c r="E1362" s="118"/>
      <c r="F1362" s="30" t="s">
        <v>34</v>
      </c>
      <c r="G1362" s="30" t="s">
        <v>34</v>
      </c>
      <c r="H1362" s="30" t="s">
        <v>34</v>
      </c>
      <c r="I1362" s="30" t="s">
        <v>34</v>
      </c>
      <c r="J1362" s="31">
        <v>39840.44</v>
      </c>
      <c r="K1362" s="30" t="s">
        <v>34</v>
      </c>
      <c r="L1362" s="31">
        <v>69193.279999999999</v>
      </c>
      <c r="M1362" s="32" t="s">
        <v>34</v>
      </c>
      <c r="N1362" s="33" t="s">
        <v>34</v>
      </c>
      <c r="U1362" s="2" t="s">
        <v>62</v>
      </c>
    </row>
    <row r="1363" spans="1:25" s="1" customFormat="1" x14ac:dyDescent="0.2">
      <c r="A1363" s="35"/>
      <c r="B1363" s="36" t="s">
        <v>34</v>
      </c>
      <c r="C1363" s="115" t="s">
        <v>63</v>
      </c>
      <c r="D1363" s="115"/>
      <c r="E1363" s="115"/>
      <c r="F1363" s="37" t="s">
        <v>34</v>
      </c>
      <c r="G1363" s="37" t="s">
        <v>34</v>
      </c>
      <c r="H1363" s="37" t="s">
        <v>34</v>
      </c>
      <c r="I1363" s="37" t="s">
        <v>34</v>
      </c>
      <c r="J1363" s="38" t="s">
        <v>34</v>
      </c>
      <c r="K1363" s="37" t="s">
        <v>34</v>
      </c>
      <c r="L1363" s="38">
        <v>3868.85</v>
      </c>
      <c r="M1363" s="39" t="s">
        <v>34</v>
      </c>
      <c r="N1363" s="40">
        <v>55750</v>
      </c>
      <c r="T1363" s="2" t="s">
        <v>63</v>
      </c>
    </row>
    <row r="1364" spans="1:25" s="1" customFormat="1" x14ac:dyDescent="0.2">
      <c r="A1364" s="35"/>
      <c r="B1364" s="36" t="s">
        <v>1721</v>
      </c>
      <c r="C1364" s="115" t="s">
        <v>1722</v>
      </c>
      <c r="D1364" s="115"/>
      <c r="E1364" s="115"/>
      <c r="F1364" s="37" t="s">
        <v>66</v>
      </c>
      <c r="G1364" s="37" t="s">
        <v>1185</v>
      </c>
      <c r="H1364" s="37" t="s">
        <v>34</v>
      </c>
      <c r="I1364" s="37" t="s">
        <v>1185</v>
      </c>
      <c r="J1364" s="38" t="s">
        <v>34</v>
      </c>
      <c r="K1364" s="37" t="s">
        <v>34</v>
      </c>
      <c r="L1364" s="38">
        <v>4333.1099999999997</v>
      </c>
      <c r="M1364" s="39" t="s">
        <v>34</v>
      </c>
      <c r="N1364" s="40">
        <v>62440</v>
      </c>
      <c r="T1364" s="2" t="s">
        <v>1722</v>
      </c>
    </row>
    <row r="1365" spans="1:25" s="1" customFormat="1" ht="22.5" x14ac:dyDescent="0.2">
      <c r="A1365" s="35"/>
      <c r="B1365" s="36" t="s">
        <v>1723</v>
      </c>
      <c r="C1365" s="115" t="s">
        <v>1724</v>
      </c>
      <c r="D1365" s="115"/>
      <c r="E1365" s="115"/>
      <c r="F1365" s="37" t="s">
        <v>66</v>
      </c>
      <c r="G1365" s="37" t="s">
        <v>1089</v>
      </c>
      <c r="H1365" s="37" t="s">
        <v>34</v>
      </c>
      <c r="I1365" s="37" t="s">
        <v>1089</v>
      </c>
      <c r="J1365" s="38" t="s">
        <v>34</v>
      </c>
      <c r="K1365" s="37" t="s">
        <v>34</v>
      </c>
      <c r="L1365" s="38">
        <v>1973.11</v>
      </c>
      <c r="M1365" s="39" t="s">
        <v>34</v>
      </c>
      <c r="N1365" s="40">
        <v>28433</v>
      </c>
      <c r="T1365" s="2" t="s">
        <v>1724</v>
      </c>
    </row>
    <row r="1366" spans="1:25" s="1" customFormat="1" x14ac:dyDescent="0.2">
      <c r="A1366" s="41"/>
      <c r="B1366" s="42"/>
      <c r="C1366" s="116" t="s">
        <v>71</v>
      </c>
      <c r="D1366" s="116"/>
      <c r="E1366" s="116"/>
      <c r="F1366" s="43" t="s">
        <v>34</v>
      </c>
      <c r="G1366" s="43" t="s">
        <v>34</v>
      </c>
      <c r="H1366" s="43" t="s">
        <v>34</v>
      </c>
      <c r="I1366" s="43" t="s">
        <v>34</v>
      </c>
      <c r="J1366" s="44" t="s">
        <v>34</v>
      </c>
      <c r="K1366" s="43" t="s">
        <v>34</v>
      </c>
      <c r="L1366" s="44">
        <v>75499.5</v>
      </c>
      <c r="M1366" s="32" t="s">
        <v>34</v>
      </c>
      <c r="N1366" s="45">
        <v>647946</v>
      </c>
      <c r="V1366" s="2" t="s">
        <v>71</v>
      </c>
    </row>
    <row r="1367" spans="1:25" s="1" customFormat="1" x14ac:dyDescent="0.2">
      <c r="A1367" s="28" t="s">
        <v>1814</v>
      </c>
      <c r="B1367" s="29" t="s">
        <v>1752</v>
      </c>
      <c r="C1367" s="118" t="s">
        <v>1753</v>
      </c>
      <c r="D1367" s="118"/>
      <c r="E1367" s="118"/>
      <c r="F1367" s="30" t="s">
        <v>173</v>
      </c>
      <c r="G1367" s="30" t="s">
        <v>34</v>
      </c>
      <c r="H1367" s="30" t="s">
        <v>34</v>
      </c>
      <c r="I1367" s="30" t="s">
        <v>1815</v>
      </c>
      <c r="J1367" s="31">
        <v>1180</v>
      </c>
      <c r="K1367" s="30" t="s">
        <v>34</v>
      </c>
      <c r="L1367" s="31">
        <v>4748.5600000000004</v>
      </c>
      <c r="M1367" s="32">
        <v>4.22</v>
      </c>
      <c r="N1367" s="33">
        <v>20039</v>
      </c>
      <c r="Q1367" s="2" t="s">
        <v>1753</v>
      </c>
    </row>
    <row r="1368" spans="1:25" s="1" customFormat="1" x14ac:dyDescent="0.2">
      <c r="A1368" s="34"/>
      <c r="B1368" s="8"/>
      <c r="C1368" s="115" t="s">
        <v>1816</v>
      </c>
      <c r="D1368" s="115"/>
      <c r="E1368" s="115"/>
      <c r="F1368" s="115"/>
      <c r="G1368" s="115"/>
      <c r="H1368" s="115"/>
      <c r="I1368" s="115"/>
      <c r="J1368" s="115"/>
      <c r="K1368" s="115"/>
      <c r="L1368" s="115"/>
      <c r="M1368" s="115"/>
      <c r="N1368" s="117"/>
      <c r="R1368" s="2" t="s">
        <v>1816</v>
      </c>
    </row>
    <row r="1369" spans="1:25" s="1" customFormat="1" ht="22.5" x14ac:dyDescent="0.2">
      <c r="A1369" s="28" t="s">
        <v>1817</v>
      </c>
      <c r="B1369" s="29" t="s">
        <v>1757</v>
      </c>
      <c r="C1369" s="118" t="s">
        <v>1758</v>
      </c>
      <c r="D1369" s="118"/>
      <c r="E1369" s="118"/>
      <c r="F1369" s="30" t="s">
        <v>173</v>
      </c>
      <c r="G1369" s="30" t="s">
        <v>34</v>
      </c>
      <c r="H1369" s="30" t="s">
        <v>34</v>
      </c>
      <c r="I1369" s="30" t="s">
        <v>1818</v>
      </c>
      <c r="J1369" s="31">
        <v>39779.379999999997</v>
      </c>
      <c r="K1369" s="30" t="s">
        <v>34</v>
      </c>
      <c r="L1369" s="31">
        <v>28084.240000000002</v>
      </c>
      <c r="M1369" s="32">
        <v>4.22</v>
      </c>
      <c r="N1369" s="33">
        <v>118515</v>
      </c>
      <c r="Q1369" s="2" t="s">
        <v>1758</v>
      </c>
    </row>
    <row r="1370" spans="1:25" s="1" customFormat="1" x14ac:dyDescent="0.2">
      <c r="A1370" s="34"/>
      <c r="B1370" s="8"/>
      <c r="C1370" s="115" t="s">
        <v>1819</v>
      </c>
      <c r="D1370" s="115"/>
      <c r="E1370" s="115"/>
      <c r="F1370" s="115"/>
      <c r="G1370" s="115"/>
      <c r="H1370" s="115"/>
      <c r="I1370" s="115"/>
      <c r="J1370" s="115"/>
      <c r="K1370" s="115"/>
      <c r="L1370" s="115"/>
      <c r="M1370" s="115"/>
      <c r="N1370" s="117"/>
      <c r="R1370" s="2" t="s">
        <v>1819</v>
      </c>
    </row>
    <row r="1371" spans="1:25" s="1" customFormat="1" ht="22.5" x14ac:dyDescent="0.2">
      <c r="A1371" s="28" t="s">
        <v>1820</v>
      </c>
      <c r="B1371" s="29" t="s">
        <v>1493</v>
      </c>
      <c r="C1371" s="118" t="s">
        <v>1601</v>
      </c>
      <c r="D1371" s="118"/>
      <c r="E1371" s="118"/>
      <c r="F1371" s="30" t="s">
        <v>421</v>
      </c>
      <c r="G1371" s="30" t="s">
        <v>34</v>
      </c>
      <c r="H1371" s="30" t="s">
        <v>34</v>
      </c>
      <c r="I1371" s="30" t="s">
        <v>1821</v>
      </c>
      <c r="J1371" s="31">
        <v>1726.2</v>
      </c>
      <c r="K1371" s="30" t="s">
        <v>34</v>
      </c>
      <c r="L1371" s="31">
        <v>153394.54999999999</v>
      </c>
      <c r="M1371" s="32">
        <v>4.22</v>
      </c>
      <c r="N1371" s="33">
        <v>647325</v>
      </c>
      <c r="Q1371" s="2" t="s">
        <v>1601</v>
      </c>
    </row>
    <row r="1372" spans="1:25" s="1" customFormat="1" x14ac:dyDescent="0.2">
      <c r="A1372" s="34"/>
      <c r="B1372" s="8"/>
      <c r="C1372" s="115" t="s">
        <v>1822</v>
      </c>
      <c r="D1372" s="115"/>
      <c r="E1372" s="115"/>
      <c r="F1372" s="115"/>
      <c r="G1372" s="115"/>
      <c r="H1372" s="115"/>
      <c r="I1372" s="115"/>
      <c r="J1372" s="115"/>
      <c r="K1372" s="115"/>
      <c r="L1372" s="115"/>
      <c r="M1372" s="115"/>
      <c r="N1372" s="117"/>
      <c r="R1372" s="2" t="s">
        <v>1822</v>
      </c>
    </row>
    <row r="1373" spans="1:25" s="1" customFormat="1" x14ac:dyDescent="0.2">
      <c r="A1373" s="34"/>
      <c r="B1373" s="8"/>
      <c r="C1373" s="115" t="s">
        <v>1603</v>
      </c>
      <c r="D1373" s="115"/>
      <c r="E1373" s="115"/>
      <c r="F1373" s="115"/>
      <c r="G1373" s="115"/>
      <c r="H1373" s="115"/>
      <c r="I1373" s="115"/>
      <c r="J1373" s="115"/>
      <c r="K1373" s="115"/>
      <c r="L1373" s="115"/>
      <c r="M1373" s="115"/>
      <c r="N1373" s="117"/>
      <c r="Y1373" s="2" t="s">
        <v>1603</v>
      </c>
    </row>
    <row r="1374" spans="1:25" s="1" customFormat="1" ht="22.5" x14ac:dyDescent="0.2">
      <c r="A1374" s="28" t="s">
        <v>1823</v>
      </c>
      <c r="B1374" s="29" t="s">
        <v>1605</v>
      </c>
      <c r="C1374" s="118" t="s">
        <v>1606</v>
      </c>
      <c r="D1374" s="118"/>
      <c r="E1374" s="118"/>
      <c r="F1374" s="30" t="s">
        <v>1499</v>
      </c>
      <c r="G1374" s="30" t="s">
        <v>34</v>
      </c>
      <c r="H1374" s="30" t="s">
        <v>34</v>
      </c>
      <c r="I1374" s="30" t="s">
        <v>120</v>
      </c>
      <c r="J1374" s="31" t="s">
        <v>34</v>
      </c>
      <c r="K1374" s="30" t="s">
        <v>34</v>
      </c>
      <c r="L1374" s="31" t="s">
        <v>34</v>
      </c>
      <c r="M1374" s="32" t="s">
        <v>34</v>
      </c>
      <c r="N1374" s="33" t="s">
        <v>34</v>
      </c>
      <c r="Q1374" s="2" t="s">
        <v>1606</v>
      </c>
    </row>
    <row r="1375" spans="1:25" s="1" customFormat="1" x14ac:dyDescent="0.2">
      <c r="A1375" s="35"/>
      <c r="B1375" s="36" t="s">
        <v>48</v>
      </c>
      <c r="C1375" s="115" t="s">
        <v>81</v>
      </c>
      <c r="D1375" s="115"/>
      <c r="E1375" s="115"/>
      <c r="F1375" s="37" t="s">
        <v>34</v>
      </c>
      <c r="G1375" s="37" t="s">
        <v>34</v>
      </c>
      <c r="H1375" s="37" t="s">
        <v>34</v>
      </c>
      <c r="I1375" s="37" t="s">
        <v>34</v>
      </c>
      <c r="J1375" s="38">
        <v>1.46</v>
      </c>
      <c r="K1375" s="37" t="s">
        <v>34</v>
      </c>
      <c r="L1375" s="38">
        <v>10.220000000000001</v>
      </c>
      <c r="M1375" s="39">
        <v>14.41</v>
      </c>
      <c r="N1375" s="40">
        <v>147</v>
      </c>
      <c r="S1375" s="2" t="s">
        <v>81</v>
      </c>
    </row>
    <row r="1376" spans="1:25" s="1" customFormat="1" x14ac:dyDescent="0.2">
      <c r="A1376" s="35"/>
      <c r="B1376" s="36" t="s">
        <v>54</v>
      </c>
      <c r="C1376" s="115" t="s">
        <v>55</v>
      </c>
      <c r="D1376" s="115"/>
      <c r="E1376" s="115"/>
      <c r="F1376" s="37" t="s">
        <v>34</v>
      </c>
      <c r="G1376" s="37" t="s">
        <v>34</v>
      </c>
      <c r="H1376" s="37" t="s">
        <v>34</v>
      </c>
      <c r="I1376" s="37" t="s">
        <v>34</v>
      </c>
      <c r="J1376" s="38">
        <v>1.8</v>
      </c>
      <c r="K1376" s="37" t="s">
        <v>34</v>
      </c>
      <c r="L1376" s="38">
        <v>12.6</v>
      </c>
      <c r="M1376" s="39">
        <v>7.88</v>
      </c>
      <c r="N1376" s="40">
        <v>99</v>
      </c>
      <c r="S1376" s="2" t="s">
        <v>55</v>
      </c>
    </row>
    <row r="1377" spans="1:22" s="1" customFormat="1" x14ac:dyDescent="0.2">
      <c r="A1377" s="35"/>
      <c r="B1377" s="36" t="s">
        <v>34</v>
      </c>
      <c r="C1377" s="115" t="s">
        <v>84</v>
      </c>
      <c r="D1377" s="115"/>
      <c r="E1377" s="115"/>
      <c r="F1377" s="37" t="s">
        <v>59</v>
      </c>
      <c r="G1377" s="37" t="s">
        <v>1071</v>
      </c>
      <c r="H1377" s="37" t="s">
        <v>34</v>
      </c>
      <c r="I1377" s="37" t="s">
        <v>1824</v>
      </c>
      <c r="J1377" s="38" t="s">
        <v>34</v>
      </c>
      <c r="K1377" s="37" t="s">
        <v>34</v>
      </c>
      <c r="L1377" s="38" t="s">
        <v>34</v>
      </c>
      <c r="M1377" s="39" t="s">
        <v>34</v>
      </c>
      <c r="N1377" s="40" t="s">
        <v>34</v>
      </c>
      <c r="T1377" s="2" t="s">
        <v>84</v>
      </c>
    </row>
    <row r="1378" spans="1:22" s="1" customFormat="1" x14ac:dyDescent="0.2">
      <c r="A1378" s="35"/>
      <c r="B1378" s="36" t="s">
        <v>34</v>
      </c>
      <c r="C1378" s="118" t="s">
        <v>62</v>
      </c>
      <c r="D1378" s="118"/>
      <c r="E1378" s="118"/>
      <c r="F1378" s="30" t="s">
        <v>34</v>
      </c>
      <c r="G1378" s="30" t="s">
        <v>34</v>
      </c>
      <c r="H1378" s="30" t="s">
        <v>34</v>
      </c>
      <c r="I1378" s="30" t="s">
        <v>34</v>
      </c>
      <c r="J1378" s="31">
        <v>3.26</v>
      </c>
      <c r="K1378" s="30" t="s">
        <v>34</v>
      </c>
      <c r="L1378" s="31">
        <v>22.82</v>
      </c>
      <c r="M1378" s="32" t="s">
        <v>34</v>
      </c>
      <c r="N1378" s="33" t="s">
        <v>34</v>
      </c>
      <c r="U1378" s="2" t="s">
        <v>62</v>
      </c>
    </row>
    <row r="1379" spans="1:22" s="1" customFormat="1" x14ac:dyDescent="0.2">
      <c r="A1379" s="35"/>
      <c r="B1379" s="36" t="s">
        <v>34</v>
      </c>
      <c r="C1379" s="115" t="s">
        <v>63</v>
      </c>
      <c r="D1379" s="115"/>
      <c r="E1379" s="115"/>
      <c r="F1379" s="37" t="s">
        <v>34</v>
      </c>
      <c r="G1379" s="37" t="s">
        <v>34</v>
      </c>
      <c r="H1379" s="37" t="s">
        <v>34</v>
      </c>
      <c r="I1379" s="37" t="s">
        <v>34</v>
      </c>
      <c r="J1379" s="38" t="s">
        <v>34</v>
      </c>
      <c r="K1379" s="37" t="s">
        <v>34</v>
      </c>
      <c r="L1379" s="38">
        <v>10.220000000000001</v>
      </c>
      <c r="M1379" s="39" t="s">
        <v>34</v>
      </c>
      <c r="N1379" s="40">
        <v>147</v>
      </c>
      <c r="T1379" s="2" t="s">
        <v>63</v>
      </c>
    </row>
    <row r="1380" spans="1:22" s="1" customFormat="1" ht="22.5" x14ac:dyDescent="0.2">
      <c r="A1380" s="35"/>
      <c r="B1380" s="36" t="s">
        <v>835</v>
      </c>
      <c r="C1380" s="115" t="s">
        <v>836</v>
      </c>
      <c r="D1380" s="115"/>
      <c r="E1380" s="115"/>
      <c r="F1380" s="37" t="s">
        <v>66</v>
      </c>
      <c r="G1380" s="37" t="s">
        <v>837</v>
      </c>
      <c r="H1380" s="37" t="s">
        <v>34</v>
      </c>
      <c r="I1380" s="37" t="s">
        <v>837</v>
      </c>
      <c r="J1380" s="38" t="s">
        <v>34</v>
      </c>
      <c r="K1380" s="37" t="s">
        <v>34</v>
      </c>
      <c r="L1380" s="38">
        <v>13.29</v>
      </c>
      <c r="M1380" s="39" t="s">
        <v>34</v>
      </c>
      <c r="N1380" s="40">
        <v>191</v>
      </c>
      <c r="T1380" s="2" t="s">
        <v>836</v>
      </c>
    </row>
    <row r="1381" spans="1:22" s="1" customFormat="1" ht="22.5" x14ac:dyDescent="0.2">
      <c r="A1381" s="35"/>
      <c r="B1381" s="36" t="s">
        <v>838</v>
      </c>
      <c r="C1381" s="115" t="s">
        <v>839</v>
      </c>
      <c r="D1381" s="115"/>
      <c r="E1381" s="115"/>
      <c r="F1381" s="37" t="s">
        <v>66</v>
      </c>
      <c r="G1381" s="37" t="s">
        <v>840</v>
      </c>
      <c r="H1381" s="37" t="s">
        <v>34</v>
      </c>
      <c r="I1381" s="37" t="s">
        <v>840</v>
      </c>
      <c r="J1381" s="38" t="s">
        <v>34</v>
      </c>
      <c r="K1381" s="37" t="s">
        <v>34</v>
      </c>
      <c r="L1381" s="38">
        <v>9.1</v>
      </c>
      <c r="M1381" s="39" t="s">
        <v>34</v>
      </c>
      <c r="N1381" s="40">
        <v>131</v>
      </c>
      <c r="T1381" s="2" t="s">
        <v>839</v>
      </c>
    </row>
    <row r="1382" spans="1:22" s="1" customFormat="1" x14ac:dyDescent="0.2">
      <c r="A1382" s="41"/>
      <c r="B1382" s="42"/>
      <c r="C1382" s="116" t="s">
        <v>71</v>
      </c>
      <c r="D1382" s="116"/>
      <c r="E1382" s="116"/>
      <c r="F1382" s="43" t="s">
        <v>34</v>
      </c>
      <c r="G1382" s="43" t="s">
        <v>34</v>
      </c>
      <c r="H1382" s="43" t="s">
        <v>34</v>
      </c>
      <c r="I1382" s="43" t="s">
        <v>34</v>
      </c>
      <c r="J1382" s="44" t="s">
        <v>34</v>
      </c>
      <c r="K1382" s="43" t="s">
        <v>34</v>
      </c>
      <c r="L1382" s="44">
        <v>45.21</v>
      </c>
      <c r="M1382" s="32" t="s">
        <v>34</v>
      </c>
      <c r="N1382" s="45">
        <v>568</v>
      </c>
      <c r="V1382" s="2" t="s">
        <v>71</v>
      </c>
    </row>
    <row r="1383" spans="1:22" s="1" customFormat="1" ht="22.5" x14ac:dyDescent="0.2">
      <c r="A1383" s="28" t="s">
        <v>1825</v>
      </c>
      <c r="B1383" s="29" t="s">
        <v>1609</v>
      </c>
      <c r="C1383" s="118" t="s">
        <v>1610</v>
      </c>
      <c r="D1383" s="118"/>
      <c r="E1383" s="118"/>
      <c r="F1383" s="30" t="s">
        <v>1499</v>
      </c>
      <c r="G1383" s="30" t="s">
        <v>34</v>
      </c>
      <c r="H1383" s="30" t="s">
        <v>34</v>
      </c>
      <c r="I1383" s="30" t="s">
        <v>120</v>
      </c>
      <c r="J1383" s="31" t="s">
        <v>34</v>
      </c>
      <c r="K1383" s="30" t="s">
        <v>34</v>
      </c>
      <c r="L1383" s="31" t="s">
        <v>34</v>
      </c>
      <c r="M1383" s="32" t="s">
        <v>34</v>
      </c>
      <c r="N1383" s="33" t="s">
        <v>34</v>
      </c>
      <c r="Q1383" s="2" t="s">
        <v>1610</v>
      </c>
    </row>
    <row r="1384" spans="1:22" s="1" customFormat="1" x14ac:dyDescent="0.2">
      <c r="A1384" s="35"/>
      <c r="B1384" s="36" t="s">
        <v>48</v>
      </c>
      <c r="C1384" s="115" t="s">
        <v>81</v>
      </c>
      <c r="D1384" s="115"/>
      <c r="E1384" s="115"/>
      <c r="F1384" s="37" t="s">
        <v>34</v>
      </c>
      <c r="G1384" s="37" t="s">
        <v>34</v>
      </c>
      <c r="H1384" s="37" t="s">
        <v>34</v>
      </c>
      <c r="I1384" s="37" t="s">
        <v>34</v>
      </c>
      <c r="J1384" s="38">
        <v>4.8600000000000003</v>
      </c>
      <c r="K1384" s="37" t="s">
        <v>34</v>
      </c>
      <c r="L1384" s="38">
        <v>34.020000000000003</v>
      </c>
      <c r="M1384" s="39">
        <v>14.41</v>
      </c>
      <c r="N1384" s="40">
        <v>490</v>
      </c>
      <c r="S1384" s="2" t="s">
        <v>81</v>
      </c>
    </row>
    <row r="1385" spans="1:22" s="1" customFormat="1" x14ac:dyDescent="0.2">
      <c r="A1385" s="35"/>
      <c r="B1385" s="36" t="s">
        <v>54</v>
      </c>
      <c r="C1385" s="115" t="s">
        <v>55</v>
      </c>
      <c r="D1385" s="115"/>
      <c r="E1385" s="115"/>
      <c r="F1385" s="37" t="s">
        <v>34</v>
      </c>
      <c r="G1385" s="37" t="s">
        <v>34</v>
      </c>
      <c r="H1385" s="37" t="s">
        <v>34</v>
      </c>
      <c r="I1385" s="37" t="s">
        <v>34</v>
      </c>
      <c r="J1385" s="38">
        <v>10.34</v>
      </c>
      <c r="K1385" s="37" t="s">
        <v>34</v>
      </c>
      <c r="L1385" s="38">
        <v>72.38</v>
      </c>
      <c r="M1385" s="39">
        <v>7.88</v>
      </c>
      <c r="N1385" s="40">
        <v>570</v>
      </c>
      <c r="S1385" s="2" t="s">
        <v>55</v>
      </c>
    </row>
    <row r="1386" spans="1:22" s="1" customFormat="1" x14ac:dyDescent="0.2">
      <c r="A1386" s="35"/>
      <c r="B1386" s="36" t="s">
        <v>34</v>
      </c>
      <c r="C1386" s="115" t="s">
        <v>84</v>
      </c>
      <c r="D1386" s="115"/>
      <c r="E1386" s="115"/>
      <c r="F1386" s="37" t="s">
        <v>59</v>
      </c>
      <c r="G1386" s="37" t="s">
        <v>1259</v>
      </c>
      <c r="H1386" s="37" t="s">
        <v>34</v>
      </c>
      <c r="I1386" s="37" t="s">
        <v>1826</v>
      </c>
      <c r="J1386" s="38" t="s">
        <v>34</v>
      </c>
      <c r="K1386" s="37" t="s">
        <v>34</v>
      </c>
      <c r="L1386" s="38" t="s">
        <v>34</v>
      </c>
      <c r="M1386" s="39" t="s">
        <v>34</v>
      </c>
      <c r="N1386" s="40" t="s">
        <v>34</v>
      </c>
      <c r="T1386" s="2" t="s">
        <v>84</v>
      </c>
    </row>
    <row r="1387" spans="1:22" s="1" customFormat="1" x14ac:dyDescent="0.2">
      <c r="A1387" s="35"/>
      <c r="B1387" s="36" t="s">
        <v>34</v>
      </c>
      <c r="C1387" s="118" t="s">
        <v>62</v>
      </c>
      <c r="D1387" s="118"/>
      <c r="E1387" s="118"/>
      <c r="F1387" s="30" t="s">
        <v>34</v>
      </c>
      <c r="G1387" s="30" t="s">
        <v>34</v>
      </c>
      <c r="H1387" s="30" t="s">
        <v>34</v>
      </c>
      <c r="I1387" s="30" t="s">
        <v>34</v>
      </c>
      <c r="J1387" s="31">
        <v>15.2</v>
      </c>
      <c r="K1387" s="30" t="s">
        <v>34</v>
      </c>
      <c r="L1387" s="31">
        <v>106.4</v>
      </c>
      <c r="M1387" s="32" t="s">
        <v>34</v>
      </c>
      <c r="N1387" s="33" t="s">
        <v>34</v>
      </c>
      <c r="U1387" s="2" t="s">
        <v>62</v>
      </c>
    </row>
    <row r="1388" spans="1:22" s="1" customFormat="1" x14ac:dyDescent="0.2">
      <c r="A1388" s="35"/>
      <c r="B1388" s="36" t="s">
        <v>34</v>
      </c>
      <c r="C1388" s="115" t="s">
        <v>63</v>
      </c>
      <c r="D1388" s="115"/>
      <c r="E1388" s="115"/>
      <c r="F1388" s="37" t="s">
        <v>34</v>
      </c>
      <c r="G1388" s="37" t="s">
        <v>34</v>
      </c>
      <c r="H1388" s="37" t="s">
        <v>34</v>
      </c>
      <c r="I1388" s="37" t="s">
        <v>34</v>
      </c>
      <c r="J1388" s="38" t="s">
        <v>34</v>
      </c>
      <c r="K1388" s="37" t="s">
        <v>34</v>
      </c>
      <c r="L1388" s="38">
        <v>34.020000000000003</v>
      </c>
      <c r="M1388" s="39" t="s">
        <v>34</v>
      </c>
      <c r="N1388" s="40">
        <v>490</v>
      </c>
      <c r="T1388" s="2" t="s">
        <v>63</v>
      </c>
    </row>
    <row r="1389" spans="1:22" s="1" customFormat="1" ht="22.5" x14ac:dyDescent="0.2">
      <c r="A1389" s="35"/>
      <c r="B1389" s="36" t="s">
        <v>835</v>
      </c>
      <c r="C1389" s="115" t="s">
        <v>836</v>
      </c>
      <c r="D1389" s="115"/>
      <c r="E1389" s="115"/>
      <c r="F1389" s="37" t="s">
        <v>66</v>
      </c>
      <c r="G1389" s="37" t="s">
        <v>837</v>
      </c>
      <c r="H1389" s="37" t="s">
        <v>34</v>
      </c>
      <c r="I1389" s="37" t="s">
        <v>837</v>
      </c>
      <c r="J1389" s="38" t="s">
        <v>34</v>
      </c>
      <c r="K1389" s="37" t="s">
        <v>34</v>
      </c>
      <c r="L1389" s="38">
        <v>44.23</v>
      </c>
      <c r="M1389" s="39" t="s">
        <v>34</v>
      </c>
      <c r="N1389" s="40">
        <v>637</v>
      </c>
      <c r="T1389" s="2" t="s">
        <v>836</v>
      </c>
    </row>
    <row r="1390" spans="1:22" s="1" customFormat="1" ht="22.5" x14ac:dyDescent="0.2">
      <c r="A1390" s="35"/>
      <c r="B1390" s="36" t="s">
        <v>838</v>
      </c>
      <c r="C1390" s="115" t="s">
        <v>839</v>
      </c>
      <c r="D1390" s="115"/>
      <c r="E1390" s="115"/>
      <c r="F1390" s="37" t="s">
        <v>66</v>
      </c>
      <c r="G1390" s="37" t="s">
        <v>840</v>
      </c>
      <c r="H1390" s="37" t="s">
        <v>34</v>
      </c>
      <c r="I1390" s="37" t="s">
        <v>840</v>
      </c>
      <c r="J1390" s="38" t="s">
        <v>34</v>
      </c>
      <c r="K1390" s="37" t="s">
        <v>34</v>
      </c>
      <c r="L1390" s="38">
        <v>30.28</v>
      </c>
      <c r="M1390" s="39" t="s">
        <v>34</v>
      </c>
      <c r="N1390" s="40">
        <v>436</v>
      </c>
      <c r="T1390" s="2" t="s">
        <v>839</v>
      </c>
    </row>
    <row r="1391" spans="1:22" s="1" customFormat="1" x14ac:dyDescent="0.2">
      <c r="A1391" s="41"/>
      <c r="B1391" s="42"/>
      <c r="C1391" s="116" t="s">
        <v>71</v>
      </c>
      <c r="D1391" s="116"/>
      <c r="E1391" s="116"/>
      <c r="F1391" s="43" t="s">
        <v>34</v>
      </c>
      <c r="G1391" s="43" t="s">
        <v>34</v>
      </c>
      <c r="H1391" s="43" t="s">
        <v>34</v>
      </c>
      <c r="I1391" s="43" t="s">
        <v>34</v>
      </c>
      <c r="J1391" s="44" t="s">
        <v>34</v>
      </c>
      <c r="K1391" s="43" t="s">
        <v>34</v>
      </c>
      <c r="L1391" s="44">
        <v>180.91</v>
      </c>
      <c r="M1391" s="32" t="s">
        <v>34</v>
      </c>
      <c r="N1391" s="45">
        <v>2133</v>
      </c>
      <c r="V1391" s="2" t="s">
        <v>71</v>
      </c>
    </row>
    <row r="1392" spans="1:22" s="1" customFormat="1" ht="33.75" x14ac:dyDescent="0.2">
      <c r="A1392" s="28" t="s">
        <v>1827</v>
      </c>
      <c r="B1392" s="29" t="s">
        <v>1623</v>
      </c>
      <c r="C1392" s="118" t="s">
        <v>1624</v>
      </c>
      <c r="D1392" s="118"/>
      <c r="E1392" s="118"/>
      <c r="F1392" s="30" t="s">
        <v>1513</v>
      </c>
      <c r="G1392" s="30" t="s">
        <v>34</v>
      </c>
      <c r="H1392" s="30" t="s">
        <v>34</v>
      </c>
      <c r="I1392" s="30" t="s">
        <v>120</v>
      </c>
      <c r="J1392" s="31" t="s">
        <v>34</v>
      </c>
      <c r="K1392" s="30" t="s">
        <v>34</v>
      </c>
      <c r="L1392" s="31" t="s">
        <v>34</v>
      </c>
      <c r="M1392" s="32" t="s">
        <v>34</v>
      </c>
      <c r="N1392" s="33" t="s">
        <v>34</v>
      </c>
      <c r="Q1392" s="2" t="s">
        <v>1624</v>
      </c>
    </row>
    <row r="1393" spans="1:22" s="1" customFormat="1" x14ac:dyDescent="0.2">
      <c r="A1393" s="35"/>
      <c r="B1393" s="36" t="s">
        <v>48</v>
      </c>
      <c r="C1393" s="115" t="s">
        <v>81</v>
      </c>
      <c r="D1393" s="115"/>
      <c r="E1393" s="115"/>
      <c r="F1393" s="37" t="s">
        <v>34</v>
      </c>
      <c r="G1393" s="37" t="s">
        <v>34</v>
      </c>
      <c r="H1393" s="37" t="s">
        <v>34</v>
      </c>
      <c r="I1393" s="37" t="s">
        <v>34</v>
      </c>
      <c r="J1393" s="38">
        <v>43.74</v>
      </c>
      <c r="K1393" s="37" t="s">
        <v>34</v>
      </c>
      <c r="L1393" s="38">
        <v>306.18</v>
      </c>
      <c r="M1393" s="39">
        <v>14.41</v>
      </c>
      <c r="N1393" s="40">
        <v>4412</v>
      </c>
      <c r="S1393" s="2" t="s">
        <v>81</v>
      </c>
    </row>
    <row r="1394" spans="1:22" s="1" customFormat="1" x14ac:dyDescent="0.2">
      <c r="A1394" s="35"/>
      <c r="B1394" s="36" t="s">
        <v>54</v>
      </c>
      <c r="C1394" s="115" t="s">
        <v>55</v>
      </c>
      <c r="D1394" s="115"/>
      <c r="E1394" s="115"/>
      <c r="F1394" s="37" t="s">
        <v>34</v>
      </c>
      <c r="G1394" s="37" t="s">
        <v>34</v>
      </c>
      <c r="H1394" s="37" t="s">
        <v>34</v>
      </c>
      <c r="I1394" s="37" t="s">
        <v>34</v>
      </c>
      <c r="J1394" s="38">
        <v>47.04</v>
      </c>
      <c r="K1394" s="37" t="s">
        <v>34</v>
      </c>
      <c r="L1394" s="38">
        <v>329.28</v>
      </c>
      <c r="M1394" s="39">
        <v>7.88</v>
      </c>
      <c r="N1394" s="40">
        <v>2595</v>
      </c>
      <c r="S1394" s="2" t="s">
        <v>55</v>
      </c>
    </row>
    <row r="1395" spans="1:22" s="1" customFormat="1" x14ac:dyDescent="0.2">
      <c r="A1395" s="35"/>
      <c r="B1395" s="36" t="s">
        <v>82</v>
      </c>
      <c r="C1395" s="115" t="s">
        <v>83</v>
      </c>
      <c r="D1395" s="115"/>
      <c r="E1395" s="115"/>
      <c r="F1395" s="37" t="s">
        <v>34</v>
      </c>
      <c r="G1395" s="37" t="s">
        <v>34</v>
      </c>
      <c r="H1395" s="37" t="s">
        <v>34</v>
      </c>
      <c r="I1395" s="37" t="s">
        <v>34</v>
      </c>
      <c r="J1395" s="38">
        <v>374.9</v>
      </c>
      <c r="K1395" s="37" t="s">
        <v>34</v>
      </c>
      <c r="L1395" s="38">
        <v>2624.3</v>
      </c>
      <c r="M1395" s="39">
        <v>4.22</v>
      </c>
      <c r="N1395" s="40">
        <v>11075</v>
      </c>
      <c r="S1395" s="2" t="s">
        <v>83</v>
      </c>
    </row>
    <row r="1396" spans="1:22" s="1" customFormat="1" x14ac:dyDescent="0.2">
      <c r="A1396" s="35"/>
      <c r="B1396" s="36" t="s">
        <v>34</v>
      </c>
      <c r="C1396" s="115" t="s">
        <v>84</v>
      </c>
      <c r="D1396" s="115"/>
      <c r="E1396" s="115"/>
      <c r="F1396" s="37" t="s">
        <v>59</v>
      </c>
      <c r="G1396" s="37" t="s">
        <v>1288</v>
      </c>
      <c r="H1396" s="37" t="s">
        <v>34</v>
      </c>
      <c r="I1396" s="37" t="s">
        <v>1828</v>
      </c>
      <c r="J1396" s="38" t="s">
        <v>34</v>
      </c>
      <c r="K1396" s="37" t="s">
        <v>34</v>
      </c>
      <c r="L1396" s="38" t="s">
        <v>34</v>
      </c>
      <c r="M1396" s="39" t="s">
        <v>34</v>
      </c>
      <c r="N1396" s="40" t="s">
        <v>34</v>
      </c>
      <c r="T1396" s="2" t="s">
        <v>84</v>
      </c>
    </row>
    <row r="1397" spans="1:22" s="1" customFormat="1" x14ac:dyDescent="0.2">
      <c r="A1397" s="35"/>
      <c r="B1397" s="36" t="s">
        <v>34</v>
      </c>
      <c r="C1397" s="118" t="s">
        <v>62</v>
      </c>
      <c r="D1397" s="118"/>
      <c r="E1397" s="118"/>
      <c r="F1397" s="30" t="s">
        <v>34</v>
      </c>
      <c r="G1397" s="30" t="s">
        <v>34</v>
      </c>
      <c r="H1397" s="30" t="s">
        <v>34</v>
      </c>
      <c r="I1397" s="30" t="s">
        <v>34</v>
      </c>
      <c r="J1397" s="31">
        <v>465.68</v>
      </c>
      <c r="K1397" s="30" t="s">
        <v>34</v>
      </c>
      <c r="L1397" s="31">
        <v>3259.76</v>
      </c>
      <c r="M1397" s="32" t="s">
        <v>34</v>
      </c>
      <c r="N1397" s="33" t="s">
        <v>34</v>
      </c>
      <c r="U1397" s="2" t="s">
        <v>62</v>
      </c>
    </row>
    <row r="1398" spans="1:22" s="1" customFormat="1" x14ac:dyDescent="0.2">
      <c r="A1398" s="35"/>
      <c r="B1398" s="36" t="s">
        <v>34</v>
      </c>
      <c r="C1398" s="115" t="s">
        <v>63</v>
      </c>
      <c r="D1398" s="115"/>
      <c r="E1398" s="115"/>
      <c r="F1398" s="37" t="s">
        <v>34</v>
      </c>
      <c r="G1398" s="37" t="s">
        <v>34</v>
      </c>
      <c r="H1398" s="37" t="s">
        <v>34</v>
      </c>
      <c r="I1398" s="37" t="s">
        <v>34</v>
      </c>
      <c r="J1398" s="38" t="s">
        <v>34</v>
      </c>
      <c r="K1398" s="37" t="s">
        <v>34</v>
      </c>
      <c r="L1398" s="38">
        <v>306.18</v>
      </c>
      <c r="M1398" s="39" t="s">
        <v>34</v>
      </c>
      <c r="N1398" s="40">
        <v>4412</v>
      </c>
      <c r="T1398" s="2" t="s">
        <v>63</v>
      </c>
    </row>
    <row r="1399" spans="1:22" s="1" customFormat="1" ht="22.5" x14ac:dyDescent="0.2">
      <c r="A1399" s="35"/>
      <c r="B1399" s="36" t="s">
        <v>835</v>
      </c>
      <c r="C1399" s="115" t="s">
        <v>836</v>
      </c>
      <c r="D1399" s="115"/>
      <c r="E1399" s="115"/>
      <c r="F1399" s="37" t="s">
        <v>66</v>
      </c>
      <c r="G1399" s="37" t="s">
        <v>837</v>
      </c>
      <c r="H1399" s="37" t="s">
        <v>34</v>
      </c>
      <c r="I1399" s="37" t="s">
        <v>837</v>
      </c>
      <c r="J1399" s="38" t="s">
        <v>34</v>
      </c>
      <c r="K1399" s="37" t="s">
        <v>34</v>
      </c>
      <c r="L1399" s="38">
        <v>398.03</v>
      </c>
      <c r="M1399" s="39" t="s">
        <v>34</v>
      </c>
      <c r="N1399" s="40">
        <v>5736</v>
      </c>
      <c r="T1399" s="2" t="s">
        <v>836</v>
      </c>
    </row>
    <row r="1400" spans="1:22" s="1" customFormat="1" ht="22.5" x14ac:dyDescent="0.2">
      <c r="A1400" s="35"/>
      <c r="B1400" s="36" t="s">
        <v>838</v>
      </c>
      <c r="C1400" s="115" t="s">
        <v>839</v>
      </c>
      <c r="D1400" s="115"/>
      <c r="E1400" s="115"/>
      <c r="F1400" s="37" t="s">
        <v>66</v>
      </c>
      <c r="G1400" s="37" t="s">
        <v>840</v>
      </c>
      <c r="H1400" s="37" t="s">
        <v>34</v>
      </c>
      <c r="I1400" s="37" t="s">
        <v>840</v>
      </c>
      <c r="J1400" s="38" t="s">
        <v>34</v>
      </c>
      <c r="K1400" s="37" t="s">
        <v>34</v>
      </c>
      <c r="L1400" s="38">
        <v>272.5</v>
      </c>
      <c r="M1400" s="39" t="s">
        <v>34</v>
      </c>
      <c r="N1400" s="40">
        <v>3927</v>
      </c>
      <c r="T1400" s="2" t="s">
        <v>839</v>
      </c>
    </row>
    <row r="1401" spans="1:22" s="1" customFormat="1" x14ac:dyDescent="0.2">
      <c r="A1401" s="41"/>
      <c r="B1401" s="42"/>
      <c r="C1401" s="116" t="s">
        <v>71</v>
      </c>
      <c r="D1401" s="116"/>
      <c r="E1401" s="116"/>
      <c r="F1401" s="43" t="s">
        <v>34</v>
      </c>
      <c r="G1401" s="43" t="s">
        <v>34</v>
      </c>
      <c r="H1401" s="43" t="s">
        <v>34</v>
      </c>
      <c r="I1401" s="43" t="s">
        <v>34</v>
      </c>
      <c r="J1401" s="44" t="s">
        <v>34</v>
      </c>
      <c r="K1401" s="43" t="s">
        <v>34</v>
      </c>
      <c r="L1401" s="44">
        <v>3930.29</v>
      </c>
      <c r="M1401" s="32" t="s">
        <v>34</v>
      </c>
      <c r="N1401" s="45">
        <v>27745</v>
      </c>
      <c r="V1401" s="2" t="s">
        <v>71</v>
      </c>
    </row>
    <row r="1402" spans="1:22" s="1" customFormat="1" ht="45" x14ac:dyDescent="0.2">
      <c r="A1402" s="28" t="s">
        <v>1215</v>
      </c>
      <c r="B1402" s="29" t="s">
        <v>1829</v>
      </c>
      <c r="C1402" s="118" t="s">
        <v>1830</v>
      </c>
      <c r="D1402" s="118"/>
      <c r="E1402" s="118"/>
      <c r="F1402" s="30" t="s">
        <v>1513</v>
      </c>
      <c r="G1402" s="30" t="s">
        <v>34</v>
      </c>
      <c r="H1402" s="30" t="s">
        <v>34</v>
      </c>
      <c r="I1402" s="30" t="s">
        <v>267</v>
      </c>
      <c r="J1402" s="31" t="s">
        <v>34</v>
      </c>
      <c r="K1402" s="30" t="s">
        <v>34</v>
      </c>
      <c r="L1402" s="31" t="s">
        <v>34</v>
      </c>
      <c r="M1402" s="32" t="s">
        <v>34</v>
      </c>
      <c r="N1402" s="33" t="s">
        <v>34</v>
      </c>
      <c r="Q1402" s="2" t="s">
        <v>1830</v>
      </c>
    </row>
    <row r="1403" spans="1:22" s="1" customFormat="1" x14ac:dyDescent="0.2">
      <c r="A1403" s="35"/>
      <c r="B1403" s="36" t="s">
        <v>48</v>
      </c>
      <c r="C1403" s="115" t="s">
        <v>81</v>
      </c>
      <c r="D1403" s="115"/>
      <c r="E1403" s="115"/>
      <c r="F1403" s="37" t="s">
        <v>34</v>
      </c>
      <c r="G1403" s="37" t="s">
        <v>34</v>
      </c>
      <c r="H1403" s="37" t="s">
        <v>34</v>
      </c>
      <c r="I1403" s="37" t="s">
        <v>34</v>
      </c>
      <c r="J1403" s="38">
        <v>21.31</v>
      </c>
      <c r="K1403" s="37" t="s">
        <v>34</v>
      </c>
      <c r="L1403" s="38">
        <v>575.37</v>
      </c>
      <c r="M1403" s="39">
        <v>14.41</v>
      </c>
      <c r="N1403" s="40">
        <v>8291</v>
      </c>
      <c r="S1403" s="2" t="s">
        <v>81</v>
      </c>
    </row>
    <row r="1404" spans="1:22" s="1" customFormat="1" x14ac:dyDescent="0.2">
      <c r="A1404" s="35"/>
      <c r="B1404" s="36" t="s">
        <v>54</v>
      </c>
      <c r="C1404" s="115" t="s">
        <v>55</v>
      </c>
      <c r="D1404" s="115"/>
      <c r="E1404" s="115"/>
      <c r="F1404" s="37" t="s">
        <v>34</v>
      </c>
      <c r="G1404" s="37" t="s">
        <v>34</v>
      </c>
      <c r="H1404" s="37" t="s">
        <v>34</v>
      </c>
      <c r="I1404" s="37" t="s">
        <v>34</v>
      </c>
      <c r="J1404" s="38">
        <v>47.64</v>
      </c>
      <c r="K1404" s="37" t="s">
        <v>34</v>
      </c>
      <c r="L1404" s="38">
        <v>1286.28</v>
      </c>
      <c r="M1404" s="39">
        <v>7.88</v>
      </c>
      <c r="N1404" s="40">
        <v>10136</v>
      </c>
      <c r="S1404" s="2" t="s">
        <v>55</v>
      </c>
    </row>
    <row r="1405" spans="1:22" s="1" customFormat="1" x14ac:dyDescent="0.2">
      <c r="A1405" s="35"/>
      <c r="B1405" s="36" t="s">
        <v>34</v>
      </c>
      <c r="C1405" s="115" t="s">
        <v>84</v>
      </c>
      <c r="D1405" s="115"/>
      <c r="E1405" s="115"/>
      <c r="F1405" s="37" t="s">
        <v>59</v>
      </c>
      <c r="G1405" s="37" t="s">
        <v>1831</v>
      </c>
      <c r="H1405" s="37" t="s">
        <v>34</v>
      </c>
      <c r="I1405" s="37" t="s">
        <v>1832</v>
      </c>
      <c r="J1405" s="38" t="s">
        <v>34</v>
      </c>
      <c r="K1405" s="37" t="s">
        <v>34</v>
      </c>
      <c r="L1405" s="38" t="s">
        <v>34</v>
      </c>
      <c r="M1405" s="39" t="s">
        <v>34</v>
      </c>
      <c r="N1405" s="40" t="s">
        <v>34</v>
      </c>
      <c r="T1405" s="2" t="s">
        <v>84</v>
      </c>
    </row>
    <row r="1406" spans="1:22" s="1" customFormat="1" x14ac:dyDescent="0.2">
      <c r="A1406" s="35"/>
      <c r="B1406" s="36" t="s">
        <v>34</v>
      </c>
      <c r="C1406" s="118" t="s">
        <v>62</v>
      </c>
      <c r="D1406" s="118"/>
      <c r="E1406" s="118"/>
      <c r="F1406" s="30" t="s">
        <v>34</v>
      </c>
      <c r="G1406" s="30" t="s">
        <v>34</v>
      </c>
      <c r="H1406" s="30" t="s">
        <v>34</v>
      </c>
      <c r="I1406" s="30" t="s">
        <v>34</v>
      </c>
      <c r="J1406" s="31">
        <v>68.95</v>
      </c>
      <c r="K1406" s="30" t="s">
        <v>34</v>
      </c>
      <c r="L1406" s="31">
        <v>1861.65</v>
      </c>
      <c r="M1406" s="32" t="s">
        <v>34</v>
      </c>
      <c r="N1406" s="33" t="s">
        <v>34</v>
      </c>
      <c r="U1406" s="2" t="s">
        <v>62</v>
      </c>
    </row>
    <row r="1407" spans="1:22" s="1" customFormat="1" x14ac:dyDescent="0.2">
      <c r="A1407" s="35"/>
      <c r="B1407" s="36" t="s">
        <v>34</v>
      </c>
      <c r="C1407" s="115" t="s">
        <v>63</v>
      </c>
      <c r="D1407" s="115"/>
      <c r="E1407" s="115"/>
      <c r="F1407" s="37" t="s">
        <v>34</v>
      </c>
      <c r="G1407" s="37" t="s">
        <v>34</v>
      </c>
      <c r="H1407" s="37" t="s">
        <v>34</v>
      </c>
      <c r="I1407" s="37" t="s">
        <v>34</v>
      </c>
      <c r="J1407" s="38" t="s">
        <v>34</v>
      </c>
      <c r="K1407" s="37" t="s">
        <v>34</v>
      </c>
      <c r="L1407" s="38">
        <v>575.37</v>
      </c>
      <c r="M1407" s="39" t="s">
        <v>34</v>
      </c>
      <c r="N1407" s="40">
        <v>8291</v>
      </c>
      <c r="T1407" s="2" t="s">
        <v>63</v>
      </c>
    </row>
    <row r="1408" spans="1:22" s="1" customFormat="1" ht="22.5" x14ac:dyDescent="0.2">
      <c r="A1408" s="35"/>
      <c r="B1408" s="36" t="s">
        <v>835</v>
      </c>
      <c r="C1408" s="115" t="s">
        <v>836</v>
      </c>
      <c r="D1408" s="115"/>
      <c r="E1408" s="115"/>
      <c r="F1408" s="37" t="s">
        <v>66</v>
      </c>
      <c r="G1408" s="37" t="s">
        <v>837</v>
      </c>
      <c r="H1408" s="37" t="s">
        <v>34</v>
      </c>
      <c r="I1408" s="37" t="s">
        <v>837</v>
      </c>
      <c r="J1408" s="38" t="s">
        <v>34</v>
      </c>
      <c r="K1408" s="37" t="s">
        <v>34</v>
      </c>
      <c r="L1408" s="38">
        <v>747.98</v>
      </c>
      <c r="M1408" s="39" t="s">
        <v>34</v>
      </c>
      <c r="N1408" s="40">
        <v>10778</v>
      </c>
      <c r="T1408" s="2" t="s">
        <v>836</v>
      </c>
    </row>
    <row r="1409" spans="1:24" s="1" customFormat="1" ht="22.5" x14ac:dyDescent="0.2">
      <c r="A1409" s="35"/>
      <c r="B1409" s="36" t="s">
        <v>838</v>
      </c>
      <c r="C1409" s="115" t="s">
        <v>839</v>
      </c>
      <c r="D1409" s="115"/>
      <c r="E1409" s="115"/>
      <c r="F1409" s="37" t="s">
        <v>66</v>
      </c>
      <c r="G1409" s="37" t="s">
        <v>840</v>
      </c>
      <c r="H1409" s="37" t="s">
        <v>34</v>
      </c>
      <c r="I1409" s="37" t="s">
        <v>840</v>
      </c>
      <c r="J1409" s="38" t="s">
        <v>34</v>
      </c>
      <c r="K1409" s="37" t="s">
        <v>34</v>
      </c>
      <c r="L1409" s="38">
        <v>512.08000000000004</v>
      </c>
      <c r="M1409" s="39" t="s">
        <v>34</v>
      </c>
      <c r="N1409" s="40">
        <v>7379</v>
      </c>
      <c r="T1409" s="2" t="s">
        <v>839</v>
      </c>
    </row>
    <row r="1410" spans="1:24" s="1" customFormat="1" x14ac:dyDescent="0.2">
      <c r="A1410" s="41"/>
      <c r="B1410" s="42"/>
      <c r="C1410" s="116" t="s">
        <v>71</v>
      </c>
      <c r="D1410" s="116"/>
      <c r="E1410" s="116"/>
      <c r="F1410" s="43" t="s">
        <v>34</v>
      </c>
      <c r="G1410" s="43" t="s">
        <v>34</v>
      </c>
      <c r="H1410" s="43" t="s">
        <v>34</v>
      </c>
      <c r="I1410" s="43" t="s">
        <v>34</v>
      </c>
      <c r="J1410" s="44" t="s">
        <v>34</v>
      </c>
      <c r="K1410" s="43" t="s">
        <v>34</v>
      </c>
      <c r="L1410" s="44">
        <v>3121.71</v>
      </c>
      <c r="M1410" s="32" t="s">
        <v>34</v>
      </c>
      <c r="N1410" s="45">
        <v>36584</v>
      </c>
      <c r="V1410" s="2" t="s">
        <v>71</v>
      </c>
    </row>
    <row r="1411" spans="1:24" s="1" customFormat="1" x14ac:dyDescent="0.2">
      <c r="A1411" s="132" t="s">
        <v>1833</v>
      </c>
      <c r="B1411" s="133"/>
      <c r="C1411" s="133"/>
      <c r="D1411" s="133"/>
      <c r="E1411" s="133"/>
      <c r="F1411" s="133"/>
      <c r="G1411" s="133"/>
      <c r="H1411" s="133"/>
      <c r="I1411" s="133"/>
      <c r="J1411" s="133"/>
      <c r="K1411" s="133"/>
      <c r="L1411" s="133"/>
      <c r="M1411" s="133"/>
      <c r="N1411" s="134"/>
      <c r="X1411" s="2" t="s">
        <v>1833</v>
      </c>
    </row>
    <row r="1412" spans="1:24" s="1" customFormat="1" ht="22.5" x14ac:dyDescent="0.2">
      <c r="A1412" s="28" t="s">
        <v>1834</v>
      </c>
      <c r="B1412" s="29" t="s">
        <v>1715</v>
      </c>
      <c r="C1412" s="118" t="s">
        <v>1716</v>
      </c>
      <c r="D1412" s="118"/>
      <c r="E1412" s="118"/>
      <c r="F1412" s="30" t="s">
        <v>1717</v>
      </c>
      <c r="G1412" s="30" t="s">
        <v>34</v>
      </c>
      <c r="H1412" s="30" t="s">
        <v>34</v>
      </c>
      <c r="I1412" s="30" t="s">
        <v>48</v>
      </c>
      <c r="J1412" s="31" t="s">
        <v>34</v>
      </c>
      <c r="K1412" s="30" t="s">
        <v>34</v>
      </c>
      <c r="L1412" s="31" t="s">
        <v>34</v>
      </c>
      <c r="M1412" s="32" t="s">
        <v>34</v>
      </c>
      <c r="N1412" s="33" t="s">
        <v>34</v>
      </c>
      <c r="Q1412" s="2" t="s">
        <v>1716</v>
      </c>
    </row>
    <row r="1413" spans="1:24" s="1" customFormat="1" x14ac:dyDescent="0.2">
      <c r="A1413" s="35"/>
      <c r="B1413" s="36" t="s">
        <v>48</v>
      </c>
      <c r="C1413" s="115" t="s">
        <v>81</v>
      </c>
      <c r="D1413" s="115"/>
      <c r="E1413" s="115"/>
      <c r="F1413" s="37" t="s">
        <v>34</v>
      </c>
      <c r="G1413" s="37" t="s">
        <v>34</v>
      </c>
      <c r="H1413" s="37" t="s">
        <v>34</v>
      </c>
      <c r="I1413" s="37" t="s">
        <v>34</v>
      </c>
      <c r="J1413" s="38">
        <v>337.21</v>
      </c>
      <c r="K1413" s="37" t="s">
        <v>34</v>
      </c>
      <c r="L1413" s="38">
        <v>337.21</v>
      </c>
      <c r="M1413" s="39">
        <v>14.41</v>
      </c>
      <c r="N1413" s="40">
        <v>4859</v>
      </c>
      <c r="S1413" s="2" t="s">
        <v>81</v>
      </c>
    </row>
    <row r="1414" spans="1:24" s="1" customFormat="1" x14ac:dyDescent="0.2">
      <c r="A1414" s="35"/>
      <c r="B1414" s="36" t="s">
        <v>54</v>
      </c>
      <c r="C1414" s="115" t="s">
        <v>55</v>
      </c>
      <c r="D1414" s="115"/>
      <c r="E1414" s="115"/>
      <c r="F1414" s="37" t="s">
        <v>34</v>
      </c>
      <c r="G1414" s="37" t="s">
        <v>34</v>
      </c>
      <c r="H1414" s="37" t="s">
        <v>34</v>
      </c>
      <c r="I1414" s="37" t="s">
        <v>34</v>
      </c>
      <c r="J1414" s="38">
        <v>1258.5</v>
      </c>
      <c r="K1414" s="37" t="s">
        <v>34</v>
      </c>
      <c r="L1414" s="38">
        <v>1258.5</v>
      </c>
      <c r="M1414" s="39">
        <v>7.88</v>
      </c>
      <c r="N1414" s="40">
        <v>9917</v>
      </c>
      <c r="S1414" s="2" t="s">
        <v>55</v>
      </c>
    </row>
    <row r="1415" spans="1:24" s="1" customFormat="1" x14ac:dyDescent="0.2">
      <c r="A1415" s="35"/>
      <c r="B1415" s="36" t="s">
        <v>56</v>
      </c>
      <c r="C1415" s="115" t="s">
        <v>57</v>
      </c>
      <c r="D1415" s="115"/>
      <c r="E1415" s="115"/>
      <c r="F1415" s="37" t="s">
        <v>34</v>
      </c>
      <c r="G1415" s="37" t="s">
        <v>34</v>
      </c>
      <c r="H1415" s="37" t="s">
        <v>34</v>
      </c>
      <c r="I1415" s="37" t="s">
        <v>34</v>
      </c>
      <c r="J1415" s="38">
        <v>84.92</v>
      </c>
      <c r="K1415" s="37" t="s">
        <v>34</v>
      </c>
      <c r="L1415" s="38">
        <v>84.92</v>
      </c>
      <c r="M1415" s="39">
        <v>14.41</v>
      </c>
      <c r="N1415" s="40">
        <v>1224</v>
      </c>
      <c r="S1415" s="2" t="s">
        <v>57</v>
      </c>
    </row>
    <row r="1416" spans="1:24" s="1" customFormat="1" x14ac:dyDescent="0.2">
      <c r="A1416" s="35"/>
      <c r="B1416" s="36" t="s">
        <v>34</v>
      </c>
      <c r="C1416" s="115" t="s">
        <v>84</v>
      </c>
      <c r="D1416" s="115"/>
      <c r="E1416" s="115"/>
      <c r="F1416" s="37" t="s">
        <v>59</v>
      </c>
      <c r="G1416" s="37" t="s">
        <v>1718</v>
      </c>
      <c r="H1416" s="37" t="s">
        <v>34</v>
      </c>
      <c r="I1416" s="37" t="s">
        <v>1718</v>
      </c>
      <c r="J1416" s="38" t="s">
        <v>34</v>
      </c>
      <c r="K1416" s="37" t="s">
        <v>34</v>
      </c>
      <c r="L1416" s="38" t="s">
        <v>34</v>
      </c>
      <c r="M1416" s="39" t="s">
        <v>34</v>
      </c>
      <c r="N1416" s="40" t="s">
        <v>34</v>
      </c>
      <c r="T1416" s="2" t="s">
        <v>84</v>
      </c>
    </row>
    <row r="1417" spans="1:24" s="1" customFormat="1" x14ac:dyDescent="0.2">
      <c r="A1417" s="35"/>
      <c r="B1417" s="36" t="s">
        <v>34</v>
      </c>
      <c r="C1417" s="115" t="s">
        <v>58</v>
      </c>
      <c r="D1417" s="115"/>
      <c r="E1417" s="115"/>
      <c r="F1417" s="37" t="s">
        <v>59</v>
      </c>
      <c r="G1417" s="37" t="s">
        <v>1720</v>
      </c>
      <c r="H1417" s="37" t="s">
        <v>34</v>
      </c>
      <c r="I1417" s="37" t="s">
        <v>1720</v>
      </c>
      <c r="J1417" s="38" t="s">
        <v>34</v>
      </c>
      <c r="K1417" s="37" t="s">
        <v>34</v>
      </c>
      <c r="L1417" s="38" t="s">
        <v>34</v>
      </c>
      <c r="M1417" s="39" t="s">
        <v>34</v>
      </c>
      <c r="N1417" s="40" t="s">
        <v>34</v>
      </c>
      <c r="T1417" s="2" t="s">
        <v>58</v>
      </c>
    </row>
    <row r="1418" spans="1:24" s="1" customFormat="1" x14ac:dyDescent="0.2">
      <c r="A1418" s="35"/>
      <c r="B1418" s="36" t="s">
        <v>34</v>
      </c>
      <c r="C1418" s="118" t="s">
        <v>62</v>
      </c>
      <c r="D1418" s="118"/>
      <c r="E1418" s="118"/>
      <c r="F1418" s="30" t="s">
        <v>34</v>
      </c>
      <c r="G1418" s="30" t="s">
        <v>34</v>
      </c>
      <c r="H1418" s="30" t="s">
        <v>34</v>
      </c>
      <c r="I1418" s="30" t="s">
        <v>34</v>
      </c>
      <c r="J1418" s="31">
        <v>1595.71</v>
      </c>
      <c r="K1418" s="30" t="s">
        <v>34</v>
      </c>
      <c r="L1418" s="31">
        <v>1595.71</v>
      </c>
      <c r="M1418" s="32" t="s">
        <v>34</v>
      </c>
      <c r="N1418" s="33" t="s">
        <v>34</v>
      </c>
      <c r="U1418" s="2" t="s">
        <v>62</v>
      </c>
    </row>
    <row r="1419" spans="1:24" s="1" customFormat="1" x14ac:dyDescent="0.2">
      <c r="A1419" s="35"/>
      <c r="B1419" s="36" t="s">
        <v>34</v>
      </c>
      <c r="C1419" s="115" t="s">
        <v>63</v>
      </c>
      <c r="D1419" s="115"/>
      <c r="E1419" s="115"/>
      <c r="F1419" s="37" t="s">
        <v>34</v>
      </c>
      <c r="G1419" s="37" t="s">
        <v>34</v>
      </c>
      <c r="H1419" s="37" t="s">
        <v>34</v>
      </c>
      <c r="I1419" s="37" t="s">
        <v>34</v>
      </c>
      <c r="J1419" s="38" t="s">
        <v>34</v>
      </c>
      <c r="K1419" s="37" t="s">
        <v>34</v>
      </c>
      <c r="L1419" s="38">
        <v>422.13</v>
      </c>
      <c r="M1419" s="39" t="s">
        <v>34</v>
      </c>
      <c r="N1419" s="40">
        <v>6083</v>
      </c>
      <c r="T1419" s="2" t="s">
        <v>63</v>
      </c>
    </row>
    <row r="1420" spans="1:24" s="1" customFormat="1" x14ac:dyDescent="0.2">
      <c r="A1420" s="35"/>
      <c r="B1420" s="36" t="s">
        <v>1721</v>
      </c>
      <c r="C1420" s="115" t="s">
        <v>1722</v>
      </c>
      <c r="D1420" s="115"/>
      <c r="E1420" s="115"/>
      <c r="F1420" s="37" t="s">
        <v>66</v>
      </c>
      <c r="G1420" s="37" t="s">
        <v>1185</v>
      </c>
      <c r="H1420" s="37" t="s">
        <v>34</v>
      </c>
      <c r="I1420" s="37" t="s">
        <v>1185</v>
      </c>
      <c r="J1420" s="38" t="s">
        <v>34</v>
      </c>
      <c r="K1420" s="37" t="s">
        <v>34</v>
      </c>
      <c r="L1420" s="38">
        <v>472.79</v>
      </c>
      <c r="M1420" s="39" t="s">
        <v>34</v>
      </c>
      <c r="N1420" s="40">
        <v>6813</v>
      </c>
      <c r="T1420" s="2" t="s">
        <v>1722</v>
      </c>
    </row>
    <row r="1421" spans="1:24" s="1" customFormat="1" ht="22.5" x14ac:dyDescent="0.2">
      <c r="A1421" s="35"/>
      <c r="B1421" s="36" t="s">
        <v>1723</v>
      </c>
      <c r="C1421" s="115" t="s">
        <v>1724</v>
      </c>
      <c r="D1421" s="115"/>
      <c r="E1421" s="115"/>
      <c r="F1421" s="37" t="s">
        <v>66</v>
      </c>
      <c r="G1421" s="37" t="s">
        <v>1089</v>
      </c>
      <c r="H1421" s="37" t="s">
        <v>34</v>
      </c>
      <c r="I1421" s="37" t="s">
        <v>1089</v>
      </c>
      <c r="J1421" s="38" t="s">
        <v>34</v>
      </c>
      <c r="K1421" s="37" t="s">
        <v>34</v>
      </c>
      <c r="L1421" s="38">
        <v>215.29</v>
      </c>
      <c r="M1421" s="39" t="s">
        <v>34</v>
      </c>
      <c r="N1421" s="40">
        <v>3102</v>
      </c>
      <c r="T1421" s="2" t="s">
        <v>1724</v>
      </c>
    </row>
    <row r="1422" spans="1:24" s="1" customFormat="1" x14ac:dyDescent="0.2">
      <c r="A1422" s="41"/>
      <c r="B1422" s="42"/>
      <c r="C1422" s="116" t="s">
        <v>71</v>
      </c>
      <c r="D1422" s="116"/>
      <c r="E1422" s="116"/>
      <c r="F1422" s="43" t="s">
        <v>34</v>
      </c>
      <c r="G1422" s="43" t="s">
        <v>34</v>
      </c>
      <c r="H1422" s="43" t="s">
        <v>34</v>
      </c>
      <c r="I1422" s="43" t="s">
        <v>34</v>
      </c>
      <c r="J1422" s="44" t="s">
        <v>34</v>
      </c>
      <c r="K1422" s="43" t="s">
        <v>34</v>
      </c>
      <c r="L1422" s="44">
        <v>2283.79</v>
      </c>
      <c r="M1422" s="32" t="s">
        <v>34</v>
      </c>
      <c r="N1422" s="45">
        <v>24691</v>
      </c>
      <c r="V1422" s="2" t="s">
        <v>71</v>
      </c>
    </row>
    <row r="1423" spans="1:24" s="1" customFormat="1" ht="22.5" x14ac:dyDescent="0.2">
      <c r="A1423" s="28" t="s">
        <v>1835</v>
      </c>
      <c r="B1423" s="29" t="s">
        <v>1726</v>
      </c>
      <c r="C1423" s="118" t="s">
        <v>1727</v>
      </c>
      <c r="D1423" s="118"/>
      <c r="E1423" s="118"/>
      <c r="F1423" s="30" t="s">
        <v>1717</v>
      </c>
      <c r="G1423" s="30" t="s">
        <v>34</v>
      </c>
      <c r="H1423" s="30" t="s">
        <v>34</v>
      </c>
      <c r="I1423" s="30" t="s">
        <v>48</v>
      </c>
      <c r="J1423" s="31" t="s">
        <v>34</v>
      </c>
      <c r="K1423" s="30" t="s">
        <v>34</v>
      </c>
      <c r="L1423" s="31" t="s">
        <v>34</v>
      </c>
      <c r="M1423" s="32" t="s">
        <v>34</v>
      </c>
      <c r="N1423" s="33" t="s">
        <v>34</v>
      </c>
      <c r="Q1423" s="2" t="s">
        <v>1727</v>
      </c>
    </row>
    <row r="1424" spans="1:24" s="1" customFormat="1" x14ac:dyDescent="0.2">
      <c r="A1424" s="35"/>
      <c r="B1424" s="36" t="s">
        <v>48</v>
      </c>
      <c r="C1424" s="115" t="s">
        <v>81</v>
      </c>
      <c r="D1424" s="115"/>
      <c r="E1424" s="115"/>
      <c r="F1424" s="37" t="s">
        <v>34</v>
      </c>
      <c r="G1424" s="37" t="s">
        <v>34</v>
      </c>
      <c r="H1424" s="37" t="s">
        <v>34</v>
      </c>
      <c r="I1424" s="37" t="s">
        <v>34</v>
      </c>
      <c r="J1424" s="38">
        <v>176.31</v>
      </c>
      <c r="K1424" s="37" t="s">
        <v>34</v>
      </c>
      <c r="L1424" s="38">
        <v>176.31</v>
      </c>
      <c r="M1424" s="39">
        <v>14.41</v>
      </c>
      <c r="N1424" s="40">
        <v>2541</v>
      </c>
      <c r="S1424" s="2" t="s">
        <v>81</v>
      </c>
    </row>
    <row r="1425" spans="1:22" s="1" customFormat="1" x14ac:dyDescent="0.2">
      <c r="A1425" s="35"/>
      <c r="B1425" s="36" t="s">
        <v>54</v>
      </c>
      <c r="C1425" s="115" t="s">
        <v>55</v>
      </c>
      <c r="D1425" s="115"/>
      <c r="E1425" s="115"/>
      <c r="F1425" s="37" t="s">
        <v>34</v>
      </c>
      <c r="G1425" s="37" t="s">
        <v>34</v>
      </c>
      <c r="H1425" s="37" t="s">
        <v>34</v>
      </c>
      <c r="I1425" s="37" t="s">
        <v>34</v>
      </c>
      <c r="J1425" s="38">
        <v>747.56</v>
      </c>
      <c r="K1425" s="37" t="s">
        <v>34</v>
      </c>
      <c r="L1425" s="38">
        <v>747.56</v>
      </c>
      <c r="M1425" s="39">
        <v>7.88</v>
      </c>
      <c r="N1425" s="40">
        <v>5891</v>
      </c>
      <c r="S1425" s="2" t="s">
        <v>55</v>
      </c>
    </row>
    <row r="1426" spans="1:22" s="1" customFormat="1" x14ac:dyDescent="0.2">
      <c r="A1426" s="35"/>
      <c r="B1426" s="36" t="s">
        <v>56</v>
      </c>
      <c r="C1426" s="115" t="s">
        <v>57</v>
      </c>
      <c r="D1426" s="115"/>
      <c r="E1426" s="115"/>
      <c r="F1426" s="37" t="s">
        <v>34</v>
      </c>
      <c r="G1426" s="37" t="s">
        <v>34</v>
      </c>
      <c r="H1426" s="37" t="s">
        <v>34</v>
      </c>
      <c r="I1426" s="37" t="s">
        <v>34</v>
      </c>
      <c r="J1426" s="38">
        <v>42.13</v>
      </c>
      <c r="K1426" s="37" t="s">
        <v>34</v>
      </c>
      <c r="L1426" s="38">
        <v>42.13</v>
      </c>
      <c r="M1426" s="39">
        <v>14.41</v>
      </c>
      <c r="N1426" s="40">
        <v>607</v>
      </c>
      <c r="S1426" s="2" t="s">
        <v>57</v>
      </c>
    </row>
    <row r="1427" spans="1:22" s="1" customFormat="1" x14ac:dyDescent="0.2">
      <c r="A1427" s="35"/>
      <c r="B1427" s="36" t="s">
        <v>34</v>
      </c>
      <c r="C1427" s="115" t="s">
        <v>84</v>
      </c>
      <c r="D1427" s="115"/>
      <c r="E1427" s="115"/>
      <c r="F1427" s="37" t="s">
        <v>59</v>
      </c>
      <c r="G1427" s="37" t="s">
        <v>1728</v>
      </c>
      <c r="H1427" s="37" t="s">
        <v>34</v>
      </c>
      <c r="I1427" s="37" t="s">
        <v>1728</v>
      </c>
      <c r="J1427" s="38" t="s">
        <v>34</v>
      </c>
      <c r="K1427" s="37" t="s">
        <v>34</v>
      </c>
      <c r="L1427" s="38" t="s">
        <v>34</v>
      </c>
      <c r="M1427" s="39" t="s">
        <v>34</v>
      </c>
      <c r="N1427" s="40" t="s">
        <v>34</v>
      </c>
      <c r="T1427" s="2" t="s">
        <v>84</v>
      </c>
    </row>
    <row r="1428" spans="1:22" s="1" customFormat="1" x14ac:dyDescent="0.2">
      <c r="A1428" s="35"/>
      <c r="B1428" s="36" t="s">
        <v>34</v>
      </c>
      <c r="C1428" s="115" t="s">
        <v>58</v>
      </c>
      <c r="D1428" s="115"/>
      <c r="E1428" s="115"/>
      <c r="F1428" s="37" t="s">
        <v>59</v>
      </c>
      <c r="G1428" s="37" t="s">
        <v>1730</v>
      </c>
      <c r="H1428" s="37" t="s">
        <v>34</v>
      </c>
      <c r="I1428" s="37" t="s">
        <v>1730</v>
      </c>
      <c r="J1428" s="38" t="s">
        <v>34</v>
      </c>
      <c r="K1428" s="37" t="s">
        <v>34</v>
      </c>
      <c r="L1428" s="38" t="s">
        <v>34</v>
      </c>
      <c r="M1428" s="39" t="s">
        <v>34</v>
      </c>
      <c r="N1428" s="40" t="s">
        <v>34</v>
      </c>
      <c r="T1428" s="2" t="s">
        <v>58</v>
      </c>
    </row>
    <row r="1429" spans="1:22" s="1" customFormat="1" x14ac:dyDescent="0.2">
      <c r="A1429" s="35"/>
      <c r="B1429" s="36" t="s">
        <v>34</v>
      </c>
      <c r="C1429" s="118" t="s">
        <v>62</v>
      </c>
      <c r="D1429" s="118"/>
      <c r="E1429" s="118"/>
      <c r="F1429" s="30" t="s">
        <v>34</v>
      </c>
      <c r="G1429" s="30" t="s">
        <v>34</v>
      </c>
      <c r="H1429" s="30" t="s">
        <v>34</v>
      </c>
      <c r="I1429" s="30" t="s">
        <v>34</v>
      </c>
      <c r="J1429" s="31">
        <v>923.87</v>
      </c>
      <c r="K1429" s="30" t="s">
        <v>34</v>
      </c>
      <c r="L1429" s="31">
        <v>923.87</v>
      </c>
      <c r="M1429" s="32" t="s">
        <v>34</v>
      </c>
      <c r="N1429" s="33" t="s">
        <v>34</v>
      </c>
      <c r="U1429" s="2" t="s">
        <v>62</v>
      </c>
    </row>
    <row r="1430" spans="1:22" s="1" customFormat="1" x14ac:dyDescent="0.2">
      <c r="A1430" s="35"/>
      <c r="B1430" s="36" t="s">
        <v>34</v>
      </c>
      <c r="C1430" s="115" t="s">
        <v>63</v>
      </c>
      <c r="D1430" s="115"/>
      <c r="E1430" s="115"/>
      <c r="F1430" s="37" t="s">
        <v>34</v>
      </c>
      <c r="G1430" s="37" t="s">
        <v>34</v>
      </c>
      <c r="H1430" s="37" t="s">
        <v>34</v>
      </c>
      <c r="I1430" s="37" t="s">
        <v>34</v>
      </c>
      <c r="J1430" s="38" t="s">
        <v>34</v>
      </c>
      <c r="K1430" s="37" t="s">
        <v>34</v>
      </c>
      <c r="L1430" s="38">
        <v>218.44</v>
      </c>
      <c r="M1430" s="39" t="s">
        <v>34</v>
      </c>
      <c r="N1430" s="40">
        <v>3148</v>
      </c>
      <c r="T1430" s="2" t="s">
        <v>63</v>
      </c>
    </row>
    <row r="1431" spans="1:22" s="1" customFormat="1" x14ac:dyDescent="0.2">
      <c r="A1431" s="35"/>
      <c r="B1431" s="36" t="s">
        <v>1721</v>
      </c>
      <c r="C1431" s="115" t="s">
        <v>1722</v>
      </c>
      <c r="D1431" s="115"/>
      <c r="E1431" s="115"/>
      <c r="F1431" s="37" t="s">
        <v>66</v>
      </c>
      <c r="G1431" s="37" t="s">
        <v>1185</v>
      </c>
      <c r="H1431" s="37" t="s">
        <v>34</v>
      </c>
      <c r="I1431" s="37" t="s">
        <v>1185</v>
      </c>
      <c r="J1431" s="38" t="s">
        <v>34</v>
      </c>
      <c r="K1431" s="37" t="s">
        <v>34</v>
      </c>
      <c r="L1431" s="38">
        <v>244.65</v>
      </c>
      <c r="M1431" s="39" t="s">
        <v>34</v>
      </c>
      <c r="N1431" s="40">
        <v>3526</v>
      </c>
      <c r="T1431" s="2" t="s">
        <v>1722</v>
      </c>
    </row>
    <row r="1432" spans="1:22" s="1" customFormat="1" ht="22.5" x14ac:dyDescent="0.2">
      <c r="A1432" s="35"/>
      <c r="B1432" s="36" t="s">
        <v>1723</v>
      </c>
      <c r="C1432" s="115" t="s">
        <v>1724</v>
      </c>
      <c r="D1432" s="115"/>
      <c r="E1432" s="115"/>
      <c r="F1432" s="37" t="s">
        <v>66</v>
      </c>
      <c r="G1432" s="37" t="s">
        <v>1089</v>
      </c>
      <c r="H1432" s="37" t="s">
        <v>34</v>
      </c>
      <c r="I1432" s="37" t="s">
        <v>1089</v>
      </c>
      <c r="J1432" s="38" t="s">
        <v>34</v>
      </c>
      <c r="K1432" s="37" t="s">
        <v>34</v>
      </c>
      <c r="L1432" s="38">
        <v>111.4</v>
      </c>
      <c r="M1432" s="39" t="s">
        <v>34</v>
      </c>
      <c r="N1432" s="40">
        <v>1605</v>
      </c>
      <c r="T1432" s="2" t="s">
        <v>1724</v>
      </c>
    </row>
    <row r="1433" spans="1:22" s="1" customFormat="1" x14ac:dyDescent="0.2">
      <c r="A1433" s="41"/>
      <c r="B1433" s="42"/>
      <c r="C1433" s="116" t="s">
        <v>71</v>
      </c>
      <c r="D1433" s="116"/>
      <c r="E1433" s="116"/>
      <c r="F1433" s="43" t="s">
        <v>34</v>
      </c>
      <c r="G1433" s="43" t="s">
        <v>34</v>
      </c>
      <c r="H1433" s="43" t="s">
        <v>34</v>
      </c>
      <c r="I1433" s="43" t="s">
        <v>34</v>
      </c>
      <c r="J1433" s="44" t="s">
        <v>34</v>
      </c>
      <c r="K1433" s="43" t="s">
        <v>34</v>
      </c>
      <c r="L1433" s="44">
        <v>1279.92</v>
      </c>
      <c r="M1433" s="32" t="s">
        <v>34</v>
      </c>
      <c r="N1433" s="45">
        <v>13563</v>
      </c>
      <c r="V1433" s="2" t="s">
        <v>71</v>
      </c>
    </row>
    <row r="1434" spans="1:22" s="1" customFormat="1" ht="45" x14ac:dyDescent="0.2">
      <c r="A1434" s="28" t="s">
        <v>1836</v>
      </c>
      <c r="B1434" s="29" t="s">
        <v>1733</v>
      </c>
      <c r="C1434" s="118" t="s">
        <v>1734</v>
      </c>
      <c r="D1434" s="118"/>
      <c r="E1434" s="118"/>
      <c r="F1434" s="30" t="s">
        <v>1735</v>
      </c>
      <c r="G1434" s="30" t="s">
        <v>34</v>
      </c>
      <c r="H1434" s="30" t="s">
        <v>34</v>
      </c>
      <c r="I1434" s="30" t="s">
        <v>365</v>
      </c>
      <c r="J1434" s="31" t="s">
        <v>34</v>
      </c>
      <c r="K1434" s="30" t="s">
        <v>34</v>
      </c>
      <c r="L1434" s="31" t="s">
        <v>34</v>
      </c>
      <c r="M1434" s="32" t="s">
        <v>34</v>
      </c>
      <c r="N1434" s="33" t="s">
        <v>34</v>
      </c>
      <c r="Q1434" s="2" t="s">
        <v>1734</v>
      </c>
    </row>
    <row r="1435" spans="1:22" s="1" customFormat="1" x14ac:dyDescent="0.2">
      <c r="A1435" s="34"/>
      <c r="B1435" s="8"/>
      <c r="C1435" s="115" t="s">
        <v>1837</v>
      </c>
      <c r="D1435" s="115"/>
      <c r="E1435" s="115"/>
      <c r="F1435" s="115"/>
      <c r="G1435" s="115"/>
      <c r="H1435" s="115"/>
      <c r="I1435" s="115"/>
      <c r="J1435" s="115"/>
      <c r="K1435" s="115"/>
      <c r="L1435" s="115"/>
      <c r="M1435" s="115"/>
      <c r="N1435" s="117"/>
      <c r="R1435" s="2" t="s">
        <v>1837</v>
      </c>
    </row>
    <row r="1436" spans="1:22" s="1" customFormat="1" x14ac:dyDescent="0.2">
      <c r="A1436" s="35"/>
      <c r="B1436" s="36" t="s">
        <v>48</v>
      </c>
      <c r="C1436" s="115" t="s">
        <v>81</v>
      </c>
      <c r="D1436" s="115"/>
      <c r="E1436" s="115"/>
      <c r="F1436" s="37" t="s">
        <v>34</v>
      </c>
      <c r="G1436" s="37" t="s">
        <v>34</v>
      </c>
      <c r="H1436" s="37" t="s">
        <v>34</v>
      </c>
      <c r="I1436" s="37" t="s">
        <v>34</v>
      </c>
      <c r="J1436" s="38">
        <v>130.51</v>
      </c>
      <c r="K1436" s="37" t="s">
        <v>34</v>
      </c>
      <c r="L1436" s="38">
        <v>28.71</v>
      </c>
      <c r="M1436" s="39">
        <v>14.41</v>
      </c>
      <c r="N1436" s="40">
        <v>414</v>
      </c>
      <c r="S1436" s="2" t="s">
        <v>81</v>
      </c>
    </row>
    <row r="1437" spans="1:22" s="1" customFormat="1" x14ac:dyDescent="0.2">
      <c r="A1437" s="35"/>
      <c r="B1437" s="36" t="s">
        <v>54</v>
      </c>
      <c r="C1437" s="115" t="s">
        <v>55</v>
      </c>
      <c r="D1437" s="115"/>
      <c r="E1437" s="115"/>
      <c r="F1437" s="37" t="s">
        <v>34</v>
      </c>
      <c r="G1437" s="37" t="s">
        <v>34</v>
      </c>
      <c r="H1437" s="37" t="s">
        <v>34</v>
      </c>
      <c r="I1437" s="37" t="s">
        <v>34</v>
      </c>
      <c r="J1437" s="38">
        <v>9351.2999999999993</v>
      </c>
      <c r="K1437" s="37" t="s">
        <v>34</v>
      </c>
      <c r="L1437" s="38">
        <v>2057.29</v>
      </c>
      <c r="M1437" s="39">
        <v>7.88</v>
      </c>
      <c r="N1437" s="40">
        <v>16211</v>
      </c>
      <c r="S1437" s="2" t="s">
        <v>55</v>
      </c>
    </row>
    <row r="1438" spans="1:22" s="1" customFormat="1" x14ac:dyDescent="0.2">
      <c r="A1438" s="35"/>
      <c r="B1438" s="36" t="s">
        <v>56</v>
      </c>
      <c r="C1438" s="115" t="s">
        <v>57</v>
      </c>
      <c r="D1438" s="115"/>
      <c r="E1438" s="115"/>
      <c r="F1438" s="37" t="s">
        <v>34</v>
      </c>
      <c r="G1438" s="37" t="s">
        <v>34</v>
      </c>
      <c r="H1438" s="37" t="s">
        <v>34</v>
      </c>
      <c r="I1438" s="37" t="s">
        <v>34</v>
      </c>
      <c r="J1438" s="38">
        <v>178.38</v>
      </c>
      <c r="K1438" s="37" t="s">
        <v>34</v>
      </c>
      <c r="L1438" s="38">
        <v>39.24</v>
      </c>
      <c r="M1438" s="39">
        <v>14.41</v>
      </c>
      <c r="N1438" s="40">
        <v>565</v>
      </c>
      <c r="S1438" s="2" t="s">
        <v>57</v>
      </c>
    </row>
    <row r="1439" spans="1:22" s="1" customFormat="1" x14ac:dyDescent="0.2">
      <c r="A1439" s="35"/>
      <c r="B1439" s="36" t="s">
        <v>82</v>
      </c>
      <c r="C1439" s="115" t="s">
        <v>83</v>
      </c>
      <c r="D1439" s="115"/>
      <c r="E1439" s="115"/>
      <c r="F1439" s="37" t="s">
        <v>34</v>
      </c>
      <c r="G1439" s="37" t="s">
        <v>34</v>
      </c>
      <c r="H1439" s="37" t="s">
        <v>34</v>
      </c>
      <c r="I1439" s="37" t="s">
        <v>34</v>
      </c>
      <c r="J1439" s="38">
        <v>4.76</v>
      </c>
      <c r="K1439" s="37" t="s">
        <v>34</v>
      </c>
      <c r="L1439" s="38">
        <v>1.05</v>
      </c>
      <c r="M1439" s="39">
        <v>4.22</v>
      </c>
      <c r="N1439" s="40">
        <v>4</v>
      </c>
      <c r="S1439" s="2" t="s">
        <v>83</v>
      </c>
    </row>
    <row r="1440" spans="1:22" s="1" customFormat="1" x14ac:dyDescent="0.2">
      <c r="A1440" s="35"/>
      <c r="B1440" s="36" t="s">
        <v>34</v>
      </c>
      <c r="C1440" s="115" t="s">
        <v>84</v>
      </c>
      <c r="D1440" s="115"/>
      <c r="E1440" s="115"/>
      <c r="F1440" s="37" t="s">
        <v>59</v>
      </c>
      <c r="G1440" s="37" t="s">
        <v>1738</v>
      </c>
      <c r="H1440" s="37" t="s">
        <v>34</v>
      </c>
      <c r="I1440" s="37" t="s">
        <v>1838</v>
      </c>
      <c r="J1440" s="38" t="s">
        <v>34</v>
      </c>
      <c r="K1440" s="37" t="s">
        <v>34</v>
      </c>
      <c r="L1440" s="38" t="s">
        <v>34</v>
      </c>
      <c r="M1440" s="39" t="s">
        <v>34</v>
      </c>
      <c r="N1440" s="40" t="s">
        <v>34</v>
      </c>
      <c r="T1440" s="2" t="s">
        <v>84</v>
      </c>
    </row>
    <row r="1441" spans="1:23" s="1" customFormat="1" x14ac:dyDescent="0.2">
      <c r="A1441" s="35"/>
      <c r="B1441" s="36" t="s">
        <v>34</v>
      </c>
      <c r="C1441" s="115" t="s">
        <v>58</v>
      </c>
      <c r="D1441" s="115"/>
      <c r="E1441" s="115"/>
      <c r="F1441" s="37" t="s">
        <v>59</v>
      </c>
      <c r="G1441" s="37" t="s">
        <v>1740</v>
      </c>
      <c r="H1441" s="37" t="s">
        <v>34</v>
      </c>
      <c r="I1441" s="37" t="s">
        <v>1839</v>
      </c>
      <c r="J1441" s="38" t="s">
        <v>34</v>
      </c>
      <c r="K1441" s="37" t="s">
        <v>34</v>
      </c>
      <c r="L1441" s="38" t="s">
        <v>34</v>
      </c>
      <c r="M1441" s="39" t="s">
        <v>34</v>
      </c>
      <c r="N1441" s="40" t="s">
        <v>34</v>
      </c>
      <c r="T1441" s="2" t="s">
        <v>58</v>
      </c>
    </row>
    <row r="1442" spans="1:23" s="1" customFormat="1" x14ac:dyDescent="0.2">
      <c r="A1442" s="35"/>
      <c r="B1442" s="36" t="s">
        <v>34</v>
      </c>
      <c r="C1442" s="118" t="s">
        <v>62</v>
      </c>
      <c r="D1442" s="118"/>
      <c r="E1442" s="118"/>
      <c r="F1442" s="30" t="s">
        <v>34</v>
      </c>
      <c r="G1442" s="30" t="s">
        <v>34</v>
      </c>
      <c r="H1442" s="30" t="s">
        <v>34</v>
      </c>
      <c r="I1442" s="30" t="s">
        <v>34</v>
      </c>
      <c r="J1442" s="31">
        <v>9486.57</v>
      </c>
      <c r="K1442" s="30" t="s">
        <v>34</v>
      </c>
      <c r="L1442" s="31">
        <v>2087.0500000000002</v>
      </c>
      <c r="M1442" s="32" t="s">
        <v>34</v>
      </c>
      <c r="N1442" s="33" t="s">
        <v>34</v>
      </c>
      <c r="U1442" s="2" t="s">
        <v>62</v>
      </c>
    </row>
    <row r="1443" spans="1:23" s="1" customFormat="1" x14ac:dyDescent="0.2">
      <c r="A1443" s="35"/>
      <c r="B1443" s="36" t="s">
        <v>34</v>
      </c>
      <c r="C1443" s="115" t="s">
        <v>63</v>
      </c>
      <c r="D1443" s="115"/>
      <c r="E1443" s="115"/>
      <c r="F1443" s="37" t="s">
        <v>34</v>
      </c>
      <c r="G1443" s="37" t="s">
        <v>34</v>
      </c>
      <c r="H1443" s="37" t="s">
        <v>34</v>
      </c>
      <c r="I1443" s="37" t="s">
        <v>34</v>
      </c>
      <c r="J1443" s="38" t="s">
        <v>34</v>
      </c>
      <c r="K1443" s="37" t="s">
        <v>34</v>
      </c>
      <c r="L1443" s="38">
        <v>67.95</v>
      </c>
      <c r="M1443" s="39" t="s">
        <v>34</v>
      </c>
      <c r="N1443" s="40">
        <v>979</v>
      </c>
      <c r="T1443" s="2" t="s">
        <v>63</v>
      </c>
    </row>
    <row r="1444" spans="1:23" s="1" customFormat="1" x14ac:dyDescent="0.2">
      <c r="A1444" s="35"/>
      <c r="B1444" s="36" t="s">
        <v>1721</v>
      </c>
      <c r="C1444" s="115" t="s">
        <v>1722</v>
      </c>
      <c r="D1444" s="115"/>
      <c r="E1444" s="115"/>
      <c r="F1444" s="37" t="s">
        <v>66</v>
      </c>
      <c r="G1444" s="37" t="s">
        <v>1185</v>
      </c>
      <c r="H1444" s="37" t="s">
        <v>34</v>
      </c>
      <c r="I1444" s="37" t="s">
        <v>1185</v>
      </c>
      <c r="J1444" s="38" t="s">
        <v>34</v>
      </c>
      <c r="K1444" s="37" t="s">
        <v>34</v>
      </c>
      <c r="L1444" s="38">
        <v>76.099999999999994</v>
      </c>
      <c r="M1444" s="39" t="s">
        <v>34</v>
      </c>
      <c r="N1444" s="40">
        <v>1096</v>
      </c>
      <c r="T1444" s="2" t="s">
        <v>1722</v>
      </c>
    </row>
    <row r="1445" spans="1:23" s="1" customFormat="1" ht="22.5" x14ac:dyDescent="0.2">
      <c r="A1445" s="35"/>
      <c r="B1445" s="36" t="s">
        <v>1723</v>
      </c>
      <c r="C1445" s="115" t="s">
        <v>1724</v>
      </c>
      <c r="D1445" s="115"/>
      <c r="E1445" s="115"/>
      <c r="F1445" s="37" t="s">
        <v>66</v>
      </c>
      <c r="G1445" s="37" t="s">
        <v>1089</v>
      </c>
      <c r="H1445" s="37" t="s">
        <v>34</v>
      </c>
      <c r="I1445" s="37" t="s">
        <v>1089</v>
      </c>
      <c r="J1445" s="38" t="s">
        <v>34</v>
      </c>
      <c r="K1445" s="37" t="s">
        <v>34</v>
      </c>
      <c r="L1445" s="38">
        <v>34.65</v>
      </c>
      <c r="M1445" s="39" t="s">
        <v>34</v>
      </c>
      <c r="N1445" s="40">
        <v>499</v>
      </c>
      <c r="T1445" s="2" t="s">
        <v>1724</v>
      </c>
    </row>
    <row r="1446" spans="1:23" s="1" customFormat="1" x14ac:dyDescent="0.2">
      <c r="A1446" s="41"/>
      <c r="B1446" s="42"/>
      <c r="C1446" s="116" t="s">
        <v>71</v>
      </c>
      <c r="D1446" s="116"/>
      <c r="E1446" s="116"/>
      <c r="F1446" s="43" t="s">
        <v>34</v>
      </c>
      <c r="G1446" s="43" t="s">
        <v>34</v>
      </c>
      <c r="H1446" s="43" t="s">
        <v>34</v>
      </c>
      <c r="I1446" s="43" t="s">
        <v>34</v>
      </c>
      <c r="J1446" s="44" t="s">
        <v>34</v>
      </c>
      <c r="K1446" s="43" t="s">
        <v>34</v>
      </c>
      <c r="L1446" s="44">
        <v>2197.8000000000002</v>
      </c>
      <c r="M1446" s="32" t="s">
        <v>34</v>
      </c>
      <c r="N1446" s="45">
        <v>18224</v>
      </c>
      <c r="V1446" s="2" t="s">
        <v>71</v>
      </c>
    </row>
    <row r="1447" spans="1:23" s="1" customFormat="1" ht="112.5" x14ac:dyDescent="0.2">
      <c r="A1447" s="28" t="s">
        <v>1840</v>
      </c>
      <c r="B1447" s="29" t="s">
        <v>1743</v>
      </c>
      <c r="C1447" s="118" t="s">
        <v>1841</v>
      </c>
      <c r="D1447" s="118"/>
      <c r="E1447" s="118"/>
      <c r="F1447" s="30" t="s">
        <v>1735</v>
      </c>
      <c r="G1447" s="30" t="s">
        <v>34</v>
      </c>
      <c r="H1447" s="30" t="s">
        <v>34</v>
      </c>
      <c r="I1447" s="30" t="s">
        <v>365</v>
      </c>
      <c r="J1447" s="31" t="s">
        <v>34</v>
      </c>
      <c r="K1447" s="30" t="s">
        <v>34</v>
      </c>
      <c r="L1447" s="31" t="s">
        <v>34</v>
      </c>
      <c r="M1447" s="32" t="s">
        <v>34</v>
      </c>
      <c r="N1447" s="33" t="s">
        <v>34</v>
      </c>
      <c r="Q1447" s="2" t="s">
        <v>1841</v>
      </c>
    </row>
    <row r="1448" spans="1:23" s="1" customFormat="1" x14ac:dyDescent="0.2">
      <c r="A1448" s="34"/>
      <c r="B1448" s="8"/>
      <c r="C1448" s="115" t="s">
        <v>1837</v>
      </c>
      <c r="D1448" s="115"/>
      <c r="E1448" s="115"/>
      <c r="F1448" s="115"/>
      <c r="G1448" s="115"/>
      <c r="H1448" s="115"/>
      <c r="I1448" s="115"/>
      <c r="J1448" s="115"/>
      <c r="K1448" s="115"/>
      <c r="L1448" s="115"/>
      <c r="M1448" s="115"/>
      <c r="N1448" s="117"/>
      <c r="R1448" s="2" t="s">
        <v>1837</v>
      </c>
    </row>
    <row r="1449" spans="1:23" s="1" customFormat="1" x14ac:dyDescent="0.2">
      <c r="A1449" s="46"/>
      <c r="B1449" s="36" t="s">
        <v>34</v>
      </c>
      <c r="C1449" s="115" t="s">
        <v>1842</v>
      </c>
      <c r="D1449" s="115"/>
      <c r="E1449" s="115"/>
      <c r="F1449" s="115"/>
      <c r="G1449" s="115"/>
      <c r="H1449" s="115"/>
      <c r="I1449" s="115"/>
      <c r="J1449" s="115"/>
      <c r="K1449" s="115"/>
      <c r="L1449" s="115"/>
      <c r="M1449" s="115"/>
      <c r="N1449" s="117"/>
      <c r="W1449" s="2" t="s">
        <v>1842</v>
      </c>
    </row>
    <row r="1450" spans="1:23" s="1" customFormat="1" x14ac:dyDescent="0.2">
      <c r="A1450" s="35"/>
      <c r="B1450" s="36" t="s">
        <v>48</v>
      </c>
      <c r="C1450" s="115" t="s">
        <v>81</v>
      </c>
      <c r="D1450" s="115"/>
      <c r="E1450" s="115"/>
      <c r="F1450" s="37" t="s">
        <v>34</v>
      </c>
      <c r="G1450" s="37" t="s">
        <v>34</v>
      </c>
      <c r="H1450" s="37" t="s">
        <v>34</v>
      </c>
      <c r="I1450" s="37" t="s">
        <v>34</v>
      </c>
      <c r="J1450" s="38">
        <v>1064.79</v>
      </c>
      <c r="K1450" s="37" t="s">
        <v>1843</v>
      </c>
      <c r="L1450" s="38">
        <v>226.99</v>
      </c>
      <c r="M1450" s="39">
        <v>14.41</v>
      </c>
      <c r="N1450" s="40">
        <v>3271</v>
      </c>
      <c r="S1450" s="2" t="s">
        <v>81</v>
      </c>
    </row>
    <row r="1451" spans="1:23" s="1" customFormat="1" x14ac:dyDescent="0.2">
      <c r="A1451" s="35"/>
      <c r="B1451" s="36" t="s">
        <v>54</v>
      </c>
      <c r="C1451" s="115" t="s">
        <v>55</v>
      </c>
      <c r="D1451" s="115"/>
      <c r="E1451" s="115"/>
      <c r="F1451" s="37" t="s">
        <v>34</v>
      </c>
      <c r="G1451" s="37" t="s">
        <v>34</v>
      </c>
      <c r="H1451" s="37" t="s">
        <v>34</v>
      </c>
      <c r="I1451" s="37" t="s">
        <v>34</v>
      </c>
      <c r="J1451" s="38">
        <v>39540.959999999999</v>
      </c>
      <c r="K1451" s="37" t="s">
        <v>1843</v>
      </c>
      <c r="L1451" s="38">
        <v>8257.9500000000007</v>
      </c>
      <c r="M1451" s="39">
        <v>7.88</v>
      </c>
      <c r="N1451" s="40">
        <v>65073</v>
      </c>
      <c r="S1451" s="2" t="s">
        <v>55</v>
      </c>
    </row>
    <row r="1452" spans="1:23" s="1" customFormat="1" x14ac:dyDescent="0.2">
      <c r="A1452" s="35"/>
      <c r="B1452" s="36" t="s">
        <v>56</v>
      </c>
      <c r="C1452" s="115" t="s">
        <v>57</v>
      </c>
      <c r="D1452" s="115"/>
      <c r="E1452" s="115"/>
      <c r="F1452" s="37" t="s">
        <v>34</v>
      </c>
      <c r="G1452" s="37" t="s">
        <v>34</v>
      </c>
      <c r="H1452" s="37" t="s">
        <v>34</v>
      </c>
      <c r="I1452" s="37" t="s">
        <v>34</v>
      </c>
      <c r="J1452" s="38">
        <v>1162.8399999999999</v>
      </c>
      <c r="K1452" s="37" t="s">
        <v>1843</v>
      </c>
      <c r="L1452" s="38">
        <v>247.89</v>
      </c>
      <c r="M1452" s="39">
        <v>14.41</v>
      </c>
      <c r="N1452" s="40">
        <v>3572</v>
      </c>
      <c r="S1452" s="2" t="s">
        <v>57</v>
      </c>
    </row>
    <row r="1453" spans="1:23" s="1" customFormat="1" x14ac:dyDescent="0.2">
      <c r="A1453" s="35"/>
      <c r="B1453" s="36" t="s">
        <v>82</v>
      </c>
      <c r="C1453" s="115" t="s">
        <v>83</v>
      </c>
      <c r="D1453" s="115"/>
      <c r="E1453" s="115"/>
      <c r="F1453" s="37" t="s">
        <v>34</v>
      </c>
      <c r="G1453" s="37" t="s">
        <v>34</v>
      </c>
      <c r="H1453" s="37" t="s">
        <v>34</v>
      </c>
      <c r="I1453" s="37" t="s">
        <v>34</v>
      </c>
      <c r="J1453" s="38">
        <v>687.35</v>
      </c>
      <c r="K1453" s="37" t="s">
        <v>1843</v>
      </c>
      <c r="L1453" s="38">
        <v>8.25</v>
      </c>
      <c r="M1453" s="39">
        <v>4.22</v>
      </c>
      <c r="N1453" s="40">
        <v>35</v>
      </c>
      <c r="S1453" s="2" t="s">
        <v>83</v>
      </c>
    </row>
    <row r="1454" spans="1:23" s="1" customFormat="1" ht="22.5" x14ac:dyDescent="0.2">
      <c r="A1454" s="35"/>
      <c r="B1454" s="36" t="s">
        <v>34</v>
      </c>
      <c r="C1454" s="115" t="s">
        <v>84</v>
      </c>
      <c r="D1454" s="115"/>
      <c r="E1454" s="115"/>
      <c r="F1454" s="37" t="s">
        <v>59</v>
      </c>
      <c r="G1454" s="37" t="s">
        <v>1747</v>
      </c>
      <c r="H1454" s="37" t="s">
        <v>1843</v>
      </c>
      <c r="I1454" s="37" t="s">
        <v>1844</v>
      </c>
      <c r="J1454" s="38" t="s">
        <v>34</v>
      </c>
      <c r="K1454" s="37" t="s">
        <v>34</v>
      </c>
      <c r="L1454" s="38" t="s">
        <v>34</v>
      </c>
      <c r="M1454" s="39" t="s">
        <v>34</v>
      </c>
      <c r="N1454" s="40" t="s">
        <v>34</v>
      </c>
      <c r="T1454" s="2" t="s">
        <v>84</v>
      </c>
    </row>
    <row r="1455" spans="1:23" s="1" customFormat="1" ht="22.5" x14ac:dyDescent="0.2">
      <c r="A1455" s="35"/>
      <c r="B1455" s="36" t="s">
        <v>34</v>
      </c>
      <c r="C1455" s="115" t="s">
        <v>58</v>
      </c>
      <c r="D1455" s="115"/>
      <c r="E1455" s="115"/>
      <c r="F1455" s="37" t="s">
        <v>59</v>
      </c>
      <c r="G1455" s="37" t="s">
        <v>1749</v>
      </c>
      <c r="H1455" s="37" t="s">
        <v>1843</v>
      </c>
      <c r="I1455" s="37" t="s">
        <v>1845</v>
      </c>
      <c r="J1455" s="38" t="s">
        <v>34</v>
      </c>
      <c r="K1455" s="37" t="s">
        <v>34</v>
      </c>
      <c r="L1455" s="38" t="s">
        <v>34</v>
      </c>
      <c r="M1455" s="39" t="s">
        <v>34</v>
      </c>
      <c r="N1455" s="40" t="s">
        <v>34</v>
      </c>
      <c r="T1455" s="2" t="s">
        <v>58</v>
      </c>
    </row>
    <row r="1456" spans="1:23" s="1" customFormat="1" x14ac:dyDescent="0.2">
      <c r="A1456" s="35"/>
      <c r="B1456" s="36" t="s">
        <v>34</v>
      </c>
      <c r="C1456" s="118" t="s">
        <v>62</v>
      </c>
      <c r="D1456" s="118"/>
      <c r="E1456" s="118"/>
      <c r="F1456" s="30" t="s">
        <v>34</v>
      </c>
      <c r="G1456" s="30" t="s">
        <v>34</v>
      </c>
      <c r="H1456" s="30" t="s">
        <v>34</v>
      </c>
      <c r="I1456" s="30" t="s">
        <v>34</v>
      </c>
      <c r="J1456" s="31">
        <v>39840.44</v>
      </c>
      <c r="K1456" s="30" t="s">
        <v>34</v>
      </c>
      <c r="L1456" s="31">
        <v>8493.19</v>
      </c>
      <c r="M1456" s="32" t="s">
        <v>34</v>
      </c>
      <c r="N1456" s="33" t="s">
        <v>34</v>
      </c>
      <c r="U1456" s="2" t="s">
        <v>62</v>
      </c>
    </row>
    <row r="1457" spans="1:25" s="1" customFormat="1" x14ac:dyDescent="0.2">
      <c r="A1457" s="35"/>
      <c r="B1457" s="36" t="s">
        <v>34</v>
      </c>
      <c r="C1457" s="115" t="s">
        <v>63</v>
      </c>
      <c r="D1457" s="115"/>
      <c r="E1457" s="115"/>
      <c r="F1457" s="37" t="s">
        <v>34</v>
      </c>
      <c r="G1457" s="37" t="s">
        <v>34</v>
      </c>
      <c r="H1457" s="37" t="s">
        <v>34</v>
      </c>
      <c r="I1457" s="37" t="s">
        <v>34</v>
      </c>
      <c r="J1457" s="38" t="s">
        <v>34</v>
      </c>
      <c r="K1457" s="37" t="s">
        <v>34</v>
      </c>
      <c r="L1457" s="38">
        <v>474.88</v>
      </c>
      <c r="M1457" s="39" t="s">
        <v>34</v>
      </c>
      <c r="N1457" s="40">
        <v>6843</v>
      </c>
      <c r="T1457" s="2" t="s">
        <v>63</v>
      </c>
    </row>
    <row r="1458" spans="1:25" s="1" customFormat="1" x14ac:dyDescent="0.2">
      <c r="A1458" s="35"/>
      <c r="B1458" s="36" t="s">
        <v>1721</v>
      </c>
      <c r="C1458" s="115" t="s">
        <v>1722</v>
      </c>
      <c r="D1458" s="115"/>
      <c r="E1458" s="115"/>
      <c r="F1458" s="37" t="s">
        <v>66</v>
      </c>
      <c r="G1458" s="37" t="s">
        <v>1185</v>
      </c>
      <c r="H1458" s="37" t="s">
        <v>34</v>
      </c>
      <c r="I1458" s="37" t="s">
        <v>1185</v>
      </c>
      <c r="J1458" s="38" t="s">
        <v>34</v>
      </c>
      <c r="K1458" s="37" t="s">
        <v>34</v>
      </c>
      <c r="L1458" s="38">
        <v>531.87</v>
      </c>
      <c r="M1458" s="39" t="s">
        <v>34</v>
      </c>
      <c r="N1458" s="40">
        <v>7664</v>
      </c>
      <c r="T1458" s="2" t="s">
        <v>1722</v>
      </c>
    </row>
    <row r="1459" spans="1:25" s="1" customFormat="1" ht="22.5" x14ac:dyDescent="0.2">
      <c r="A1459" s="35"/>
      <c r="B1459" s="36" t="s">
        <v>1723</v>
      </c>
      <c r="C1459" s="115" t="s">
        <v>1724</v>
      </c>
      <c r="D1459" s="115"/>
      <c r="E1459" s="115"/>
      <c r="F1459" s="37" t="s">
        <v>66</v>
      </c>
      <c r="G1459" s="37" t="s">
        <v>1089</v>
      </c>
      <c r="H1459" s="37" t="s">
        <v>34</v>
      </c>
      <c r="I1459" s="37" t="s">
        <v>1089</v>
      </c>
      <c r="J1459" s="38" t="s">
        <v>34</v>
      </c>
      <c r="K1459" s="37" t="s">
        <v>34</v>
      </c>
      <c r="L1459" s="38">
        <v>242.19</v>
      </c>
      <c r="M1459" s="39" t="s">
        <v>34</v>
      </c>
      <c r="N1459" s="40">
        <v>3490</v>
      </c>
      <c r="T1459" s="2" t="s">
        <v>1724</v>
      </c>
    </row>
    <row r="1460" spans="1:25" s="1" customFormat="1" x14ac:dyDescent="0.2">
      <c r="A1460" s="41"/>
      <c r="B1460" s="42"/>
      <c r="C1460" s="116" t="s">
        <v>71</v>
      </c>
      <c r="D1460" s="116"/>
      <c r="E1460" s="116"/>
      <c r="F1460" s="43" t="s">
        <v>34</v>
      </c>
      <c r="G1460" s="43" t="s">
        <v>34</v>
      </c>
      <c r="H1460" s="43" t="s">
        <v>34</v>
      </c>
      <c r="I1460" s="43" t="s">
        <v>34</v>
      </c>
      <c r="J1460" s="44" t="s">
        <v>34</v>
      </c>
      <c r="K1460" s="43" t="s">
        <v>34</v>
      </c>
      <c r="L1460" s="44">
        <v>9267.25</v>
      </c>
      <c r="M1460" s="32" t="s">
        <v>34</v>
      </c>
      <c r="N1460" s="45">
        <v>79533</v>
      </c>
      <c r="V1460" s="2" t="s">
        <v>71</v>
      </c>
    </row>
    <row r="1461" spans="1:25" s="1" customFormat="1" x14ac:dyDescent="0.2">
      <c r="A1461" s="28" t="s">
        <v>140</v>
      </c>
      <c r="B1461" s="29" t="s">
        <v>1752</v>
      </c>
      <c r="C1461" s="118" t="s">
        <v>1753</v>
      </c>
      <c r="D1461" s="118"/>
      <c r="E1461" s="118"/>
      <c r="F1461" s="30" t="s">
        <v>173</v>
      </c>
      <c r="G1461" s="30" t="s">
        <v>34</v>
      </c>
      <c r="H1461" s="30" t="s">
        <v>34</v>
      </c>
      <c r="I1461" s="30" t="s">
        <v>1846</v>
      </c>
      <c r="J1461" s="31">
        <v>1180</v>
      </c>
      <c r="K1461" s="30" t="s">
        <v>34</v>
      </c>
      <c r="L1461" s="31">
        <v>638.62</v>
      </c>
      <c r="M1461" s="32">
        <v>4.22</v>
      </c>
      <c r="N1461" s="33">
        <v>2695</v>
      </c>
      <c r="Q1461" s="2" t="s">
        <v>1753</v>
      </c>
    </row>
    <row r="1462" spans="1:25" s="1" customFormat="1" x14ac:dyDescent="0.2">
      <c r="A1462" s="34"/>
      <c r="B1462" s="8"/>
      <c r="C1462" s="115" t="s">
        <v>1847</v>
      </c>
      <c r="D1462" s="115"/>
      <c r="E1462" s="115"/>
      <c r="F1462" s="115"/>
      <c r="G1462" s="115"/>
      <c r="H1462" s="115"/>
      <c r="I1462" s="115"/>
      <c r="J1462" s="115"/>
      <c r="K1462" s="115"/>
      <c r="L1462" s="115"/>
      <c r="M1462" s="115"/>
      <c r="N1462" s="117"/>
      <c r="R1462" s="2" t="s">
        <v>1847</v>
      </c>
    </row>
    <row r="1463" spans="1:25" s="1" customFormat="1" ht="22.5" x14ac:dyDescent="0.2">
      <c r="A1463" s="28" t="s">
        <v>1848</v>
      </c>
      <c r="B1463" s="29" t="s">
        <v>1757</v>
      </c>
      <c r="C1463" s="118" t="s">
        <v>1758</v>
      </c>
      <c r="D1463" s="118"/>
      <c r="E1463" s="118"/>
      <c r="F1463" s="30" t="s">
        <v>173</v>
      </c>
      <c r="G1463" s="30" t="s">
        <v>34</v>
      </c>
      <c r="H1463" s="30" t="s">
        <v>34</v>
      </c>
      <c r="I1463" s="30" t="s">
        <v>1849</v>
      </c>
      <c r="J1463" s="31">
        <v>39779.379999999997</v>
      </c>
      <c r="K1463" s="30" t="s">
        <v>34</v>
      </c>
      <c r="L1463" s="31">
        <v>3763.13</v>
      </c>
      <c r="M1463" s="32">
        <v>4.22</v>
      </c>
      <c r="N1463" s="33">
        <v>15880</v>
      </c>
      <c r="Q1463" s="2" t="s">
        <v>1758</v>
      </c>
    </row>
    <row r="1464" spans="1:25" s="1" customFormat="1" x14ac:dyDescent="0.2">
      <c r="A1464" s="34"/>
      <c r="B1464" s="8"/>
      <c r="C1464" s="115" t="s">
        <v>1850</v>
      </c>
      <c r="D1464" s="115"/>
      <c r="E1464" s="115"/>
      <c r="F1464" s="115"/>
      <c r="G1464" s="115"/>
      <c r="H1464" s="115"/>
      <c r="I1464" s="115"/>
      <c r="J1464" s="115"/>
      <c r="K1464" s="115"/>
      <c r="L1464" s="115"/>
      <c r="M1464" s="115"/>
      <c r="N1464" s="117"/>
      <c r="R1464" s="2" t="s">
        <v>1850</v>
      </c>
    </row>
    <row r="1465" spans="1:25" s="1" customFormat="1" ht="22.5" x14ac:dyDescent="0.2">
      <c r="A1465" s="28" t="s">
        <v>1851</v>
      </c>
      <c r="B1465" s="29" t="s">
        <v>1852</v>
      </c>
      <c r="C1465" s="118" t="s">
        <v>1853</v>
      </c>
      <c r="D1465" s="118"/>
      <c r="E1465" s="118"/>
      <c r="F1465" s="30" t="s">
        <v>421</v>
      </c>
      <c r="G1465" s="30" t="s">
        <v>34</v>
      </c>
      <c r="H1465" s="30" t="s">
        <v>34</v>
      </c>
      <c r="I1465" s="30" t="s">
        <v>236</v>
      </c>
      <c r="J1465" s="31">
        <v>6746.25</v>
      </c>
      <c r="K1465" s="30" t="s">
        <v>34</v>
      </c>
      <c r="L1465" s="31">
        <v>35170.14</v>
      </c>
      <c r="M1465" s="32">
        <v>4.22</v>
      </c>
      <c r="N1465" s="33">
        <v>148418</v>
      </c>
      <c r="Q1465" s="2" t="s">
        <v>1853</v>
      </c>
    </row>
    <row r="1466" spans="1:25" s="1" customFormat="1" x14ac:dyDescent="0.2">
      <c r="A1466" s="34"/>
      <c r="B1466" s="8"/>
      <c r="C1466" s="115" t="s">
        <v>1854</v>
      </c>
      <c r="D1466" s="115"/>
      <c r="E1466" s="115"/>
      <c r="F1466" s="115"/>
      <c r="G1466" s="115"/>
      <c r="H1466" s="115"/>
      <c r="I1466" s="115"/>
      <c r="J1466" s="115"/>
      <c r="K1466" s="115"/>
      <c r="L1466" s="115"/>
      <c r="M1466" s="115"/>
      <c r="N1466" s="117"/>
      <c r="Y1466" s="2" t="s">
        <v>1854</v>
      </c>
    </row>
    <row r="1467" spans="1:25" s="1" customFormat="1" ht="22.5" x14ac:dyDescent="0.2">
      <c r="A1467" s="28" t="s">
        <v>1855</v>
      </c>
      <c r="B1467" s="29" t="s">
        <v>1662</v>
      </c>
      <c r="C1467" s="118" t="s">
        <v>1856</v>
      </c>
      <c r="D1467" s="118"/>
      <c r="E1467" s="118"/>
      <c r="F1467" s="30" t="s">
        <v>1499</v>
      </c>
      <c r="G1467" s="30" t="s">
        <v>34</v>
      </c>
      <c r="H1467" s="30" t="s">
        <v>34</v>
      </c>
      <c r="I1467" s="30" t="s">
        <v>48</v>
      </c>
      <c r="J1467" s="31" t="s">
        <v>34</v>
      </c>
      <c r="K1467" s="30" t="s">
        <v>34</v>
      </c>
      <c r="L1467" s="31" t="s">
        <v>34</v>
      </c>
      <c r="M1467" s="32" t="s">
        <v>34</v>
      </c>
      <c r="N1467" s="33" t="s">
        <v>34</v>
      </c>
      <c r="Q1467" s="2" t="s">
        <v>1856</v>
      </c>
    </row>
    <row r="1468" spans="1:25" s="1" customFormat="1" x14ac:dyDescent="0.2">
      <c r="A1468" s="35"/>
      <c r="B1468" s="36" t="s">
        <v>48</v>
      </c>
      <c r="C1468" s="115" t="s">
        <v>81</v>
      </c>
      <c r="D1468" s="115"/>
      <c r="E1468" s="115"/>
      <c r="F1468" s="37" t="s">
        <v>34</v>
      </c>
      <c r="G1468" s="37" t="s">
        <v>34</v>
      </c>
      <c r="H1468" s="37" t="s">
        <v>34</v>
      </c>
      <c r="I1468" s="37" t="s">
        <v>34</v>
      </c>
      <c r="J1468" s="38">
        <v>1.95</v>
      </c>
      <c r="K1468" s="37" t="s">
        <v>34</v>
      </c>
      <c r="L1468" s="38">
        <v>1.95</v>
      </c>
      <c r="M1468" s="39">
        <v>14.41</v>
      </c>
      <c r="N1468" s="40">
        <v>28</v>
      </c>
      <c r="S1468" s="2" t="s">
        <v>81</v>
      </c>
    </row>
    <row r="1469" spans="1:25" s="1" customFormat="1" x14ac:dyDescent="0.2">
      <c r="A1469" s="35"/>
      <c r="B1469" s="36" t="s">
        <v>54</v>
      </c>
      <c r="C1469" s="115" t="s">
        <v>55</v>
      </c>
      <c r="D1469" s="115"/>
      <c r="E1469" s="115"/>
      <c r="F1469" s="37" t="s">
        <v>34</v>
      </c>
      <c r="G1469" s="37" t="s">
        <v>34</v>
      </c>
      <c r="H1469" s="37" t="s">
        <v>34</v>
      </c>
      <c r="I1469" s="37" t="s">
        <v>34</v>
      </c>
      <c r="J1469" s="38">
        <v>2.34</v>
      </c>
      <c r="K1469" s="37" t="s">
        <v>34</v>
      </c>
      <c r="L1469" s="38">
        <v>2.34</v>
      </c>
      <c r="M1469" s="39">
        <v>7.88</v>
      </c>
      <c r="N1469" s="40">
        <v>18</v>
      </c>
      <c r="S1469" s="2" t="s">
        <v>55</v>
      </c>
    </row>
    <row r="1470" spans="1:25" s="1" customFormat="1" x14ac:dyDescent="0.2">
      <c r="A1470" s="35"/>
      <c r="B1470" s="36" t="s">
        <v>34</v>
      </c>
      <c r="C1470" s="115" t="s">
        <v>84</v>
      </c>
      <c r="D1470" s="115"/>
      <c r="E1470" s="115"/>
      <c r="F1470" s="37" t="s">
        <v>59</v>
      </c>
      <c r="G1470" s="37" t="s">
        <v>1664</v>
      </c>
      <c r="H1470" s="37" t="s">
        <v>34</v>
      </c>
      <c r="I1470" s="37" t="s">
        <v>1664</v>
      </c>
      <c r="J1470" s="38" t="s">
        <v>34</v>
      </c>
      <c r="K1470" s="37" t="s">
        <v>34</v>
      </c>
      <c r="L1470" s="38" t="s">
        <v>34</v>
      </c>
      <c r="M1470" s="39" t="s">
        <v>34</v>
      </c>
      <c r="N1470" s="40" t="s">
        <v>34</v>
      </c>
      <c r="T1470" s="2" t="s">
        <v>84</v>
      </c>
    </row>
    <row r="1471" spans="1:25" s="1" customFormat="1" x14ac:dyDescent="0.2">
      <c r="A1471" s="35"/>
      <c r="B1471" s="36" t="s">
        <v>34</v>
      </c>
      <c r="C1471" s="118" t="s">
        <v>62</v>
      </c>
      <c r="D1471" s="118"/>
      <c r="E1471" s="118"/>
      <c r="F1471" s="30" t="s">
        <v>34</v>
      </c>
      <c r="G1471" s="30" t="s">
        <v>34</v>
      </c>
      <c r="H1471" s="30" t="s">
        <v>34</v>
      </c>
      <c r="I1471" s="30" t="s">
        <v>34</v>
      </c>
      <c r="J1471" s="31">
        <v>4.29</v>
      </c>
      <c r="K1471" s="30" t="s">
        <v>34</v>
      </c>
      <c r="L1471" s="31">
        <v>4.29</v>
      </c>
      <c r="M1471" s="32" t="s">
        <v>34</v>
      </c>
      <c r="N1471" s="33" t="s">
        <v>34</v>
      </c>
      <c r="U1471" s="2" t="s">
        <v>62</v>
      </c>
    </row>
    <row r="1472" spans="1:25" s="1" customFormat="1" x14ac:dyDescent="0.2">
      <c r="A1472" s="35"/>
      <c r="B1472" s="36" t="s">
        <v>34</v>
      </c>
      <c r="C1472" s="115" t="s">
        <v>63</v>
      </c>
      <c r="D1472" s="115"/>
      <c r="E1472" s="115"/>
      <c r="F1472" s="37" t="s">
        <v>34</v>
      </c>
      <c r="G1472" s="37" t="s">
        <v>34</v>
      </c>
      <c r="H1472" s="37" t="s">
        <v>34</v>
      </c>
      <c r="I1472" s="37" t="s">
        <v>34</v>
      </c>
      <c r="J1472" s="38" t="s">
        <v>34</v>
      </c>
      <c r="K1472" s="37" t="s">
        <v>34</v>
      </c>
      <c r="L1472" s="38">
        <v>1.95</v>
      </c>
      <c r="M1472" s="39" t="s">
        <v>34</v>
      </c>
      <c r="N1472" s="40">
        <v>28</v>
      </c>
      <c r="T1472" s="2" t="s">
        <v>63</v>
      </c>
    </row>
    <row r="1473" spans="1:22" s="1" customFormat="1" ht="22.5" x14ac:dyDescent="0.2">
      <c r="A1473" s="35"/>
      <c r="B1473" s="36" t="s">
        <v>835</v>
      </c>
      <c r="C1473" s="115" t="s">
        <v>836</v>
      </c>
      <c r="D1473" s="115"/>
      <c r="E1473" s="115"/>
      <c r="F1473" s="37" t="s">
        <v>66</v>
      </c>
      <c r="G1473" s="37" t="s">
        <v>837</v>
      </c>
      <c r="H1473" s="37" t="s">
        <v>34</v>
      </c>
      <c r="I1473" s="37" t="s">
        <v>837</v>
      </c>
      <c r="J1473" s="38" t="s">
        <v>34</v>
      </c>
      <c r="K1473" s="37" t="s">
        <v>34</v>
      </c>
      <c r="L1473" s="38">
        <v>2.54</v>
      </c>
      <c r="M1473" s="39" t="s">
        <v>34</v>
      </c>
      <c r="N1473" s="40">
        <v>36</v>
      </c>
      <c r="T1473" s="2" t="s">
        <v>836</v>
      </c>
    </row>
    <row r="1474" spans="1:22" s="1" customFormat="1" ht="22.5" x14ac:dyDescent="0.2">
      <c r="A1474" s="35"/>
      <c r="B1474" s="36" t="s">
        <v>838</v>
      </c>
      <c r="C1474" s="115" t="s">
        <v>839</v>
      </c>
      <c r="D1474" s="115"/>
      <c r="E1474" s="115"/>
      <c r="F1474" s="37" t="s">
        <v>66</v>
      </c>
      <c r="G1474" s="37" t="s">
        <v>840</v>
      </c>
      <c r="H1474" s="37" t="s">
        <v>34</v>
      </c>
      <c r="I1474" s="37" t="s">
        <v>840</v>
      </c>
      <c r="J1474" s="38" t="s">
        <v>34</v>
      </c>
      <c r="K1474" s="37" t="s">
        <v>34</v>
      </c>
      <c r="L1474" s="38">
        <v>1.74</v>
      </c>
      <c r="M1474" s="39" t="s">
        <v>34</v>
      </c>
      <c r="N1474" s="40">
        <v>25</v>
      </c>
      <c r="T1474" s="2" t="s">
        <v>839</v>
      </c>
    </row>
    <row r="1475" spans="1:22" s="1" customFormat="1" x14ac:dyDescent="0.2">
      <c r="A1475" s="41"/>
      <c r="B1475" s="42"/>
      <c r="C1475" s="116" t="s">
        <v>71</v>
      </c>
      <c r="D1475" s="116"/>
      <c r="E1475" s="116"/>
      <c r="F1475" s="43" t="s">
        <v>34</v>
      </c>
      <c r="G1475" s="43" t="s">
        <v>34</v>
      </c>
      <c r="H1475" s="43" t="s">
        <v>34</v>
      </c>
      <c r="I1475" s="43" t="s">
        <v>34</v>
      </c>
      <c r="J1475" s="44" t="s">
        <v>34</v>
      </c>
      <c r="K1475" s="43" t="s">
        <v>34</v>
      </c>
      <c r="L1475" s="44">
        <v>8.57</v>
      </c>
      <c r="M1475" s="32" t="s">
        <v>34</v>
      </c>
      <c r="N1475" s="45">
        <v>107</v>
      </c>
      <c r="V1475" s="2" t="s">
        <v>71</v>
      </c>
    </row>
    <row r="1476" spans="1:22" s="1" customFormat="1" ht="22.5" x14ac:dyDescent="0.2">
      <c r="A1476" s="28" t="s">
        <v>1857</v>
      </c>
      <c r="B1476" s="29" t="s">
        <v>1609</v>
      </c>
      <c r="C1476" s="118" t="s">
        <v>1858</v>
      </c>
      <c r="D1476" s="118"/>
      <c r="E1476" s="118"/>
      <c r="F1476" s="30" t="s">
        <v>1499</v>
      </c>
      <c r="G1476" s="30" t="s">
        <v>34</v>
      </c>
      <c r="H1476" s="30" t="s">
        <v>34</v>
      </c>
      <c r="I1476" s="30" t="s">
        <v>48</v>
      </c>
      <c r="J1476" s="31" t="s">
        <v>34</v>
      </c>
      <c r="K1476" s="30" t="s">
        <v>34</v>
      </c>
      <c r="L1476" s="31" t="s">
        <v>34</v>
      </c>
      <c r="M1476" s="32" t="s">
        <v>34</v>
      </c>
      <c r="N1476" s="33" t="s">
        <v>34</v>
      </c>
      <c r="Q1476" s="2" t="s">
        <v>1858</v>
      </c>
    </row>
    <row r="1477" spans="1:22" s="1" customFormat="1" x14ac:dyDescent="0.2">
      <c r="A1477" s="35"/>
      <c r="B1477" s="36" t="s">
        <v>48</v>
      </c>
      <c r="C1477" s="115" t="s">
        <v>81</v>
      </c>
      <c r="D1477" s="115"/>
      <c r="E1477" s="115"/>
      <c r="F1477" s="37" t="s">
        <v>34</v>
      </c>
      <c r="G1477" s="37" t="s">
        <v>34</v>
      </c>
      <c r="H1477" s="37" t="s">
        <v>34</v>
      </c>
      <c r="I1477" s="37" t="s">
        <v>34</v>
      </c>
      <c r="J1477" s="38">
        <v>4.8600000000000003</v>
      </c>
      <c r="K1477" s="37" t="s">
        <v>34</v>
      </c>
      <c r="L1477" s="38">
        <v>4.8600000000000003</v>
      </c>
      <c r="M1477" s="39">
        <v>14.41</v>
      </c>
      <c r="N1477" s="40">
        <v>70</v>
      </c>
      <c r="S1477" s="2" t="s">
        <v>81</v>
      </c>
    </row>
    <row r="1478" spans="1:22" s="1" customFormat="1" x14ac:dyDescent="0.2">
      <c r="A1478" s="35"/>
      <c r="B1478" s="36" t="s">
        <v>54</v>
      </c>
      <c r="C1478" s="115" t="s">
        <v>55</v>
      </c>
      <c r="D1478" s="115"/>
      <c r="E1478" s="115"/>
      <c r="F1478" s="37" t="s">
        <v>34</v>
      </c>
      <c r="G1478" s="37" t="s">
        <v>34</v>
      </c>
      <c r="H1478" s="37" t="s">
        <v>34</v>
      </c>
      <c r="I1478" s="37" t="s">
        <v>34</v>
      </c>
      <c r="J1478" s="38">
        <v>10.34</v>
      </c>
      <c r="K1478" s="37" t="s">
        <v>34</v>
      </c>
      <c r="L1478" s="38">
        <v>10.34</v>
      </c>
      <c r="M1478" s="39">
        <v>7.88</v>
      </c>
      <c r="N1478" s="40">
        <v>81</v>
      </c>
      <c r="S1478" s="2" t="s">
        <v>55</v>
      </c>
    </row>
    <row r="1479" spans="1:22" s="1" customFormat="1" x14ac:dyDescent="0.2">
      <c r="A1479" s="35"/>
      <c r="B1479" s="36" t="s">
        <v>34</v>
      </c>
      <c r="C1479" s="115" t="s">
        <v>84</v>
      </c>
      <c r="D1479" s="115"/>
      <c r="E1479" s="115"/>
      <c r="F1479" s="37" t="s">
        <v>59</v>
      </c>
      <c r="G1479" s="37" t="s">
        <v>1259</v>
      </c>
      <c r="H1479" s="37" t="s">
        <v>34</v>
      </c>
      <c r="I1479" s="37" t="s">
        <v>1259</v>
      </c>
      <c r="J1479" s="38" t="s">
        <v>34</v>
      </c>
      <c r="K1479" s="37" t="s">
        <v>34</v>
      </c>
      <c r="L1479" s="38" t="s">
        <v>34</v>
      </c>
      <c r="M1479" s="39" t="s">
        <v>34</v>
      </c>
      <c r="N1479" s="40" t="s">
        <v>34</v>
      </c>
      <c r="T1479" s="2" t="s">
        <v>84</v>
      </c>
    </row>
    <row r="1480" spans="1:22" s="1" customFormat="1" x14ac:dyDescent="0.2">
      <c r="A1480" s="35"/>
      <c r="B1480" s="36" t="s">
        <v>34</v>
      </c>
      <c r="C1480" s="118" t="s">
        <v>62</v>
      </c>
      <c r="D1480" s="118"/>
      <c r="E1480" s="118"/>
      <c r="F1480" s="30" t="s">
        <v>34</v>
      </c>
      <c r="G1480" s="30" t="s">
        <v>34</v>
      </c>
      <c r="H1480" s="30" t="s">
        <v>34</v>
      </c>
      <c r="I1480" s="30" t="s">
        <v>34</v>
      </c>
      <c r="J1480" s="31">
        <v>15.2</v>
      </c>
      <c r="K1480" s="30" t="s">
        <v>34</v>
      </c>
      <c r="L1480" s="31">
        <v>15.2</v>
      </c>
      <c r="M1480" s="32" t="s">
        <v>34</v>
      </c>
      <c r="N1480" s="33" t="s">
        <v>34</v>
      </c>
      <c r="U1480" s="2" t="s">
        <v>62</v>
      </c>
    </row>
    <row r="1481" spans="1:22" s="1" customFormat="1" x14ac:dyDescent="0.2">
      <c r="A1481" s="35"/>
      <c r="B1481" s="36" t="s">
        <v>34</v>
      </c>
      <c r="C1481" s="115" t="s">
        <v>63</v>
      </c>
      <c r="D1481" s="115"/>
      <c r="E1481" s="115"/>
      <c r="F1481" s="37" t="s">
        <v>34</v>
      </c>
      <c r="G1481" s="37" t="s">
        <v>34</v>
      </c>
      <c r="H1481" s="37" t="s">
        <v>34</v>
      </c>
      <c r="I1481" s="37" t="s">
        <v>34</v>
      </c>
      <c r="J1481" s="38" t="s">
        <v>34</v>
      </c>
      <c r="K1481" s="37" t="s">
        <v>34</v>
      </c>
      <c r="L1481" s="38">
        <v>4.8600000000000003</v>
      </c>
      <c r="M1481" s="39" t="s">
        <v>34</v>
      </c>
      <c r="N1481" s="40">
        <v>70</v>
      </c>
      <c r="T1481" s="2" t="s">
        <v>63</v>
      </c>
    </row>
    <row r="1482" spans="1:22" s="1" customFormat="1" ht="22.5" x14ac:dyDescent="0.2">
      <c r="A1482" s="35"/>
      <c r="B1482" s="36" t="s">
        <v>835</v>
      </c>
      <c r="C1482" s="115" t="s">
        <v>836</v>
      </c>
      <c r="D1482" s="115"/>
      <c r="E1482" s="115"/>
      <c r="F1482" s="37" t="s">
        <v>66</v>
      </c>
      <c r="G1482" s="37" t="s">
        <v>837</v>
      </c>
      <c r="H1482" s="37" t="s">
        <v>34</v>
      </c>
      <c r="I1482" s="37" t="s">
        <v>837</v>
      </c>
      <c r="J1482" s="38" t="s">
        <v>34</v>
      </c>
      <c r="K1482" s="37" t="s">
        <v>34</v>
      </c>
      <c r="L1482" s="38">
        <v>6.32</v>
      </c>
      <c r="M1482" s="39" t="s">
        <v>34</v>
      </c>
      <c r="N1482" s="40">
        <v>91</v>
      </c>
      <c r="T1482" s="2" t="s">
        <v>836</v>
      </c>
    </row>
    <row r="1483" spans="1:22" s="1" customFormat="1" ht="22.5" x14ac:dyDescent="0.2">
      <c r="A1483" s="35"/>
      <c r="B1483" s="36" t="s">
        <v>838</v>
      </c>
      <c r="C1483" s="115" t="s">
        <v>839</v>
      </c>
      <c r="D1483" s="115"/>
      <c r="E1483" s="115"/>
      <c r="F1483" s="37" t="s">
        <v>66</v>
      </c>
      <c r="G1483" s="37" t="s">
        <v>840</v>
      </c>
      <c r="H1483" s="37" t="s">
        <v>34</v>
      </c>
      <c r="I1483" s="37" t="s">
        <v>840</v>
      </c>
      <c r="J1483" s="38" t="s">
        <v>34</v>
      </c>
      <c r="K1483" s="37" t="s">
        <v>34</v>
      </c>
      <c r="L1483" s="38">
        <v>4.33</v>
      </c>
      <c r="M1483" s="39" t="s">
        <v>34</v>
      </c>
      <c r="N1483" s="40">
        <v>62</v>
      </c>
      <c r="T1483" s="2" t="s">
        <v>839</v>
      </c>
    </row>
    <row r="1484" spans="1:22" s="1" customFormat="1" x14ac:dyDescent="0.2">
      <c r="A1484" s="41"/>
      <c r="B1484" s="42"/>
      <c r="C1484" s="116" t="s">
        <v>71</v>
      </c>
      <c r="D1484" s="116"/>
      <c r="E1484" s="116"/>
      <c r="F1484" s="43" t="s">
        <v>34</v>
      </c>
      <c r="G1484" s="43" t="s">
        <v>34</v>
      </c>
      <c r="H1484" s="43" t="s">
        <v>34</v>
      </c>
      <c r="I1484" s="43" t="s">
        <v>34</v>
      </c>
      <c r="J1484" s="44" t="s">
        <v>34</v>
      </c>
      <c r="K1484" s="43" t="s">
        <v>34</v>
      </c>
      <c r="L1484" s="44">
        <v>25.85</v>
      </c>
      <c r="M1484" s="32" t="s">
        <v>34</v>
      </c>
      <c r="N1484" s="45">
        <v>304</v>
      </c>
      <c r="V1484" s="2" t="s">
        <v>71</v>
      </c>
    </row>
    <row r="1485" spans="1:22" s="1" customFormat="1" ht="45" x14ac:dyDescent="0.2">
      <c r="A1485" s="28" t="s">
        <v>1859</v>
      </c>
      <c r="B1485" s="29" t="s">
        <v>1669</v>
      </c>
      <c r="C1485" s="118" t="s">
        <v>1860</v>
      </c>
      <c r="D1485" s="118"/>
      <c r="E1485" s="118"/>
      <c r="F1485" s="30" t="s">
        <v>1513</v>
      </c>
      <c r="G1485" s="30" t="s">
        <v>34</v>
      </c>
      <c r="H1485" s="30" t="s">
        <v>34</v>
      </c>
      <c r="I1485" s="30" t="s">
        <v>48</v>
      </c>
      <c r="J1485" s="31" t="s">
        <v>34</v>
      </c>
      <c r="K1485" s="30" t="s">
        <v>34</v>
      </c>
      <c r="L1485" s="31" t="s">
        <v>34</v>
      </c>
      <c r="M1485" s="32" t="s">
        <v>34</v>
      </c>
      <c r="N1485" s="33" t="s">
        <v>34</v>
      </c>
      <c r="Q1485" s="2" t="s">
        <v>1860</v>
      </c>
    </row>
    <row r="1486" spans="1:22" s="1" customFormat="1" x14ac:dyDescent="0.2">
      <c r="A1486" s="35"/>
      <c r="B1486" s="36" t="s">
        <v>48</v>
      </c>
      <c r="C1486" s="115" t="s">
        <v>81</v>
      </c>
      <c r="D1486" s="115"/>
      <c r="E1486" s="115"/>
      <c r="F1486" s="37" t="s">
        <v>34</v>
      </c>
      <c r="G1486" s="37" t="s">
        <v>34</v>
      </c>
      <c r="H1486" s="37" t="s">
        <v>34</v>
      </c>
      <c r="I1486" s="37" t="s">
        <v>34</v>
      </c>
      <c r="J1486" s="38">
        <v>40.380000000000003</v>
      </c>
      <c r="K1486" s="37" t="s">
        <v>34</v>
      </c>
      <c r="L1486" s="38">
        <v>40.380000000000003</v>
      </c>
      <c r="M1486" s="39">
        <v>14.41</v>
      </c>
      <c r="N1486" s="40">
        <v>582</v>
      </c>
      <c r="S1486" s="2" t="s">
        <v>81</v>
      </c>
    </row>
    <row r="1487" spans="1:22" s="1" customFormat="1" x14ac:dyDescent="0.2">
      <c r="A1487" s="35"/>
      <c r="B1487" s="36" t="s">
        <v>54</v>
      </c>
      <c r="C1487" s="115" t="s">
        <v>55</v>
      </c>
      <c r="D1487" s="115"/>
      <c r="E1487" s="115"/>
      <c r="F1487" s="37" t="s">
        <v>34</v>
      </c>
      <c r="G1487" s="37" t="s">
        <v>34</v>
      </c>
      <c r="H1487" s="37" t="s">
        <v>34</v>
      </c>
      <c r="I1487" s="37" t="s">
        <v>34</v>
      </c>
      <c r="J1487" s="38">
        <v>61.47</v>
      </c>
      <c r="K1487" s="37" t="s">
        <v>34</v>
      </c>
      <c r="L1487" s="38">
        <v>61.47</v>
      </c>
      <c r="M1487" s="39">
        <v>7.88</v>
      </c>
      <c r="N1487" s="40">
        <v>484</v>
      </c>
      <c r="S1487" s="2" t="s">
        <v>55</v>
      </c>
    </row>
    <row r="1488" spans="1:22" s="1" customFormat="1" x14ac:dyDescent="0.2">
      <c r="A1488" s="35"/>
      <c r="B1488" s="36" t="s">
        <v>34</v>
      </c>
      <c r="C1488" s="115" t="s">
        <v>84</v>
      </c>
      <c r="D1488" s="115"/>
      <c r="E1488" s="115"/>
      <c r="F1488" s="37" t="s">
        <v>59</v>
      </c>
      <c r="G1488" s="37" t="s">
        <v>56</v>
      </c>
      <c r="H1488" s="37" t="s">
        <v>34</v>
      </c>
      <c r="I1488" s="37" t="s">
        <v>56</v>
      </c>
      <c r="J1488" s="38" t="s">
        <v>34</v>
      </c>
      <c r="K1488" s="37" t="s">
        <v>34</v>
      </c>
      <c r="L1488" s="38" t="s">
        <v>34</v>
      </c>
      <c r="M1488" s="39" t="s">
        <v>34</v>
      </c>
      <c r="N1488" s="40" t="s">
        <v>34</v>
      </c>
      <c r="T1488" s="2" t="s">
        <v>84</v>
      </c>
    </row>
    <row r="1489" spans="1:22" s="1" customFormat="1" x14ac:dyDescent="0.2">
      <c r="A1489" s="35"/>
      <c r="B1489" s="36" t="s">
        <v>34</v>
      </c>
      <c r="C1489" s="118" t="s">
        <v>62</v>
      </c>
      <c r="D1489" s="118"/>
      <c r="E1489" s="118"/>
      <c r="F1489" s="30" t="s">
        <v>34</v>
      </c>
      <c r="G1489" s="30" t="s">
        <v>34</v>
      </c>
      <c r="H1489" s="30" t="s">
        <v>34</v>
      </c>
      <c r="I1489" s="30" t="s">
        <v>34</v>
      </c>
      <c r="J1489" s="31">
        <v>101.85</v>
      </c>
      <c r="K1489" s="30" t="s">
        <v>34</v>
      </c>
      <c r="L1489" s="31">
        <v>101.85</v>
      </c>
      <c r="M1489" s="32" t="s">
        <v>34</v>
      </c>
      <c r="N1489" s="33" t="s">
        <v>34</v>
      </c>
      <c r="U1489" s="2" t="s">
        <v>62</v>
      </c>
    </row>
    <row r="1490" spans="1:22" s="1" customFormat="1" x14ac:dyDescent="0.2">
      <c r="A1490" s="35"/>
      <c r="B1490" s="36" t="s">
        <v>34</v>
      </c>
      <c r="C1490" s="115" t="s">
        <v>63</v>
      </c>
      <c r="D1490" s="115"/>
      <c r="E1490" s="115"/>
      <c r="F1490" s="37" t="s">
        <v>34</v>
      </c>
      <c r="G1490" s="37" t="s">
        <v>34</v>
      </c>
      <c r="H1490" s="37" t="s">
        <v>34</v>
      </c>
      <c r="I1490" s="37" t="s">
        <v>34</v>
      </c>
      <c r="J1490" s="38" t="s">
        <v>34</v>
      </c>
      <c r="K1490" s="37" t="s">
        <v>34</v>
      </c>
      <c r="L1490" s="38">
        <v>40.380000000000003</v>
      </c>
      <c r="M1490" s="39" t="s">
        <v>34</v>
      </c>
      <c r="N1490" s="40">
        <v>582</v>
      </c>
      <c r="T1490" s="2" t="s">
        <v>63</v>
      </c>
    </row>
    <row r="1491" spans="1:22" s="1" customFormat="1" ht="22.5" x14ac:dyDescent="0.2">
      <c r="A1491" s="35"/>
      <c r="B1491" s="36" t="s">
        <v>835</v>
      </c>
      <c r="C1491" s="115" t="s">
        <v>836</v>
      </c>
      <c r="D1491" s="115"/>
      <c r="E1491" s="115"/>
      <c r="F1491" s="37" t="s">
        <v>66</v>
      </c>
      <c r="G1491" s="37" t="s">
        <v>837</v>
      </c>
      <c r="H1491" s="37" t="s">
        <v>34</v>
      </c>
      <c r="I1491" s="37" t="s">
        <v>837</v>
      </c>
      <c r="J1491" s="38" t="s">
        <v>34</v>
      </c>
      <c r="K1491" s="37" t="s">
        <v>34</v>
      </c>
      <c r="L1491" s="38">
        <v>52.49</v>
      </c>
      <c r="M1491" s="39" t="s">
        <v>34</v>
      </c>
      <c r="N1491" s="40">
        <v>757</v>
      </c>
      <c r="T1491" s="2" t="s">
        <v>836</v>
      </c>
    </row>
    <row r="1492" spans="1:22" s="1" customFormat="1" ht="22.5" x14ac:dyDescent="0.2">
      <c r="A1492" s="35"/>
      <c r="B1492" s="36" t="s">
        <v>838</v>
      </c>
      <c r="C1492" s="115" t="s">
        <v>839</v>
      </c>
      <c r="D1492" s="115"/>
      <c r="E1492" s="115"/>
      <c r="F1492" s="37" t="s">
        <v>66</v>
      </c>
      <c r="G1492" s="37" t="s">
        <v>840</v>
      </c>
      <c r="H1492" s="37" t="s">
        <v>34</v>
      </c>
      <c r="I1492" s="37" t="s">
        <v>840</v>
      </c>
      <c r="J1492" s="38" t="s">
        <v>34</v>
      </c>
      <c r="K1492" s="37" t="s">
        <v>34</v>
      </c>
      <c r="L1492" s="38">
        <v>35.94</v>
      </c>
      <c r="M1492" s="39" t="s">
        <v>34</v>
      </c>
      <c r="N1492" s="40">
        <v>518</v>
      </c>
      <c r="T1492" s="2" t="s">
        <v>839</v>
      </c>
    </row>
    <row r="1493" spans="1:22" s="1" customFormat="1" x14ac:dyDescent="0.2">
      <c r="A1493" s="41"/>
      <c r="B1493" s="42"/>
      <c r="C1493" s="116" t="s">
        <v>71</v>
      </c>
      <c r="D1493" s="116"/>
      <c r="E1493" s="116"/>
      <c r="F1493" s="43" t="s">
        <v>34</v>
      </c>
      <c r="G1493" s="43" t="s">
        <v>34</v>
      </c>
      <c r="H1493" s="43" t="s">
        <v>34</v>
      </c>
      <c r="I1493" s="43" t="s">
        <v>34</v>
      </c>
      <c r="J1493" s="44" t="s">
        <v>34</v>
      </c>
      <c r="K1493" s="43" t="s">
        <v>34</v>
      </c>
      <c r="L1493" s="44">
        <v>190.28</v>
      </c>
      <c r="M1493" s="32" t="s">
        <v>34</v>
      </c>
      <c r="N1493" s="45">
        <v>2341</v>
      </c>
      <c r="V1493" s="2" t="s">
        <v>71</v>
      </c>
    </row>
    <row r="1494" spans="1:22" s="1" customFormat="1" ht="56.25" x14ac:dyDescent="0.2">
      <c r="A1494" s="28" t="s">
        <v>1861</v>
      </c>
      <c r="B1494" s="29" t="s">
        <v>1862</v>
      </c>
      <c r="C1494" s="118" t="s">
        <v>1863</v>
      </c>
      <c r="D1494" s="118"/>
      <c r="E1494" s="118"/>
      <c r="F1494" s="30" t="s">
        <v>964</v>
      </c>
      <c r="G1494" s="30" t="s">
        <v>34</v>
      </c>
      <c r="H1494" s="30" t="s">
        <v>34</v>
      </c>
      <c r="I1494" s="30" t="s">
        <v>365</v>
      </c>
      <c r="J1494" s="31" t="s">
        <v>34</v>
      </c>
      <c r="K1494" s="30" t="s">
        <v>34</v>
      </c>
      <c r="L1494" s="31" t="s">
        <v>34</v>
      </c>
      <c r="M1494" s="32" t="s">
        <v>34</v>
      </c>
      <c r="N1494" s="33" t="s">
        <v>34</v>
      </c>
      <c r="Q1494" s="2" t="s">
        <v>1863</v>
      </c>
    </row>
    <row r="1495" spans="1:22" s="1" customFormat="1" x14ac:dyDescent="0.2">
      <c r="A1495" s="34"/>
      <c r="B1495" s="8"/>
      <c r="C1495" s="115" t="s">
        <v>1837</v>
      </c>
      <c r="D1495" s="115"/>
      <c r="E1495" s="115"/>
      <c r="F1495" s="115"/>
      <c r="G1495" s="115"/>
      <c r="H1495" s="115"/>
      <c r="I1495" s="115"/>
      <c r="J1495" s="115"/>
      <c r="K1495" s="115"/>
      <c r="L1495" s="115"/>
      <c r="M1495" s="115"/>
      <c r="N1495" s="117"/>
      <c r="R1495" s="2" t="s">
        <v>1837</v>
      </c>
    </row>
    <row r="1496" spans="1:22" s="1" customFormat="1" x14ac:dyDescent="0.2">
      <c r="A1496" s="35"/>
      <c r="B1496" s="36" t="s">
        <v>48</v>
      </c>
      <c r="C1496" s="115" t="s">
        <v>81</v>
      </c>
      <c r="D1496" s="115"/>
      <c r="E1496" s="115"/>
      <c r="F1496" s="37" t="s">
        <v>34</v>
      </c>
      <c r="G1496" s="37" t="s">
        <v>34</v>
      </c>
      <c r="H1496" s="37" t="s">
        <v>34</v>
      </c>
      <c r="I1496" s="37" t="s">
        <v>34</v>
      </c>
      <c r="J1496" s="38">
        <v>1090.75</v>
      </c>
      <c r="K1496" s="37" t="s">
        <v>34</v>
      </c>
      <c r="L1496" s="38">
        <v>239.97</v>
      </c>
      <c r="M1496" s="39">
        <v>14.41</v>
      </c>
      <c r="N1496" s="40">
        <v>3458</v>
      </c>
      <c r="S1496" s="2" t="s">
        <v>81</v>
      </c>
    </row>
    <row r="1497" spans="1:22" s="1" customFormat="1" x14ac:dyDescent="0.2">
      <c r="A1497" s="35"/>
      <c r="B1497" s="36" t="s">
        <v>54</v>
      </c>
      <c r="C1497" s="115" t="s">
        <v>55</v>
      </c>
      <c r="D1497" s="115"/>
      <c r="E1497" s="115"/>
      <c r="F1497" s="37" t="s">
        <v>34</v>
      </c>
      <c r="G1497" s="37" t="s">
        <v>34</v>
      </c>
      <c r="H1497" s="37" t="s">
        <v>34</v>
      </c>
      <c r="I1497" s="37" t="s">
        <v>34</v>
      </c>
      <c r="J1497" s="38">
        <v>47.25</v>
      </c>
      <c r="K1497" s="37" t="s">
        <v>34</v>
      </c>
      <c r="L1497" s="38">
        <v>10.4</v>
      </c>
      <c r="M1497" s="39">
        <v>7.88</v>
      </c>
      <c r="N1497" s="40">
        <v>82</v>
      </c>
      <c r="S1497" s="2" t="s">
        <v>55</v>
      </c>
    </row>
    <row r="1498" spans="1:22" s="1" customFormat="1" x14ac:dyDescent="0.2">
      <c r="A1498" s="35"/>
      <c r="B1498" s="36" t="s">
        <v>82</v>
      </c>
      <c r="C1498" s="115" t="s">
        <v>83</v>
      </c>
      <c r="D1498" s="115"/>
      <c r="E1498" s="115"/>
      <c r="F1498" s="37" t="s">
        <v>34</v>
      </c>
      <c r="G1498" s="37" t="s">
        <v>34</v>
      </c>
      <c r="H1498" s="37" t="s">
        <v>34</v>
      </c>
      <c r="I1498" s="37" t="s">
        <v>34</v>
      </c>
      <c r="J1498" s="38">
        <v>1422.37</v>
      </c>
      <c r="K1498" s="37" t="s">
        <v>34</v>
      </c>
      <c r="L1498" s="38">
        <v>312.92</v>
      </c>
      <c r="M1498" s="39">
        <v>4.22</v>
      </c>
      <c r="N1498" s="40">
        <v>1321</v>
      </c>
      <c r="S1498" s="2" t="s">
        <v>83</v>
      </c>
    </row>
    <row r="1499" spans="1:22" s="1" customFormat="1" x14ac:dyDescent="0.2">
      <c r="A1499" s="35"/>
      <c r="B1499" s="36" t="s">
        <v>34</v>
      </c>
      <c r="C1499" s="115" t="s">
        <v>84</v>
      </c>
      <c r="D1499" s="115"/>
      <c r="E1499" s="115"/>
      <c r="F1499" s="37" t="s">
        <v>59</v>
      </c>
      <c r="G1499" s="37" t="s">
        <v>1864</v>
      </c>
      <c r="H1499" s="37" t="s">
        <v>34</v>
      </c>
      <c r="I1499" s="37" t="s">
        <v>1865</v>
      </c>
      <c r="J1499" s="38" t="s">
        <v>34</v>
      </c>
      <c r="K1499" s="37" t="s">
        <v>34</v>
      </c>
      <c r="L1499" s="38" t="s">
        <v>34</v>
      </c>
      <c r="M1499" s="39" t="s">
        <v>34</v>
      </c>
      <c r="N1499" s="40" t="s">
        <v>34</v>
      </c>
      <c r="T1499" s="2" t="s">
        <v>84</v>
      </c>
    </row>
    <row r="1500" spans="1:22" s="1" customFormat="1" x14ac:dyDescent="0.2">
      <c r="A1500" s="35"/>
      <c r="B1500" s="36" t="s">
        <v>34</v>
      </c>
      <c r="C1500" s="118" t="s">
        <v>62</v>
      </c>
      <c r="D1500" s="118"/>
      <c r="E1500" s="118"/>
      <c r="F1500" s="30" t="s">
        <v>34</v>
      </c>
      <c r="G1500" s="30" t="s">
        <v>34</v>
      </c>
      <c r="H1500" s="30" t="s">
        <v>34</v>
      </c>
      <c r="I1500" s="30" t="s">
        <v>34</v>
      </c>
      <c r="J1500" s="31">
        <v>2560.37</v>
      </c>
      <c r="K1500" s="30" t="s">
        <v>34</v>
      </c>
      <c r="L1500" s="31">
        <v>563.29</v>
      </c>
      <c r="M1500" s="32" t="s">
        <v>34</v>
      </c>
      <c r="N1500" s="33" t="s">
        <v>34</v>
      </c>
      <c r="U1500" s="2" t="s">
        <v>62</v>
      </c>
    </row>
    <row r="1501" spans="1:22" s="1" customFormat="1" x14ac:dyDescent="0.2">
      <c r="A1501" s="35"/>
      <c r="B1501" s="36" t="s">
        <v>34</v>
      </c>
      <c r="C1501" s="115" t="s">
        <v>63</v>
      </c>
      <c r="D1501" s="115"/>
      <c r="E1501" s="115"/>
      <c r="F1501" s="37" t="s">
        <v>34</v>
      </c>
      <c r="G1501" s="37" t="s">
        <v>34</v>
      </c>
      <c r="H1501" s="37" t="s">
        <v>34</v>
      </c>
      <c r="I1501" s="37" t="s">
        <v>34</v>
      </c>
      <c r="J1501" s="38" t="s">
        <v>34</v>
      </c>
      <c r="K1501" s="37" t="s">
        <v>34</v>
      </c>
      <c r="L1501" s="38">
        <v>239.97</v>
      </c>
      <c r="M1501" s="39" t="s">
        <v>34</v>
      </c>
      <c r="N1501" s="40">
        <v>3458</v>
      </c>
      <c r="T1501" s="2" t="s">
        <v>63</v>
      </c>
    </row>
    <row r="1502" spans="1:22" s="1" customFormat="1" ht="22.5" x14ac:dyDescent="0.2">
      <c r="A1502" s="35"/>
      <c r="B1502" s="36" t="s">
        <v>835</v>
      </c>
      <c r="C1502" s="115" t="s">
        <v>836</v>
      </c>
      <c r="D1502" s="115"/>
      <c r="E1502" s="115"/>
      <c r="F1502" s="37" t="s">
        <v>66</v>
      </c>
      <c r="G1502" s="37" t="s">
        <v>837</v>
      </c>
      <c r="H1502" s="37" t="s">
        <v>34</v>
      </c>
      <c r="I1502" s="37" t="s">
        <v>837</v>
      </c>
      <c r="J1502" s="38" t="s">
        <v>34</v>
      </c>
      <c r="K1502" s="37" t="s">
        <v>34</v>
      </c>
      <c r="L1502" s="38">
        <v>311.95999999999998</v>
      </c>
      <c r="M1502" s="39" t="s">
        <v>34</v>
      </c>
      <c r="N1502" s="40">
        <v>4495</v>
      </c>
      <c r="T1502" s="2" t="s">
        <v>836</v>
      </c>
    </row>
    <row r="1503" spans="1:22" s="1" customFormat="1" ht="22.5" x14ac:dyDescent="0.2">
      <c r="A1503" s="35"/>
      <c r="B1503" s="36" t="s">
        <v>838</v>
      </c>
      <c r="C1503" s="115" t="s">
        <v>839</v>
      </c>
      <c r="D1503" s="115"/>
      <c r="E1503" s="115"/>
      <c r="F1503" s="37" t="s">
        <v>66</v>
      </c>
      <c r="G1503" s="37" t="s">
        <v>840</v>
      </c>
      <c r="H1503" s="37" t="s">
        <v>34</v>
      </c>
      <c r="I1503" s="37" t="s">
        <v>840</v>
      </c>
      <c r="J1503" s="38" t="s">
        <v>34</v>
      </c>
      <c r="K1503" s="37" t="s">
        <v>34</v>
      </c>
      <c r="L1503" s="38">
        <v>213.57</v>
      </c>
      <c r="M1503" s="39" t="s">
        <v>34</v>
      </c>
      <c r="N1503" s="40">
        <v>3078</v>
      </c>
      <c r="T1503" s="2" t="s">
        <v>839</v>
      </c>
    </row>
    <row r="1504" spans="1:22" s="1" customFormat="1" x14ac:dyDescent="0.2">
      <c r="A1504" s="41"/>
      <c r="B1504" s="42"/>
      <c r="C1504" s="116" t="s">
        <v>71</v>
      </c>
      <c r="D1504" s="116"/>
      <c r="E1504" s="116"/>
      <c r="F1504" s="43" t="s">
        <v>34</v>
      </c>
      <c r="G1504" s="43" t="s">
        <v>34</v>
      </c>
      <c r="H1504" s="43" t="s">
        <v>34</v>
      </c>
      <c r="I1504" s="43" t="s">
        <v>34</v>
      </c>
      <c r="J1504" s="44" t="s">
        <v>34</v>
      </c>
      <c r="K1504" s="43" t="s">
        <v>34</v>
      </c>
      <c r="L1504" s="44">
        <v>1088.82</v>
      </c>
      <c r="M1504" s="32" t="s">
        <v>34</v>
      </c>
      <c r="N1504" s="45">
        <v>12434</v>
      </c>
      <c r="V1504" s="2" t="s">
        <v>71</v>
      </c>
    </row>
    <row r="1505" spans="1:23" s="1" customFormat="1" ht="22.5" x14ac:dyDescent="0.2">
      <c r="A1505" s="28" t="s">
        <v>1866</v>
      </c>
      <c r="B1505" s="29" t="s">
        <v>972</v>
      </c>
      <c r="C1505" s="118" t="s">
        <v>973</v>
      </c>
      <c r="D1505" s="118"/>
      <c r="E1505" s="118"/>
      <c r="F1505" s="30" t="s">
        <v>974</v>
      </c>
      <c r="G1505" s="30" t="s">
        <v>34</v>
      </c>
      <c r="H1505" s="30" t="s">
        <v>34</v>
      </c>
      <c r="I1505" s="30" t="s">
        <v>48</v>
      </c>
      <c r="J1505" s="31" t="s">
        <v>34</v>
      </c>
      <c r="K1505" s="30" t="s">
        <v>34</v>
      </c>
      <c r="L1505" s="31" t="s">
        <v>34</v>
      </c>
      <c r="M1505" s="32" t="s">
        <v>34</v>
      </c>
      <c r="N1505" s="33" t="s">
        <v>34</v>
      </c>
      <c r="Q1505" s="2" t="s">
        <v>973</v>
      </c>
    </row>
    <row r="1506" spans="1:23" s="1" customFormat="1" x14ac:dyDescent="0.2">
      <c r="A1506" s="46"/>
      <c r="B1506" s="36" t="s">
        <v>34</v>
      </c>
      <c r="C1506" s="115" t="s">
        <v>1867</v>
      </c>
      <c r="D1506" s="115"/>
      <c r="E1506" s="115"/>
      <c r="F1506" s="115"/>
      <c r="G1506" s="115"/>
      <c r="H1506" s="115"/>
      <c r="I1506" s="115"/>
      <c r="J1506" s="115"/>
      <c r="K1506" s="115"/>
      <c r="L1506" s="115"/>
      <c r="M1506" s="115"/>
      <c r="N1506" s="117"/>
      <c r="W1506" s="2" t="s">
        <v>1867</v>
      </c>
    </row>
    <row r="1507" spans="1:23" s="1" customFormat="1" x14ac:dyDescent="0.2">
      <c r="A1507" s="35"/>
      <c r="B1507" s="36" t="s">
        <v>48</v>
      </c>
      <c r="C1507" s="115" t="s">
        <v>81</v>
      </c>
      <c r="D1507" s="115"/>
      <c r="E1507" s="115"/>
      <c r="F1507" s="37" t="s">
        <v>34</v>
      </c>
      <c r="G1507" s="37" t="s">
        <v>34</v>
      </c>
      <c r="H1507" s="37" t="s">
        <v>34</v>
      </c>
      <c r="I1507" s="37" t="s">
        <v>34</v>
      </c>
      <c r="J1507" s="38">
        <v>32.770000000000003</v>
      </c>
      <c r="K1507" s="37" t="s">
        <v>1868</v>
      </c>
      <c r="L1507" s="38">
        <v>24.58</v>
      </c>
      <c r="M1507" s="39">
        <v>14.41</v>
      </c>
      <c r="N1507" s="40">
        <v>354</v>
      </c>
      <c r="S1507" s="2" t="s">
        <v>81</v>
      </c>
    </row>
    <row r="1508" spans="1:23" s="1" customFormat="1" x14ac:dyDescent="0.2">
      <c r="A1508" s="35"/>
      <c r="B1508" s="36" t="s">
        <v>54</v>
      </c>
      <c r="C1508" s="115" t="s">
        <v>55</v>
      </c>
      <c r="D1508" s="115"/>
      <c r="E1508" s="115"/>
      <c r="F1508" s="37" t="s">
        <v>34</v>
      </c>
      <c r="G1508" s="37" t="s">
        <v>34</v>
      </c>
      <c r="H1508" s="37" t="s">
        <v>34</v>
      </c>
      <c r="I1508" s="37" t="s">
        <v>34</v>
      </c>
      <c r="J1508" s="38">
        <v>57.48</v>
      </c>
      <c r="K1508" s="37" t="s">
        <v>1868</v>
      </c>
      <c r="L1508" s="38">
        <v>43.11</v>
      </c>
      <c r="M1508" s="39">
        <v>7.88</v>
      </c>
      <c r="N1508" s="40">
        <v>340</v>
      </c>
      <c r="S1508" s="2" t="s">
        <v>55</v>
      </c>
    </row>
    <row r="1509" spans="1:23" s="1" customFormat="1" x14ac:dyDescent="0.2">
      <c r="A1509" s="35"/>
      <c r="B1509" s="36" t="s">
        <v>82</v>
      </c>
      <c r="C1509" s="115" t="s">
        <v>83</v>
      </c>
      <c r="D1509" s="115"/>
      <c r="E1509" s="115"/>
      <c r="F1509" s="37" t="s">
        <v>34</v>
      </c>
      <c r="G1509" s="37" t="s">
        <v>34</v>
      </c>
      <c r="H1509" s="37" t="s">
        <v>34</v>
      </c>
      <c r="I1509" s="37" t="s">
        <v>34</v>
      </c>
      <c r="J1509" s="38">
        <v>159.56</v>
      </c>
      <c r="K1509" s="37" t="s">
        <v>1868</v>
      </c>
      <c r="L1509" s="38">
        <v>119.67</v>
      </c>
      <c r="M1509" s="39">
        <v>4.22</v>
      </c>
      <c r="N1509" s="40">
        <v>505</v>
      </c>
      <c r="S1509" s="2" t="s">
        <v>83</v>
      </c>
    </row>
    <row r="1510" spans="1:23" s="1" customFormat="1" x14ac:dyDescent="0.2">
      <c r="A1510" s="35"/>
      <c r="B1510" s="36" t="s">
        <v>34</v>
      </c>
      <c r="C1510" s="115" t="s">
        <v>84</v>
      </c>
      <c r="D1510" s="115"/>
      <c r="E1510" s="115"/>
      <c r="F1510" s="37" t="s">
        <v>59</v>
      </c>
      <c r="G1510" s="37" t="s">
        <v>976</v>
      </c>
      <c r="H1510" s="37" t="s">
        <v>1868</v>
      </c>
      <c r="I1510" s="37" t="s">
        <v>977</v>
      </c>
      <c r="J1510" s="38" t="s">
        <v>34</v>
      </c>
      <c r="K1510" s="37" t="s">
        <v>34</v>
      </c>
      <c r="L1510" s="38" t="s">
        <v>34</v>
      </c>
      <c r="M1510" s="39" t="s">
        <v>34</v>
      </c>
      <c r="N1510" s="40" t="s">
        <v>34</v>
      </c>
      <c r="T1510" s="2" t="s">
        <v>84</v>
      </c>
    </row>
    <row r="1511" spans="1:23" s="1" customFormat="1" x14ac:dyDescent="0.2">
      <c r="A1511" s="35"/>
      <c r="B1511" s="36" t="s">
        <v>34</v>
      </c>
      <c r="C1511" s="118" t="s">
        <v>62</v>
      </c>
      <c r="D1511" s="118"/>
      <c r="E1511" s="118"/>
      <c r="F1511" s="30" t="s">
        <v>34</v>
      </c>
      <c r="G1511" s="30" t="s">
        <v>34</v>
      </c>
      <c r="H1511" s="30" t="s">
        <v>34</v>
      </c>
      <c r="I1511" s="30" t="s">
        <v>34</v>
      </c>
      <c r="J1511" s="31">
        <v>249.81</v>
      </c>
      <c r="K1511" s="30" t="s">
        <v>34</v>
      </c>
      <c r="L1511" s="31">
        <v>187.36</v>
      </c>
      <c r="M1511" s="32" t="s">
        <v>34</v>
      </c>
      <c r="N1511" s="33" t="s">
        <v>34</v>
      </c>
      <c r="U1511" s="2" t="s">
        <v>62</v>
      </c>
    </row>
    <row r="1512" spans="1:23" s="1" customFormat="1" x14ac:dyDescent="0.2">
      <c r="A1512" s="35"/>
      <c r="B1512" s="36" t="s">
        <v>34</v>
      </c>
      <c r="C1512" s="115" t="s">
        <v>63</v>
      </c>
      <c r="D1512" s="115"/>
      <c r="E1512" s="115"/>
      <c r="F1512" s="37" t="s">
        <v>34</v>
      </c>
      <c r="G1512" s="37" t="s">
        <v>34</v>
      </c>
      <c r="H1512" s="37" t="s">
        <v>34</v>
      </c>
      <c r="I1512" s="37" t="s">
        <v>34</v>
      </c>
      <c r="J1512" s="38" t="s">
        <v>34</v>
      </c>
      <c r="K1512" s="37" t="s">
        <v>34</v>
      </c>
      <c r="L1512" s="38">
        <v>24.58</v>
      </c>
      <c r="M1512" s="39" t="s">
        <v>34</v>
      </c>
      <c r="N1512" s="40">
        <v>354</v>
      </c>
      <c r="T1512" s="2" t="s">
        <v>63</v>
      </c>
    </row>
    <row r="1513" spans="1:23" s="1" customFormat="1" ht="22.5" x14ac:dyDescent="0.2">
      <c r="A1513" s="35"/>
      <c r="B1513" s="36" t="s">
        <v>835</v>
      </c>
      <c r="C1513" s="115" t="s">
        <v>836</v>
      </c>
      <c r="D1513" s="115"/>
      <c r="E1513" s="115"/>
      <c r="F1513" s="37" t="s">
        <v>66</v>
      </c>
      <c r="G1513" s="37" t="s">
        <v>837</v>
      </c>
      <c r="H1513" s="37" t="s">
        <v>34</v>
      </c>
      <c r="I1513" s="37" t="s">
        <v>837</v>
      </c>
      <c r="J1513" s="38" t="s">
        <v>34</v>
      </c>
      <c r="K1513" s="37" t="s">
        <v>34</v>
      </c>
      <c r="L1513" s="38">
        <v>31.95</v>
      </c>
      <c r="M1513" s="39" t="s">
        <v>34</v>
      </c>
      <c r="N1513" s="40">
        <v>460</v>
      </c>
      <c r="T1513" s="2" t="s">
        <v>836</v>
      </c>
    </row>
    <row r="1514" spans="1:23" s="1" customFormat="1" ht="22.5" x14ac:dyDescent="0.2">
      <c r="A1514" s="35"/>
      <c r="B1514" s="36" t="s">
        <v>838</v>
      </c>
      <c r="C1514" s="115" t="s">
        <v>839</v>
      </c>
      <c r="D1514" s="115"/>
      <c r="E1514" s="115"/>
      <c r="F1514" s="37" t="s">
        <v>66</v>
      </c>
      <c r="G1514" s="37" t="s">
        <v>840</v>
      </c>
      <c r="H1514" s="37" t="s">
        <v>34</v>
      </c>
      <c r="I1514" s="37" t="s">
        <v>840</v>
      </c>
      <c r="J1514" s="38" t="s">
        <v>34</v>
      </c>
      <c r="K1514" s="37" t="s">
        <v>34</v>
      </c>
      <c r="L1514" s="38">
        <v>21.88</v>
      </c>
      <c r="M1514" s="39" t="s">
        <v>34</v>
      </c>
      <c r="N1514" s="40">
        <v>315</v>
      </c>
      <c r="T1514" s="2" t="s">
        <v>839</v>
      </c>
    </row>
    <row r="1515" spans="1:23" s="1" customFormat="1" x14ac:dyDescent="0.2">
      <c r="A1515" s="41"/>
      <c r="B1515" s="42"/>
      <c r="C1515" s="116" t="s">
        <v>71</v>
      </c>
      <c r="D1515" s="116"/>
      <c r="E1515" s="116"/>
      <c r="F1515" s="43" t="s">
        <v>34</v>
      </c>
      <c r="G1515" s="43" t="s">
        <v>34</v>
      </c>
      <c r="H1515" s="43" t="s">
        <v>34</v>
      </c>
      <c r="I1515" s="43" t="s">
        <v>34</v>
      </c>
      <c r="J1515" s="44" t="s">
        <v>34</v>
      </c>
      <c r="K1515" s="43" t="s">
        <v>34</v>
      </c>
      <c r="L1515" s="44">
        <v>241.19</v>
      </c>
      <c r="M1515" s="32" t="s">
        <v>34</v>
      </c>
      <c r="N1515" s="45">
        <v>1974</v>
      </c>
      <c r="V1515" s="2" t="s">
        <v>71</v>
      </c>
    </row>
    <row r="1516" spans="1:23" s="1" customFormat="1" ht="33.75" x14ac:dyDescent="0.2">
      <c r="A1516" s="28" t="s">
        <v>1869</v>
      </c>
      <c r="B1516" s="29" t="s">
        <v>1870</v>
      </c>
      <c r="C1516" s="118" t="s">
        <v>1871</v>
      </c>
      <c r="D1516" s="118"/>
      <c r="E1516" s="118"/>
      <c r="F1516" s="30" t="s">
        <v>1872</v>
      </c>
      <c r="G1516" s="30" t="s">
        <v>34</v>
      </c>
      <c r="H1516" s="30" t="s">
        <v>34</v>
      </c>
      <c r="I1516" s="30" t="s">
        <v>48</v>
      </c>
      <c r="J1516" s="31" t="s">
        <v>34</v>
      </c>
      <c r="K1516" s="30" t="s">
        <v>34</v>
      </c>
      <c r="L1516" s="31" t="s">
        <v>34</v>
      </c>
      <c r="M1516" s="32" t="s">
        <v>34</v>
      </c>
      <c r="N1516" s="33" t="s">
        <v>34</v>
      </c>
      <c r="Q1516" s="2" t="s">
        <v>1871</v>
      </c>
    </row>
    <row r="1517" spans="1:23" s="1" customFormat="1" x14ac:dyDescent="0.2">
      <c r="A1517" s="35"/>
      <c r="B1517" s="36" t="s">
        <v>48</v>
      </c>
      <c r="C1517" s="115" t="s">
        <v>81</v>
      </c>
      <c r="D1517" s="115"/>
      <c r="E1517" s="115"/>
      <c r="F1517" s="37" t="s">
        <v>34</v>
      </c>
      <c r="G1517" s="37" t="s">
        <v>34</v>
      </c>
      <c r="H1517" s="37" t="s">
        <v>34</v>
      </c>
      <c r="I1517" s="37" t="s">
        <v>34</v>
      </c>
      <c r="J1517" s="38">
        <v>18.309999999999999</v>
      </c>
      <c r="K1517" s="37" t="s">
        <v>34</v>
      </c>
      <c r="L1517" s="38">
        <v>18.309999999999999</v>
      </c>
      <c r="M1517" s="39">
        <v>14.41</v>
      </c>
      <c r="N1517" s="40">
        <v>264</v>
      </c>
      <c r="S1517" s="2" t="s">
        <v>81</v>
      </c>
    </row>
    <row r="1518" spans="1:23" s="1" customFormat="1" x14ac:dyDescent="0.2">
      <c r="A1518" s="35"/>
      <c r="B1518" s="36" t="s">
        <v>54</v>
      </c>
      <c r="C1518" s="115" t="s">
        <v>55</v>
      </c>
      <c r="D1518" s="115"/>
      <c r="E1518" s="115"/>
      <c r="F1518" s="37" t="s">
        <v>34</v>
      </c>
      <c r="G1518" s="37" t="s">
        <v>34</v>
      </c>
      <c r="H1518" s="37" t="s">
        <v>34</v>
      </c>
      <c r="I1518" s="37" t="s">
        <v>34</v>
      </c>
      <c r="J1518" s="38">
        <v>71.8</v>
      </c>
      <c r="K1518" s="37" t="s">
        <v>34</v>
      </c>
      <c r="L1518" s="38">
        <v>71.8</v>
      </c>
      <c r="M1518" s="39">
        <v>7.88</v>
      </c>
      <c r="N1518" s="40">
        <v>566</v>
      </c>
      <c r="S1518" s="2" t="s">
        <v>55</v>
      </c>
    </row>
    <row r="1519" spans="1:23" s="1" customFormat="1" x14ac:dyDescent="0.2">
      <c r="A1519" s="35"/>
      <c r="B1519" s="36" t="s">
        <v>56</v>
      </c>
      <c r="C1519" s="115" t="s">
        <v>57</v>
      </c>
      <c r="D1519" s="115"/>
      <c r="E1519" s="115"/>
      <c r="F1519" s="37" t="s">
        <v>34</v>
      </c>
      <c r="G1519" s="37" t="s">
        <v>34</v>
      </c>
      <c r="H1519" s="37" t="s">
        <v>34</v>
      </c>
      <c r="I1519" s="37" t="s">
        <v>34</v>
      </c>
      <c r="J1519" s="38">
        <v>4.08</v>
      </c>
      <c r="K1519" s="37" t="s">
        <v>34</v>
      </c>
      <c r="L1519" s="38">
        <v>4.08</v>
      </c>
      <c r="M1519" s="39">
        <v>14.41</v>
      </c>
      <c r="N1519" s="40">
        <v>59</v>
      </c>
      <c r="S1519" s="2" t="s">
        <v>57</v>
      </c>
    </row>
    <row r="1520" spans="1:23" s="1" customFormat="1" x14ac:dyDescent="0.2">
      <c r="A1520" s="35"/>
      <c r="B1520" s="36" t="s">
        <v>82</v>
      </c>
      <c r="C1520" s="115" t="s">
        <v>83</v>
      </c>
      <c r="D1520" s="115"/>
      <c r="E1520" s="115"/>
      <c r="F1520" s="37" t="s">
        <v>34</v>
      </c>
      <c r="G1520" s="37" t="s">
        <v>34</v>
      </c>
      <c r="H1520" s="37" t="s">
        <v>34</v>
      </c>
      <c r="I1520" s="37" t="s">
        <v>34</v>
      </c>
      <c r="J1520" s="38">
        <v>347.6</v>
      </c>
      <c r="K1520" s="37" t="s">
        <v>34</v>
      </c>
      <c r="L1520" s="38">
        <v>130.53</v>
      </c>
      <c r="M1520" s="39">
        <v>4.22</v>
      </c>
      <c r="N1520" s="40">
        <v>551</v>
      </c>
      <c r="S1520" s="2" t="s">
        <v>83</v>
      </c>
    </row>
    <row r="1521" spans="1:22" s="1" customFormat="1" x14ac:dyDescent="0.2">
      <c r="A1521" s="35"/>
      <c r="B1521" s="36" t="s">
        <v>34</v>
      </c>
      <c r="C1521" s="115" t="s">
        <v>84</v>
      </c>
      <c r="D1521" s="115"/>
      <c r="E1521" s="115"/>
      <c r="F1521" s="37" t="s">
        <v>59</v>
      </c>
      <c r="G1521" s="37" t="s">
        <v>1873</v>
      </c>
      <c r="H1521" s="37" t="s">
        <v>34</v>
      </c>
      <c r="I1521" s="37" t="s">
        <v>1873</v>
      </c>
      <c r="J1521" s="38" t="s">
        <v>34</v>
      </c>
      <c r="K1521" s="37" t="s">
        <v>34</v>
      </c>
      <c r="L1521" s="38" t="s">
        <v>34</v>
      </c>
      <c r="M1521" s="39" t="s">
        <v>34</v>
      </c>
      <c r="N1521" s="40" t="s">
        <v>34</v>
      </c>
      <c r="T1521" s="2" t="s">
        <v>84</v>
      </c>
    </row>
    <row r="1522" spans="1:22" s="1" customFormat="1" x14ac:dyDescent="0.2">
      <c r="A1522" s="35"/>
      <c r="B1522" s="36" t="s">
        <v>34</v>
      </c>
      <c r="C1522" s="115" t="s">
        <v>58</v>
      </c>
      <c r="D1522" s="115"/>
      <c r="E1522" s="115"/>
      <c r="F1522" s="37" t="s">
        <v>59</v>
      </c>
      <c r="G1522" s="37" t="s">
        <v>945</v>
      </c>
      <c r="H1522" s="37" t="s">
        <v>34</v>
      </c>
      <c r="I1522" s="37" t="s">
        <v>945</v>
      </c>
      <c r="J1522" s="38" t="s">
        <v>34</v>
      </c>
      <c r="K1522" s="37" t="s">
        <v>34</v>
      </c>
      <c r="L1522" s="38" t="s">
        <v>34</v>
      </c>
      <c r="M1522" s="39" t="s">
        <v>34</v>
      </c>
      <c r="N1522" s="40" t="s">
        <v>34</v>
      </c>
      <c r="T1522" s="2" t="s">
        <v>58</v>
      </c>
    </row>
    <row r="1523" spans="1:22" s="1" customFormat="1" x14ac:dyDescent="0.2">
      <c r="A1523" s="35"/>
      <c r="B1523" s="36" t="s">
        <v>34</v>
      </c>
      <c r="C1523" s="118" t="s">
        <v>62</v>
      </c>
      <c r="D1523" s="118"/>
      <c r="E1523" s="118"/>
      <c r="F1523" s="30" t="s">
        <v>34</v>
      </c>
      <c r="G1523" s="30" t="s">
        <v>34</v>
      </c>
      <c r="H1523" s="30" t="s">
        <v>34</v>
      </c>
      <c r="I1523" s="30" t="s">
        <v>34</v>
      </c>
      <c r="J1523" s="31">
        <v>220.64</v>
      </c>
      <c r="K1523" s="30" t="s">
        <v>34</v>
      </c>
      <c r="L1523" s="31">
        <v>220.64</v>
      </c>
      <c r="M1523" s="32" t="s">
        <v>34</v>
      </c>
      <c r="N1523" s="33" t="s">
        <v>34</v>
      </c>
      <c r="U1523" s="2" t="s">
        <v>62</v>
      </c>
    </row>
    <row r="1524" spans="1:22" s="1" customFormat="1" x14ac:dyDescent="0.2">
      <c r="A1524" s="35"/>
      <c r="B1524" s="36" t="s">
        <v>34</v>
      </c>
      <c r="C1524" s="115" t="s">
        <v>63</v>
      </c>
      <c r="D1524" s="115"/>
      <c r="E1524" s="115"/>
      <c r="F1524" s="37" t="s">
        <v>34</v>
      </c>
      <c r="G1524" s="37" t="s">
        <v>34</v>
      </c>
      <c r="H1524" s="37" t="s">
        <v>34</v>
      </c>
      <c r="I1524" s="37" t="s">
        <v>34</v>
      </c>
      <c r="J1524" s="38" t="s">
        <v>34</v>
      </c>
      <c r="K1524" s="37" t="s">
        <v>34</v>
      </c>
      <c r="L1524" s="38">
        <v>22.39</v>
      </c>
      <c r="M1524" s="39" t="s">
        <v>34</v>
      </c>
      <c r="N1524" s="40">
        <v>323</v>
      </c>
      <c r="T1524" s="2" t="s">
        <v>63</v>
      </c>
    </row>
    <row r="1525" spans="1:22" s="1" customFormat="1" ht="22.5" x14ac:dyDescent="0.2">
      <c r="A1525" s="35"/>
      <c r="B1525" s="36" t="s">
        <v>835</v>
      </c>
      <c r="C1525" s="115" t="s">
        <v>836</v>
      </c>
      <c r="D1525" s="115"/>
      <c r="E1525" s="115"/>
      <c r="F1525" s="37" t="s">
        <v>66</v>
      </c>
      <c r="G1525" s="37" t="s">
        <v>837</v>
      </c>
      <c r="H1525" s="37" t="s">
        <v>34</v>
      </c>
      <c r="I1525" s="37" t="s">
        <v>837</v>
      </c>
      <c r="J1525" s="38" t="s">
        <v>34</v>
      </c>
      <c r="K1525" s="37" t="s">
        <v>34</v>
      </c>
      <c r="L1525" s="38">
        <v>29.11</v>
      </c>
      <c r="M1525" s="39" t="s">
        <v>34</v>
      </c>
      <c r="N1525" s="40">
        <v>420</v>
      </c>
      <c r="T1525" s="2" t="s">
        <v>836</v>
      </c>
    </row>
    <row r="1526" spans="1:22" s="1" customFormat="1" ht="22.5" x14ac:dyDescent="0.2">
      <c r="A1526" s="35"/>
      <c r="B1526" s="36" t="s">
        <v>838</v>
      </c>
      <c r="C1526" s="115" t="s">
        <v>839</v>
      </c>
      <c r="D1526" s="115"/>
      <c r="E1526" s="115"/>
      <c r="F1526" s="37" t="s">
        <v>66</v>
      </c>
      <c r="G1526" s="37" t="s">
        <v>840</v>
      </c>
      <c r="H1526" s="37" t="s">
        <v>34</v>
      </c>
      <c r="I1526" s="37" t="s">
        <v>840</v>
      </c>
      <c r="J1526" s="38" t="s">
        <v>34</v>
      </c>
      <c r="K1526" s="37" t="s">
        <v>34</v>
      </c>
      <c r="L1526" s="38">
        <v>19.93</v>
      </c>
      <c r="M1526" s="39" t="s">
        <v>34</v>
      </c>
      <c r="N1526" s="40">
        <v>287</v>
      </c>
      <c r="T1526" s="2" t="s">
        <v>839</v>
      </c>
    </row>
    <row r="1527" spans="1:22" s="1" customFormat="1" x14ac:dyDescent="0.2">
      <c r="A1527" s="41"/>
      <c r="B1527" s="42"/>
      <c r="C1527" s="116" t="s">
        <v>71</v>
      </c>
      <c r="D1527" s="116"/>
      <c r="E1527" s="116"/>
      <c r="F1527" s="43" t="s">
        <v>34</v>
      </c>
      <c r="G1527" s="43" t="s">
        <v>34</v>
      </c>
      <c r="H1527" s="43" t="s">
        <v>34</v>
      </c>
      <c r="I1527" s="43" t="s">
        <v>34</v>
      </c>
      <c r="J1527" s="44" t="s">
        <v>34</v>
      </c>
      <c r="K1527" s="43" t="s">
        <v>34</v>
      </c>
      <c r="L1527" s="44">
        <v>269.68</v>
      </c>
      <c r="M1527" s="32" t="s">
        <v>34</v>
      </c>
      <c r="N1527" s="45">
        <v>2088</v>
      </c>
      <c r="V1527" s="2" t="s">
        <v>71</v>
      </c>
    </row>
    <row r="1528" spans="1:22" s="1" customFormat="1" ht="56.25" x14ac:dyDescent="0.2">
      <c r="A1528" s="28" t="s">
        <v>1874</v>
      </c>
      <c r="B1528" s="29" t="s">
        <v>1705</v>
      </c>
      <c r="C1528" s="118" t="s">
        <v>1706</v>
      </c>
      <c r="D1528" s="118"/>
      <c r="E1528" s="118"/>
      <c r="F1528" s="30" t="s">
        <v>1513</v>
      </c>
      <c r="G1528" s="30" t="s">
        <v>34</v>
      </c>
      <c r="H1528" s="30" t="s">
        <v>34</v>
      </c>
      <c r="I1528" s="30" t="s">
        <v>48</v>
      </c>
      <c r="J1528" s="31" t="s">
        <v>34</v>
      </c>
      <c r="K1528" s="30" t="s">
        <v>34</v>
      </c>
      <c r="L1528" s="31" t="s">
        <v>34</v>
      </c>
      <c r="M1528" s="32" t="s">
        <v>34</v>
      </c>
      <c r="N1528" s="33" t="s">
        <v>34</v>
      </c>
      <c r="Q1528" s="2" t="s">
        <v>1706</v>
      </c>
    </row>
    <row r="1529" spans="1:22" s="1" customFormat="1" x14ac:dyDescent="0.2">
      <c r="A1529" s="35"/>
      <c r="B1529" s="36" t="s">
        <v>48</v>
      </c>
      <c r="C1529" s="115" t="s">
        <v>81</v>
      </c>
      <c r="D1529" s="115"/>
      <c r="E1529" s="115"/>
      <c r="F1529" s="37" t="s">
        <v>34</v>
      </c>
      <c r="G1529" s="37" t="s">
        <v>34</v>
      </c>
      <c r="H1529" s="37" t="s">
        <v>34</v>
      </c>
      <c r="I1529" s="37" t="s">
        <v>34</v>
      </c>
      <c r="J1529" s="38">
        <v>34.03</v>
      </c>
      <c r="K1529" s="37" t="s">
        <v>34</v>
      </c>
      <c r="L1529" s="38">
        <v>34.03</v>
      </c>
      <c r="M1529" s="39">
        <v>14.41</v>
      </c>
      <c r="N1529" s="40">
        <v>490</v>
      </c>
      <c r="S1529" s="2" t="s">
        <v>81</v>
      </c>
    </row>
    <row r="1530" spans="1:22" s="1" customFormat="1" x14ac:dyDescent="0.2">
      <c r="A1530" s="35"/>
      <c r="B1530" s="36" t="s">
        <v>54</v>
      </c>
      <c r="C1530" s="115" t="s">
        <v>55</v>
      </c>
      <c r="D1530" s="115"/>
      <c r="E1530" s="115"/>
      <c r="F1530" s="37" t="s">
        <v>34</v>
      </c>
      <c r="G1530" s="37" t="s">
        <v>34</v>
      </c>
      <c r="H1530" s="37" t="s">
        <v>34</v>
      </c>
      <c r="I1530" s="37" t="s">
        <v>34</v>
      </c>
      <c r="J1530" s="38">
        <v>24</v>
      </c>
      <c r="K1530" s="37" t="s">
        <v>34</v>
      </c>
      <c r="L1530" s="38">
        <v>24</v>
      </c>
      <c r="M1530" s="39">
        <v>7.88</v>
      </c>
      <c r="N1530" s="40">
        <v>189</v>
      </c>
      <c r="S1530" s="2" t="s">
        <v>55</v>
      </c>
    </row>
    <row r="1531" spans="1:22" s="1" customFormat="1" x14ac:dyDescent="0.2">
      <c r="A1531" s="35"/>
      <c r="B1531" s="36" t="s">
        <v>82</v>
      </c>
      <c r="C1531" s="115" t="s">
        <v>83</v>
      </c>
      <c r="D1531" s="115"/>
      <c r="E1531" s="115"/>
      <c r="F1531" s="37" t="s">
        <v>34</v>
      </c>
      <c r="G1531" s="37" t="s">
        <v>34</v>
      </c>
      <c r="H1531" s="37" t="s">
        <v>34</v>
      </c>
      <c r="I1531" s="37" t="s">
        <v>34</v>
      </c>
      <c r="J1531" s="38">
        <v>5.53</v>
      </c>
      <c r="K1531" s="37" t="s">
        <v>34</v>
      </c>
      <c r="L1531" s="38">
        <v>5.53</v>
      </c>
      <c r="M1531" s="39">
        <v>4.22</v>
      </c>
      <c r="N1531" s="40">
        <v>23</v>
      </c>
      <c r="S1531" s="2" t="s">
        <v>83</v>
      </c>
    </row>
    <row r="1532" spans="1:22" s="1" customFormat="1" x14ac:dyDescent="0.2">
      <c r="A1532" s="35"/>
      <c r="B1532" s="36" t="s">
        <v>34</v>
      </c>
      <c r="C1532" s="115" t="s">
        <v>84</v>
      </c>
      <c r="D1532" s="115"/>
      <c r="E1532" s="115"/>
      <c r="F1532" s="37" t="s">
        <v>59</v>
      </c>
      <c r="G1532" s="37" t="s">
        <v>1707</v>
      </c>
      <c r="H1532" s="37" t="s">
        <v>34</v>
      </c>
      <c r="I1532" s="37" t="s">
        <v>1707</v>
      </c>
      <c r="J1532" s="38" t="s">
        <v>34</v>
      </c>
      <c r="K1532" s="37" t="s">
        <v>34</v>
      </c>
      <c r="L1532" s="38" t="s">
        <v>34</v>
      </c>
      <c r="M1532" s="39" t="s">
        <v>34</v>
      </c>
      <c r="N1532" s="40" t="s">
        <v>34</v>
      </c>
      <c r="T1532" s="2" t="s">
        <v>84</v>
      </c>
    </row>
    <row r="1533" spans="1:22" s="1" customFormat="1" x14ac:dyDescent="0.2">
      <c r="A1533" s="35"/>
      <c r="B1533" s="36" t="s">
        <v>34</v>
      </c>
      <c r="C1533" s="118" t="s">
        <v>62</v>
      </c>
      <c r="D1533" s="118"/>
      <c r="E1533" s="118"/>
      <c r="F1533" s="30" t="s">
        <v>34</v>
      </c>
      <c r="G1533" s="30" t="s">
        <v>34</v>
      </c>
      <c r="H1533" s="30" t="s">
        <v>34</v>
      </c>
      <c r="I1533" s="30" t="s">
        <v>34</v>
      </c>
      <c r="J1533" s="31">
        <v>63.56</v>
      </c>
      <c r="K1533" s="30" t="s">
        <v>34</v>
      </c>
      <c r="L1533" s="31">
        <v>63.56</v>
      </c>
      <c r="M1533" s="32" t="s">
        <v>34</v>
      </c>
      <c r="N1533" s="33" t="s">
        <v>34</v>
      </c>
      <c r="U1533" s="2" t="s">
        <v>62</v>
      </c>
    </row>
    <row r="1534" spans="1:22" s="1" customFormat="1" x14ac:dyDescent="0.2">
      <c r="A1534" s="35"/>
      <c r="B1534" s="36" t="s">
        <v>34</v>
      </c>
      <c r="C1534" s="115" t="s">
        <v>63</v>
      </c>
      <c r="D1534" s="115"/>
      <c r="E1534" s="115"/>
      <c r="F1534" s="37" t="s">
        <v>34</v>
      </c>
      <c r="G1534" s="37" t="s">
        <v>34</v>
      </c>
      <c r="H1534" s="37" t="s">
        <v>34</v>
      </c>
      <c r="I1534" s="37" t="s">
        <v>34</v>
      </c>
      <c r="J1534" s="38" t="s">
        <v>34</v>
      </c>
      <c r="K1534" s="37" t="s">
        <v>34</v>
      </c>
      <c r="L1534" s="38">
        <v>34.03</v>
      </c>
      <c r="M1534" s="39" t="s">
        <v>34</v>
      </c>
      <c r="N1534" s="40">
        <v>490</v>
      </c>
      <c r="T1534" s="2" t="s">
        <v>63</v>
      </c>
    </row>
    <row r="1535" spans="1:22" s="1" customFormat="1" ht="22.5" x14ac:dyDescent="0.2">
      <c r="A1535" s="35"/>
      <c r="B1535" s="36" t="s">
        <v>835</v>
      </c>
      <c r="C1535" s="115" t="s">
        <v>836</v>
      </c>
      <c r="D1535" s="115"/>
      <c r="E1535" s="115"/>
      <c r="F1535" s="37" t="s">
        <v>66</v>
      </c>
      <c r="G1535" s="37" t="s">
        <v>837</v>
      </c>
      <c r="H1535" s="37" t="s">
        <v>34</v>
      </c>
      <c r="I1535" s="37" t="s">
        <v>837</v>
      </c>
      <c r="J1535" s="38" t="s">
        <v>34</v>
      </c>
      <c r="K1535" s="37" t="s">
        <v>34</v>
      </c>
      <c r="L1535" s="38">
        <v>44.24</v>
      </c>
      <c r="M1535" s="39" t="s">
        <v>34</v>
      </c>
      <c r="N1535" s="40">
        <v>637</v>
      </c>
      <c r="T1535" s="2" t="s">
        <v>836</v>
      </c>
    </row>
    <row r="1536" spans="1:22" s="1" customFormat="1" ht="22.5" x14ac:dyDescent="0.2">
      <c r="A1536" s="35"/>
      <c r="B1536" s="36" t="s">
        <v>838</v>
      </c>
      <c r="C1536" s="115" t="s">
        <v>839</v>
      </c>
      <c r="D1536" s="115"/>
      <c r="E1536" s="115"/>
      <c r="F1536" s="37" t="s">
        <v>66</v>
      </c>
      <c r="G1536" s="37" t="s">
        <v>840</v>
      </c>
      <c r="H1536" s="37" t="s">
        <v>34</v>
      </c>
      <c r="I1536" s="37" t="s">
        <v>840</v>
      </c>
      <c r="J1536" s="38" t="s">
        <v>34</v>
      </c>
      <c r="K1536" s="37" t="s">
        <v>34</v>
      </c>
      <c r="L1536" s="38">
        <v>30.29</v>
      </c>
      <c r="M1536" s="39" t="s">
        <v>34</v>
      </c>
      <c r="N1536" s="40">
        <v>436</v>
      </c>
      <c r="T1536" s="2" t="s">
        <v>839</v>
      </c>
    </row>
    <row r="1537" spans="1:25" s="1" customFormat="1" x14ac:dyDescent="0.2">
      <c r="A1537" s="41"/>
      <c r="B1537" s="42"/>
      <c r="C1537" s="116" t="s">
        <v>71</v>
      </c>
      <c r="D1537" s="116"/>
      <c r="E1537" s="116"/>
      <c r="F1537" s="43" t="s">
        <v>34</v>
      </c>
      <c r="G1537" s="43" t="s">
        <v>34</v>
      </c>
      <c r="H1537" s="43" t="s">
        <v>34</v>
      </c>
      <c r="I1537" s="43" t="s">
        <v>34</v>
      </c>
      <c r="J1537" s="44" t="s">
        <v>34</v>
      </c>
      <c r="K1537" s="43" t="s">
        <v>34</v>
      </c>
      <c r="L1537" s="44">
        <v>138.09</v>
      </c>
      <c r="M1537" s="32" t="s">
        <v>34</v>
      </c>
      <c r="N1537" s="45">
        <v>1775</v>
      </c>
      <c r="V1537" s="2" t="s">
        <v>71</v>
      </c>
    </row>
    <row r="1538" spans="1:25" s="1" customFormat="1" ht="45" x14ac:dyDescent="0.2">
      <c r="A1538" s="28" t="s">
        <v>1875</v>
      </c>
      <c r="B1538" s="29" t="s">
        <v>1710</v>
      </c>
      <c r="C1538" s="118" t="s">
        <v>1876</v>
      </c>
      <c r="D1538" s="118"/>
      <c r="E1538" s="118"/>
      <c r="F1538" s="30" t="s">
        <v>1282</v>
      </c>
      <c r="G1538" s="30" t="s">
        <v>34</v>
      </c>
      <c r="H1538" s="30" t="s">
        <v>34</v>
      </c>
      <c r="I1538" s="30" t="s">
        <v>48</v>
      </c>
      <c r="J1538" s="31">
        <v>6922.65</v>
      </c>
      <c r="K1538" s="30" t="s">
        <v>34</v>
      </c>
      <c r="L1538" s="31">
        <v>1640.52</v>
      </c>
      <c r="M1538" s="32">
        <v>4.22</v>
      </c>
      <c r="N1538" s="33">
        <v>6923</v>
      </c>
      <c r="Q1538" s="2" t="s">
        <v>1876</v>
      </c>
    </row>
    <row r="1539" spans="1:25" s="1" customFormat="1" x14ac:dyDescent="0.2">
      <c r="A1539" s="34"/>
      <c r="B1539" s="8"/>
      <c r="C1539" s="115" t="s">
        <v>1877</v>
      </c>
      <c r="D1539" s="115"/>
      <c r="E1539" s="115"/>
      <c r="F1539" s="115"/>
      <c r="G1539" s="115"/>
      <c r="H1539" s="115"/>
      <c r="I1539" s="115"/>
      <c r="J1539" s="115"/>
      <c r="K1539" s="115"/>
      <c r="L1539" s="115"/>
      <c r="M1539" s="115"/>
      <c r="N1539" s="117"/>
      <c r="Y1539" s="2" t="s">
        <v>1877</v>
      </c>
    </row>
    <row r="1540" spans="1:25" s="1" customFormat="1" ht="33.75" x14ac:dyDescent="0.2">
      <c r="A1540" s="28" t="s">
        <v>1878</v>
      </c>
      <c r="B1540" s="29" t="s">
        <v>1504</v>
      </c>
      <c r="C1540" s="118" t="s">
        <v>1505</v>
      </c>
      <c r="D1540" s="118"/>
      <c r="E1540" s="118"/>
      <c r="F1540" s="30" t="s">
        <v>1506</v>
      </c>
      <c r="G1540" s="30" t="s">
        <v>34</v>
      </c>
      <c r="H1540" s="30" t="s">
        <v>34</v>
      </c>
      <c r="I1540" s="30" t="s">
        <v>48</v>
      </c>
      <c r="J1540" s="31" t="s">
        <v>34</v>
      </c>
      <c r="K1540" s="30" t="s">
        <v>34</v>
      </c>
      <c r="L1540" s="31" t="s">
        <v>34</v>
      </c>
      <c r="M1540" s="32" t="s">
        <v>34</v>
      </c>
      <c r="N1540" s="33" t="s">
        <v>34</v>
      </c>
      <c r="Q1540" s="2" t="s">
        <v>1505</v>
      </c>
    </row>
    <row r="1541" spans="1:25" s="1" customFormat="1" x14ac:dyDescent="0.2">
      <c r="A1541" s="35"/>
      <c r="B1541" s="36" t="s">
        <v>48</v>
      </c>
      <c r="C1541" s="115" t="s">
        <v>81</v>
      </c>
      <c r="D1541" s="115"/>
      <c r="E1541" s="115"/>
      <c r="F1541" s="37" t="s">
        <v>34</v>
      </c>
      <c r="G1541" s="37" t="s">
        <v>34</v>
      </c>
      <c r="H1541" s="37" t="s">
        <v>34</v>
      </c>
      <c r="I1541" s="37" t="s">
        <v>34</v>
      </c>
      <c r="J1541" s="38">
        <v>16.54</v>
      </c>
      <c r="K1541" s="37" t="s">
        <v>34</v>
      </c>
      <c r="L1541" s="38">
        <v>16.54</v>
      </c>
      <c r="M1541" s="39">
        <v>14.41</v>
      </c>
      <c r="N1541" s="40">
        <v>238</v>
      </c>
      <c r="S1541" s="2" t="s">
        <v>81</v>
      </c>
    </row>
    <row r="1542" spans="1:25" s="1" customFormat="1" x14ac:dyDescent="0.2">
      <c r="A1542" s="35"/>
      <c r="B1542" s="36" t="s">
        <v>54</v>
      </c>
      <c r="C1542" s="115" t="s">
        <v>55</v>
      </c>
      <c r="D1542" s="115"/>
      <c r="E1542" s="115"/>
      <c r="F1542" s="37" t="s">
        <v>34</v>
      </c>
      <c r="G1542" s="37" t="s">
        <v>34</v>
      </c>
      <c r="H1542" s="37" t="s">
        <v>34</v>
      </c>
      <c r="I1542" s="37" t="s">
        <v>34</v>
      </c>
      <c r="J1542" s="38">
        <v>15.14</v>
      </c>
      <c r="K1542" s="37" t="s">
        <v>34</v>
      </c>
      <c r="L1542" s="38">
        <v>15.14</v>
      </c>
      <c r="M1542" s="39">
        <v>7.88</v>
      </c>
      <c r="N1542" s="40">
        <v>119</v>
      </c>
      <c r="S1542" s="2" t="s">
        <v>55</v>
      </c>
    </row>
    <row r="1543" spans="1:25" s="1" customFormat="1" x14ac:dyDescent="0.2">
      <c r="A1543" s="35"/>
      <c r="B1543" s="36" t="s">
        <v>82</v>
      </c>
      <c r="C1543" s="115" t="s">
        <v>83</v>
      </c>
      <c r="D1543" s="115"/>
      <c r="E1543" s="115"/>
      <c r="F1543" s="37" t="s">
        <v>34</v>
      </c>
      <c r="G1543" s="37" t="s">
        <v>34</v>
      </c>
      <c r="H1543" s="37" t="s">
        <v>34</v>
      </c>
      <c r="I1543" s="37" t="s">
        <v>34</v>
      </c>
      <c r="J1543" s="38">
        <v>180.9</v>
      </c>
      <c r="K1543" s="37" t="s">
        <v>34</v>
      </c>
      <c r="L1543" s="38">
        <v>180.9</v>
      </c>
      <c r="M1543" s="39">
        <v>4.22</v>
      </c>
      <c r="N1543" s="40">
        <v>763</v>
      </c>
      <c r="S1543" s="2" t="s">
        <v>83</v>
      </c>
    </row>
    <row r="1544" spans="1:25" s="1" customFormat="1" x14ac:dyDescent="0.2">
      <c r="A1544" s="35"/>
      <c r="B1544" s="36" t="s">
        <v>34</v>
      </c>
      <c r="C1544" s="115" t="s">
        <v>84</v>
      </c>
      <c r="D1544" s="115"/>
      <c r="E1544" s="115"/>
      <c r="F1544" s="37" t="s">
        <v>59</v>
      </c>
      <c r="G1544" s="37" t="s">
        <v>1507</v>
      </c>
      <c r="H1544" s="37" t="s">
        <v>34</v>
      </c>
      <c r="I1544" s="37" t="s">
        <v>1507</v>
      </c>
      <c r="J1544" s="38" t="s">
        <v>34</v>
      </c>
      <c r="K1544" s="37" t="s">
        <v>34</v>
      </c>
      <c r="L1544" s="38" t="s">
        <v>34</v>
      </c>
      <c r="M1544" s="39" t="s">
        <v>34</v>
      </c>
      <c r="N1544" s="40" t="s">
        <v>34</v>
      </c>
      <c r="T1544" s="2" t="s">
        <v>84</v>
      </c>
    </row>
    <row r="1545" spans="1:25" s="1" customFormat="1" x14ac:dyDescent="0.2">
      <c r="A1545" s="35"/>
      <c r="B1545" s="36" t="s">
        <v>34</v>
      </c>
      <c r="C1545" s="118" t="s">
        <v>62</v>
      </c>
      <c r="D1545" s="118"/>
      <c r="E1545" s="118"/>
      <c r="F1545" s="30" t="s">
        <v>34</v>
      </c>
      <c r="G1545" s="30" t="s">
        <v>34</v>
      </c>
      <c r="H1545" s="30" t="s">
        <v>34</v>
      </c>
      <c r="I1545" s="30" t="s">
        <v>34</v>
      </c>
      <c r="J1545" s="31">
        <v>212.58</v>
      </c>
      <c r="K1545" s="30" t="s">
        <v>34</v>
      </c>
      <c r="L1545" s="31">
        <v>212.58</v>
      </c>
      <c r="M1545" s="32" t="s">
        <v>34</v>
      </c>
      <c r="N1545" s="33" t="s">
        <v>34</v>
      </c>
      <c r="U1545" s="2" t="s">
        <v>62</v>
      </c>
    </row>
    <row r="1546" spans="1:25" s="1" customFormat="1" x14ac:dyDescent="0.2">
      <c r="A1546" s="35"/>
      <c r="B1546" s="36" t="s">
        <v>34</v>
      </c>
      <c r="C1546" s="115" t="s">
        <v>63</v>
      </c>
      <c r="D1546" s="115"/>
      <c r="E1546" s="115"/>
      <c r="F1546" s="37" t="s">
        <v>34</v>
      </c>
      <c r="G1546" s="37" t="s">
        <v>34</v>
      </c>
      <c r="H1546" s="37" t="s">
        <v>34</v>
      </c>
      <c r="I1546" s="37" t="s">
        <v>34</v>
      </c>
      <c r="J1546" s="38" t="s">
        <v>34</v>
      </c>
      <c r="K1546" s="37" t="s">
        <v>34</v>
      </c>
      <c r="L1546" s="38">
        <v>16.54</v>
      </c>
      <c r="M1546" s="39" t="s">
        <v>34</v>
      </c>
      <c r="N1546" s="40">
        <v>238</v>
      </c>
      <c r="T1546" s="2" t="s">
        <v>63</v>
      </c>
    </row>
    <row r="1547" spans="1:25" s="1" customFormat="1" ht="22.5" x14ac:dyDescent="0.2">
      <c r="A1547" s="35"/>
      <c r="B1547" s="36" t="s">
        <v>835</v>
      </c>
      <c r="C1547" s="115" t="s">
        <v>836</v>
      </c>
      <c r="D1547" s="115"/>
      <c r="E1547" s="115"/>
      <c r="F1547" s="37" t="s">
        <v>66</v>
      </c>
      <c r="G1547" s="37" t="s">
        <v>837</v>
      </c>
      <c r="H1547" s="37" t="s">
        <v>34</v>
      </c>
      <c r="I1547" s="37" t="s">
        <v>837</v>
      </c>
      <c r="J1547" s="38" t="s">
        <v>34</v>
      </c>
      <c r="K1547" s="37" t="s">
        <v>34</v>
      </c>
      <c r="L1547" s="38">
        <v>21.5</v>
      </c>
      <c r="M1547" s="39" t="s">
        <v>34</v>
      </c>
      <c r="N1547" s="40">
        <v>309</v>
      </c>
      <c r="T1547" s="2" t="s">
        <v>836</v>
      </c>
    </row>
    <row r="1548" spans="1:25" s="1" customFormat="1" ht="22.5" x14ac:dyDescent="0.2">
      <c r="A1548" s="35"/>
      <c r="B1548" s="36" t="s">
        <v>838</v>
      </c>
      <c r="C1548" s="115" t="s">
        <v>839</v>
      </c>
      <c r="D1548" s="115"/>
      <c r="E1548" s="115"/>
      <c r="F1548" s="37" t="s">
        <v>66</v>
      </c>
      <c r="G1548" s="37" t="s">
        <v>840</v>
      </c>
      <c r="H1548" s="37" t="s">
        <v>34</v>
      </c>
      <c r="I1548" s="37" t="s">
        <v>840</v>
      </c>
      <c r="J1548" s="38" t="s">
        <v>34</v>
      </c>
      <c r="K1548" s="37" t="s">
        <v>34</v>
      </c>
      <c r="L1548" s="38">
        <v>14.72</v>
      </c>
      <c r="M1548" s="39" t="s">
        <v>34</v>
      </c>
      <c r="N1548" s="40">
        <v>212</v>
      </c>
      <c r="T1548" s="2" t="s">
        <v>839</v>
      </c>
    </row>
    <row r="1549" spans="1:25" s="1" customFormat="1" x14ac:dyDescent="0.2">
      <c r="A1549" s="41"/>
      <c r="B1549" s="42"/>
      <c r="C1549" s="116" t="s">
        <v>71</v>
      </c>
      <c r="D1549" s="116"/>
      <c r="E1549" s="116"/>
      <c r="F1549" s="43" t="s">
        <v>34</v>
      </c>
      <c r="G1549" s="43" t="s">
        <v>34</v>
      </c>
      <c r="H1549" s="43" t="s">
        <v>34</v>
      </c>
      <c r="I1549" s="43" t="s">
        <v>34</v>
      </c>
      <c r="J1549" s="44" t="s">
        <v>34</v>
      </c>
      <c r="K1549" s="43" t="s">
        <v>34</v>
      </c>
      <c r="L1549" s="44">
        <v>248.8</v>
      </c>
      <c r="M1549" s="32" t="s">
        <v>34</v>
      </c>
      <c r="N1549" s="45">
        <v>1641</v>
      </c>
      <c r="V1549" s="2" t="s">
        <v>71</v>
      </c>
    </row>
    <row r="1550" spans="1:25" s="1" customFormat="1" ht="33.75" x14ac:dyDescent="0.2">
      <c r="A1550" s="28" t="s">
        <v>1879</v>
      </c>
      <c r="B1550" s="29" t="s">
        <v>1517</v>
      </c>
      <c r="C1550" s="118" t="s">
        <v>1518</v>
      </c>
      <c r="D1550" s="118"/>
      <c r="E1550" s="118"/>
      <c r="F1550" s="30" t="s">
        <v>261</v>
      </c>
      <c r="G1550" s="30" t="s">
        <v>34</v>
      </c>
      <c r="H1550" s="30" t="s">
        <v>34</v>
      </c>
      <c r="I1550" s="30" t="s">
        <v>48</v>
      </c>
      <c r="J1550" s="31">
        <v>385</v>
      </c>
      <c r="K1550" s="30" t="s">
        <v>34</v>
      </c>
      <c r="L1550" s="31">
        <v>385</v>
      </c>
      <c r="M1550" s="32">
        <v>4.22</v>
      </c>
      <c r="N1550" s="33">
        <v>1625</v>
      </c>
      <c r="Q1550" s="2" t="s">
        <v>1518</v>
      </c>
    </row>
    <row r="1551" spans="1:25" s="1" customFormat="1" ht="22.5" x14ac:dyDescent="0.2">
      <c r="A1551" s="28" t="s">
        <v>1880</v>
      </c>
      <c r="B1551" s="29" t="s">
        <v>1881</v>
      </c>
      <c r="C1551" s="118" t="s">
        <v>1882</v>
      </c>
      <c r="D1551" s="118"/>
      <c r="E1551" s="118"/>
      <c r="F1551" s="30" t="s">
        <v>1282</v>
      </c>
      <c r="G1551" s="30" t="s">
        <v>34</v>
      </c>
      <c r="H1551" s="30" t="s">
        <v>34</v>
      </c>
      <c r="I1551" s="30" t="s">
        <v>48</v>
      </c>
      <c r="J1551" s="31">
        <v>3666.57</v>
      </c>
      <c r="K1551" s="30" t="s">
        <v>34</v>
      </c>
      <c r="L1551" s="31">
        <v>868.96</v>
      </c>
      <c r="M1551" s="32">
        <v>4.22</v>
      </c>
      <c r="N1551" s="33">
        <v>3667</v>
      </c>
      <c r="Q1551" s="2" t="s">
        <v>1882</v>
      </c>
    </row>
    <row r="1552" spans="1:25" s="1" customFormat="1" x14ac:dyDescent="0.2">
      <c r="A1552" s="34"/>
      <c r="B1552" s="8"/>
      <c r="C1552" s="115" t="s">
        <v>1883</v>
      </c>
      <c r="D1552" s="115"/>
      <c r="E1552" s="115"/>
      <c r="F1552" s="115"/>
      <c r="G1552" s="115"/>
      <c r="H1552" s="115"/>
      <c r="I1552" s="115"/>
      <c r="J1552" s="115"/>
      <c r="K1552" s="115"/>
      <c r="L1552" s="115"/>
      <c r="M1552" s="115"/>
      <c r="N1552" s="117"/>
      <c r="Y1552" s="2" t="s">
        <v>1883</v>
      </c>
    </row>
    <row r="1553" spans="1:22" s="1" customFormat="1" ht="56.25" x14ac:dyDescent="0.2">
      <c r="A1553" s="28" t="s">
        <v>1040</v>
      </c>
      <c r="B1553" s="29" t="s">
        <v>884</v>
      </c>
      <c r="C1553" s="118" t="s">
        <v>885</v>
      </c>
      <c r="D1553" s="118"/>
      <c r="E1553" s="118"/>
      <c r="F1553" s="30" t="s">
        <v>421</v>
      </c>
      <c r="G1553" s="30" t="s">
        <v>34</v>
      </c>
      <c r="H1553" s="30" t="s">
        <v>34</v>
      </c>
      <c r="I1553" s="30" t="s">
        <v>1546</v>
      </c>
      <c r="J1553" s="31">
        <v>30.2</v>
      </c>
      <c r="K1553" s="30" t="s">
        <v>34</v>
      </c>
      <c r="L1553" s="31">
        <v>57.38</v>
      </c>
      <c r="M1553" s="32">
        <v>4.22</v>
      </c>
      <c r="N1553" s="33">
        <v>242</v>
      </c>
      <c r="Q1553" s="2" t="s">
        <v>885</v>
      </c>
    </row>
    <row r="1554" spans="1:22" s="1" customFormat="1" ht="45" x14ac:dyDescent="0.2">
      <c r="A1554" s="28" t="s">
        <v>1884</v>
      </c>
      <c r="B1554" s="29" t="s">
        <v>899</v>
      </c>
      <c r="C1554" s="118" t="s">
        <v>900</v>
      </c>
      <c r="D1554" s="118"/>
      <c r="E1554" s="118"/>
      <c r="F1554" s="30" t="s">
        <v>901</v>
      </c>
      <c r="G1554" s="30" t="s">
        <v>34</v>
      </c>
      <c r="H1554" s="30" t="s">
        <v>34</v>
      </c>
      <c r="I1554" s="30" t="s">
        <v>1885</v>
      </c>
      <c r="J1554" s="31" t="s">
        <v>34</v>
      </c>
      <c r="K1554" s="30" t="s">
        <v>34</v>
      </c>
      <c r="L1554" s="31" t="s">
        <v>34</v>
      </c>
      <c r="M1554" s="32" t="s">
        <v>34</v>
      </c>
      <c r="N1554" s="33" t="s">
        <v>34</v>
      </c>
      <c r="Q1554" s="2" t="s">
        <v>900</v>
      </c>
    </row>
    <row r="1555" spans="1:22" s="1" customFormat="1" x14ac:dyDescent="0.2">
      <c r="A1555" s="34"/>
      <c r="B1555" s="8"/>
      <c r="C1555" s="115" t="s">
        <v>1886</v>
      </c>
      <c r="D1555" s="115"/>
      <c r="E1555" s="115"/>
      <c r="F1555" s="115"/>
      <c r="G1555" s="115"/>
      <c r="H1555" s="115"/>
      <c r="I1555" s="115"/>
      <c r="J1555" s="115"/>
      <c r="K1555" s="115"/>
      <c r="L1555" s="115"/>
      <c r="M1555" s="115"/>
      <c r="N1555" s="117"/>
      <c r="R1555" s="2" t="s">
        <v>1886</v>
      </c>
    </row>
    <row r="1556" spans="1:22" s="1" customFormat="1" x14ac:dyDescent="0.2">
      <c r="A1556" s="35"/>
      <c r="B1556" s="36" t="s">
        <v>48</v>
      </c>
      <c r="C1556" s="115" t="s">
        <v>81</v>
      </c>
      <c r="D1556" s="115"/>
      <c r="E1556" s="115"/>
      <c r="F1556" s="37" t="s">
        <v>34</v>
      </c>
      <c r="G1556" s="37" t="s">
        <v>34</v>
      </c>
      <c r="H1556" s="37" t="s">
        <v>34</v>
      </c>
      <c r="I1556" s="37" t="s">
        <v>34</v>
      </c>
      <c r="J1556" s="38">
        <v>23.4</v>
      </c>
      <c r="K1556" s="37" t="s">
        <v>34</v>
      </c>
      <c r="L1556" s="38">
        <v>8</v>
      </c>
      <c r="M1556" s="39">
        <v>14.41</v>
      </c>
      <c r="N1556" s="40">
        <v>115</v>
      </c>
      <c r="S1556" s="2" t="s">
        <v>81</v>
      </c>
    </row>
    <row r="1557" spans="1:22" s="1" customFormat="1" x14ac:dyDescent="0.2">
      <c r="A1557" s="35"/>
      <c r="B1557" s="36" t="s">
        <v>54</v>
      </c>
      <c r="C1557" s="115" t="s">
        <v>55</v>
      </c>
      <c r="D1557" s="115"/>
      <c r="E1557" s="115"/>
      <c r="F1557" s="37" t="s">
        <v>34</v>
      </c>
      <c r="G1557" s="37" t="s">
        <v>34</v>
      </c>
      <c r="H1557" s="37" t="s">
        <v>34</v>
      </c>
      <c r="I1557" s="37" t="s">
        <v>34</v>
      </c>
      <c r="J1557" s="38">
        <v>88.16</v>
      </c>
      <c r="K1557" s="37" t="s">
        <v>34</v>
      </c>
      <c r="L1557" s="38">
        <v>30.15</v>
      </c>
      <c r="M1557" s="39">
        <v>7.88</v>
      </c>
      <c r="N1557" s="40">
        <v>238</v>
      </c>
      <c r="S1557" s="2" t="s">
        <v>55</v>
      </c>
    </row>
    <row r="1558" spans="1:22" s="1" customFormat="1" x14ac:dyDescent="0.2">
      <c r="A1558" s="35"/>
      <c r="B1558" s="36" t="s">
        <v>56</v>
      </c>
      <c r="C1558" s="115" t="s">
        <v>57</v>
      </c>
      <c r="D1558" s="115"/>
      <c r="E1558" s="115"/>
      <c r="F1558" s="37" t="s">
        <v>34</v>
      </c>
      <c r="G1558" s="37" t="s">
        <v>34</v>
      </c>
      <c r="H1558" s="37" t="s">
        <v>34</v>
      </c>
      <c r="I1558" s="37" t="s">
        <v>34</v>
      </c>
      <c r="J1558" s="38">
        <v>14.3</v>
      </c>
      <c r="K1558" s="37" t="s">
        <v>34</v>
      </c>
      <c r="L1558" s="38">
        <v>4.8899999999999997</v>
      </c>
      <c r="M1558" s="39">
        <v>14.41</v>
      </c>
      <c r="N1558" s="40">
        <v>70</v>
      </c>
      <c r="S1558" s="2" t="s">
        <v>57</v>
      </c>
    </row>
    <row r="1559" spans="1:22" s="1" customFormat="1" x14ac:dyDescent="0.2">
      <c r="A1559" s="35"/>
      <c r="B1559" s="36" t="s">
        <v>82</v>
      </c>
      <c r="C1559" s="115" t="s">
        <v>83</v>
      </c>
      <c r="D1559" s="115"/>
      <c r="E1559" s="115"/>
      <c r="F1559" s="37" t="s">
        <v>34</v>
      </c>
      <c r="G1559" s="37" t="s">
        <v>34</v>
      </c>
      <c r="H1559" s="37" t="s">
        <v>34</v>
      </c>
      <c r="I1559" s="37" t="s">
        <v>34</v>
      </c>
      <c r="J1559" s="38">
        <v>180.68</v>
      </c>
      <c r="K1559" s="37" t="s">
        <v>34</v>
      </c>
      <c r="L1559" s="38">
        <v>61.79</v>
      </c>
      <c r="M1559" s="39">
        <v>4.22</v>
      </c>
      <c r="N1559" s="40">
        <v>261</v>
      </c>
      <c r="S1559" s="2" t="s">
        <v>83</v>
      </c>
    </row>
    <row r="1560" spans="1:22" s="1" customFormat="1" x14ac:dyDescent="0.2">
      <c r="A1560" s="35"/>
      <c r="B1560" s="36" t="s">
        <v>34</v>
      </c>
      <c r="C1560" s="115" t="s">
        <v>84</v>
      </c>
      <c r="D1560" s="115"/>
      <c r="E1560" s="115"/>
      <c r="F1560" s="37" t="s">
        <v>59</v>
      </c>
      <c r="G1560" s="37" t="s">
        <v>904</v>
      </c>
      <c r="H1560" s="37" t="s">
        <v>34</v>
      </c>
      <c r="I1560" s="37" t="s">
        <v>1887</v>
      </c>
      <c r="J1560" s="38" t="s">
        <v>34</v>
      </c>
      <c r="K1560" s="37" t="s">
        <v>34</v>
      </c>
      <c r="L1560" s="38" t="s">
        <v>34</v>
      </c>
      <c r="M1560" s="39" t="s">
        <v>34</v>
      </c>
      <c r="N1560" s="40" t="s">
        <v>34</v>
      </c>
      <c r="T1560" s="2" t="s">
        <v>84</v>
      </c>
    </row>
    <row r="1561" spans="1:22" s="1" customFormat="1" x14ac:dyDescent="0.2">
      <c r="A1561" s="35"/>
      <c r="B1561" s="36" t="s">
        <v>34</v>
      </c>
      <c r="C1561" s="115" t="s">
        <v>58</v>
      </c>
      <c r="D1561" s="115"/>
      <c r="E1561" s="115"/>
      <c r="F1561" s="37" t="s">
        <v>59</v>
      </c>
      <c r="G1561" s="37" t="s">
        <v>906</v>
      </c>
      <c r="H1561" s="37" t="s">
        <v>34</v>
      </c>
      <c r="I1561" s="37" t="s">
        <v>1888</v>
      </c>
      <c r="J1561" s="38" t="s">
        <v>34</v>
      </c>
      <c r="K1561" s="37" t="s">
        <v>34</v>
      </c>
      <c r="L1561" s="38" t="s">
        <v>34</v>
      </c>
      <c r="M1561" s="39" t="s">
        <v>34</v>
      </c>
      <c r="N1561" s="40" t="s">
        <v>34</v>
      </c>
      <c r="T1561" s="2" t="s">
        <v>58</v>
      </c>
    </row>
    <row r="1562" spans="1:22" s="1" customFormat="1" x14ac:dyDescent="0.2">
      <c r="A1562" s="35"/>
      <c r="B1562" s="36" t="s">
        <v>34</v>
      </c>
      <c r="C1562" s="118" t="s">
        <v>62</v>
      </c>
      <c r="D1562" s="118"/>
      <c r="E1562" s="118"/>
      <c r="F1562" s="30" t="s">
        <v>34</v>
      </c>
      <c r="G1562" s="30" t="s">
        <v>34</v>
      </c>
      <c r="H1562" s="30" t="s">
        <v>34</v>
      </c>
      <c r="I1562" s="30" t="s">
        <v>34</v>
      </c>
      <c r="J1562" s="31">
        <v>292.24</v>
      </c>
      <c r="K1562" s="30" t="s">
        <v>34</v>
      </c>
      <c r="L1562" s="31">
        <v>99.94</v>
      </c>
      <c r="M1562" s="32" t="s">
        <v>34</v>
      </c>
      <c r="N1562" s="33" t="s">
        <v>34</v>
      </c>
      <c r="U1562" s="2" t="s">
        <v>62</v>
      </c>
    </row>
    <row r="1563" spans="1:22" s="1" customFormat="1" x14ac:dyDescent="0.2">
      <c r="A1563" s="35"/>
      <c r="B1563" s="36" t="s">
        <v>34</v>
      </c>
      <c r="C1563" s="115" t="s">
        <v>63</v>
      </c>
      <c r="D1563" s="115"/>
      <c r="E1563" s="115"/>
      <c r="F1563" s="37" t="s">
        <v>34</v>
      </c>
      <c r="G1563" s="37" t="s">
        <v>34</v>
      </c>
      <c r="H1563" s="37" t="s">
        <v>34</v>
      </c>
      <c r="I1563" s="37" t="s">
        <v>34</v>
      </c>
      <c r="J1563" s="38" t="s">
        <v>34</v>
      </c>
      <c r="K1563" s="37" t="s">
        <v>34</v>
      </c>
      <c r="L1563" s="38">
        <v>12.89</v>
      </c>
      <c r="M1563" s="39" t="s">
        <v>34</v>
      </c>
      <c r="N1563" s="40">
        <v>185</v>
      </c>
      <c r="T1563" s="2" t="s">
        <v>63</v>
      </c>
    </row>
    <row r="1564" spans="1:22" s="1" customFormat="1" ht="22.5" x14ac:dyDescent="0.2">
      <c r="A1564" s="35"/>
      <c r="B1564" s="36" t="s">
        <v>835</v>
      </c>
      <c r="C1564" s="115" t="s">
        <v>836</v>
      </c>
      <c r="D1564" s="115"/>
      <c r="E1564" s="115"/>
      <c r="F1564" s="37" t="s">
        <v>66</v>
      </c>
      <c r="G1564" s="37" t="s">
        <v>837</v>
      </c>
      <c r="H1564" s="37" t="s">
        <v>34</v>
      </c>
      <c r="I1564" s="37" t="s">
        <v>837</v>
      </c>
      <c r="J1564" s="38" t="s">
        <v>34</v>
      </c>
      <c r="K1564" s="37" t="s">
        <v>34</v>
      </c>
      <c r="L1564" s="38">
        <v>16.760000000000002</v>
      </c>
      <c r="M1564" s="39" t="s">
        <v>34</v>
      </c>
      <c r="N1564" s="40">
        <v>241</v>
      </c>
      <c r="T1564" s="2" t="s">
        <v>836</v>
      </c>
    </row>
    <row r="1565" spans="1:22" s="1" customFormat="1" ht="22.5" x14ac:dyDescent="0.2">
      <c r="A1565" s="35"/>
      <c r="B1565" s="36" t="s">
        <v>838</v>
      </c>
      <c r="C1565" s="115" t="s">
        <v>839</v>
      </c>
      <c r="D1565" s="115"/>
      <c r="E1565" s="115"/>
      <c r="F1565" s="37" t="s">
        <v>66</v>
      </c>
      <c r="G1565" s="37" t="s">
        <v>840</v>
      </c>
      <c r="H1565" s="37" t="s">
        <v>34</v>
      </c>
      <c r="I1565" s="37" t="s">
        <v>840</v>
      </c>
      <c r="J1565" s="38" t="s">
        <v>34</v>
      </c>
      <c r="K1565" s="37" t="s">
        <v>34</v>
      </c>
      <c r="L1565" s="38">
        <v>11.47</v>
      </c>
      <c r="M1565" s="39" t="s">
        <v>34</v>
      </c>
      <c r="N1565" s="40">
        <v>165</v>
      </c>
      <c r="T1565" s="2" t="s">
        <v>839</v>
      </c>
    </row>
    <row r="1566" spans="1:22" s="1" customFormat="1" x14ac:dyDescent="0.2">
      <c r="A1566" s="41"/>
      <c r="B1566" s="42"/>
      <c r="C1566" s="116" t="s">
        <v>71</v>
      </c>
      <c r="D1566" s="116"/>
      <c r="E1566" s="116"/>
      <c r="F1566" s="43" t="s">
        <v>34</v>
      </c>
      <c r="G1566" s="43" t="s">
        <v>34</v>
      </c>
      <c r="H1566" s="43" t="s">
        <v>34</v>
      </c>
      <c r="I1566" s="43" t="s">
        <v>34</v>
      </c>
      <c r="J1566" s="44" t="s">
        <v>34</v>
      </c>
      <c r="K1566" s="43" t="s">
        <v>34</v>
      </c>
      <c r="L1566" s="44">
        <v>128.16999999999999</v>
      </c>
      <c r="M1566" s="32" t="s">
        <v>34</v>
      </c>
      <c r="N1566" s="45">
        <v>1020</v>
      </c>
      <c r="V1566" s="2" t="s">
        <v>71</v>
      </c>
    </row>
    <row r="1567" spans="1:22" s="1" customFormat="1" ht="22.5" x14ac:dyDescent="0.2">
      <c r="A1567" s="28" t="s">
        <v>1889</v>
      </c>
      <c r="B1567" s="29" t="s">
        <v>1890</v>
      </c>
      <c r="C1567" s="118" t="s">
        <v>1891</v>
      </c>
      <c r="D1567" s="118"/>
      <c r="E1567" s="118"/>
      <c r="F1567" s="30" t="s">
        <v>1892</v>
      </c>
      <c r="G1567" s="30" t="s">
        <v>34</v>
      </c>
      <c r="H1567" s="30" t="s">
        <v>34</v>
      </c>
      <c r="I1567" s="30" t="s">
        <v>1893</v>
      </c>
      <c r="J1567" s="31">
        <v>30.8</v>
      </c>
      <c r="K1567" s="30" t="s">
        <v>34</v>
      </c>
      <c r="L1567" s="31">
        <v>49.16</v>
      </c>
      <c r="M1567" s="32">
        <v>4.22</v>
      </c>
      <c r="N1567" s="33">
        <v>207</v>
      </c>
      <c r="Q1567" s="2" t="s">
        <v>1891</v>
      </c>
    </row>
    <row r="1568" spans="1:22" s="1" customFormat="1" x14ac:dyDescent="0.2">
      <c r="A1568" s="34"/>
      <c r="B1568" s="8"/>
      <c r="C1568" s="115" t="s">
        <v>1894</v>
      </c>
      <c r="D1568" s="115"/>
      <c r="E1568" s="115"/>
      <c r="F1568" s="115"/>
      <c r="G1568" s="115"/>
      <c r="H1568" s="115"/>
      <c r="I1568" s="115"/>
      <c r="J1568" s="115"/>
      <c r="K1568" s="115"/>
      <c r="L1568" s="115"/>
      <c r="M1568" s="115"/>
      <c r="N1568" s="117"/>
      <c r="R1568" s="2" t="s">
        <v>1894</v>
      </c>
    </row>
    <row r="1569" spans="1:22" s="1" customFormat="1" ht="45" x14ac:dyDescent="0.2">
      <c r="A1569" s="28" t="s">
        <v>1895</v>
      </c>
      <c r="B1569" s="29" t="s">
        <v>1896</v>
      </c>
      <c r="C1569" s="118" t="s">
        <v>1897</v>
      </c>
      <c r="D1569" s="118"/>
      <c r="E1569" s="118"/>
      <c r="F1569" s="30" t="s">
        <v>421</v>
      </c>
      <c r="G1569" s="30" t="s">
        <v>34</v>
      </c>
      <c r="H1569" s="30" t="s">
        <v>34</v>
      </c>
      <c r="I1569" s="30" t="s">
        <v>187</v>
      </c>
      <c r="J1569" s="31">
        <v>2.0499999999999998</v>
      </c>
      <c r="K1569" s="30" t="s">
        <v>34</v>
      </c>
      <c r="L1569" s="31">
        <v>32.799999999999997</v>
      </c>
      <c r="M1569" s="32">
        <v>4.22</v>
      </c>
      <c r="N1569" s="33">
        <v>138</v>
      </c>
      <c r="Q1569" s="2" t="s">
        <v>1897</v>
      </c>
    </row>
    <row r="1570" spans="1:22" s="1" customFormat="1" x14ac:dyDescent="0.2">
      <c r="A1570" s="34"/>
      <c r="B1570" s="8"/>
      <c r="C1570" s="115" t="s">
        <v>1898</v>
      </c>
      <c r="D1570" s="115"/>
      <c r="E1570" s="115"/>
      <c r="F1570" s="115"/>
      <c r="G1570" s="115"/>
      <c r="H1570" s="115"/>
      <c r="I1570" s="115"/>
      <c r="J1570" s="115"/>
      <c r="K1570" s="115"/>
      <c r="L1570" s="115"/>
      <c r="M1570" s="115"/>
      <c r="N1570" s="117"/>
      <c r="R1570" s="2" t="s">
        <v>1898</v>
      </c>
    </row>
    <row r="1571" spans="1:22" s="1" customFormat="1" ht="22.5" x14ac:dyDescent="0.2">
      <c r="A1571" s="28" t="s">
        <v>1899</v>
      </c>
      <c r="B1571" s="29" t="s">
        <v>425</v>
      </c>
      <c r="C1571" s="118" t="s">
        <v>426</v>
      </c>
      <c r="D1571" s="118"/>
      <c r="E1571" s="118"/>
      <c r="F1571" s="30" t="s">
        <v>153</v>
      </c>
      <c r="G1571" s="30" t="s">
        <v>34</v>
      </c>
      <c r="H1571" s="30" t="s">
        <v>34</v>
      </c>
      <c r="I1571" s="30" t="s">
        <v>1559</v>
      </c>
      <c r="J1571" s="31">
        <v>117</v>
      </c>
      <c r="K1571" s="30" t="s">
        <v>34</v>
      </c>
      <c r="L1571" s="31">
        <v>163.80000000000001</v>
      </c>
      <c r="M1571" s="32">
        <v>4.22</v>
      </c>
      <c r="N1571" s="33">
        <v>691</v>
      </c>
      <c r="Q1571" s="2" t="s">
        <v>426</v>
      </c>
    </row>
    <row r="1572" spans="1:22" s="1" customFormat="1" ht="33.75" x14ac:dyDescent="0.2">
      <c r="A1572" s="28" t="s">
        <v>1900</v>
      </c>
      <c r="B1572" s="29" t="s">
        <v>1154</v>
      </c>
      <c r="C1572" s="118" t="s">
        <v>1901</v>
      </c>
      <c r="D1572" s="118"/>
      <c r="E1572" s="118"/>
      <c r="F1572" s="30" t="s">
        <v>828</v>
      </c>
      <c r="G1572" s="30" t="s">
        <v>34</v>
      </c>
      <c r="H1572" s="30" t="s">
        <v>34</v>
      </c>
      <c r="I1572" s="30" t="s">
        <v>1902</v>
      </c>
      <c r="J1572" s="31" t="s">
        <v>34</v>
      </c>
      <c r="K1572" s="30" t="s">
        <v>34</v>
      </c>
      <c r="L1572" s="31" t="s">
        <v>34</v>
      </c>
      <c r="M1572" s="32" t="s">
        <v>34</v>
      </c>
      <c r="N1572" s="33" t="s">
        <v>34</v>
      </c>
      <c r="Q1572" s="2" t="s">
        <v>1901</v>
      </c>
    </row>
    <row r="1573" spans="1:22" s="1" customFormat="1" x14ac:dyDescent="0.2">
      <c r="A1573" s="34"/>
      <c r="B1573" s="8"/>
      <c r="C1573" s="115" t="s">
        <v>1903</v>
      </c>
      <c r="D1573" s="115"/>
      <c r="E1573" s="115"/>
      <c r="F1573" s="115"/>
      <c r="G1573" s="115"/>
      <c r="H1573" s="115"/>
      <c r="I1573" s="115"/>
      <c r="J1573" s="115"/>
      <c r="K1573" s="115"/>
      <c r="L1573" s="115"/>
      <c r="M1573" s="115"/>
      <c r="N1573" s="117"/>
      <c r="R1573" s="2" t="s">
        <v>1903</v>
      </c>
    </row>
    <row r="1574" spans="1:22" s="1" customFormat="1" x14ac:dyDescent="0.2">
      <c r="A1574" s="35"/>
      <c r="B1574" s="36" t="s">
        <v>48</v>
      </c>
      <c r="C1574" s="115" t="s">
        <v>81</v>
      </c>
      <c r="D1574" s="115"/>
      <c r="E1574" s="115"/>
      <c r="F1574" s="37" t="s">
        <v>34</v>
      </c>
      <c r="G1574" s="37" t="s">
        <v>34</v>
      </c>
      <c r="H1574" s="37" t="s">
        <v>34</v>
      </c>
      <c r="I1574" s="37" t="s">
        <v>34</v>
      </c>
      <c r="J1574" s="38">
        <v>105.37</v>
      </c>
      <c r="K1574" s="37" t="s">
        <v>34</v>
      </c>
      <c r="L1574" s="38">
        <v>18.97</v>
      </c>
      <c r="M1574" s="39">
        <v>14.41</v>
      </c>
      <c r="N1574" s="40">
        <v>273</v>
      </c>
      <c r="S1574" s="2" t="s">
        <v>81</v>
      </c>
    </row>
    <row r="1575" spans="1:22" s="1" customFormat="1" x14ac:dyDescent="0.2">
      <c r="A1575" s="35"/>
      <c r="B1575" s="36" t="s">
        <v>54</v>
      </c>
      <c r="C1575" s="115" t="s">
        <v>55</v>
      </c>
      <c r="D1575" s="115"/>
      <c r="E1575" s="115"/>
      <c r="F1575" s="37" t="s">
        <v>34</v>
      </c>
      <c r="G1575" s="37" t="s">
        <v>34</v>
      </c>
      <c r="H1575" s="37" t="s">
        <v>34</v>
      </c>
      <c r="I1575" s="37" t="s">
        <v>34</v>
      </c>
      <c r="J1575" s="38">
        <v>56.89</v>
      </c>
      <c r="K1575" s="37" t="s">
        <v>34</v>
      </c>
      <c r="L1575" s="38">
        <v>10.24</v>
      </c>
      <c r="M1575" s="39">
        <v>7.88</v>
      </c>
      <c r="N1575" s="40">
        <v>81</v>
      </c>
      <c r="S1575" s="2" t="s">
        <v>55</v>
      </c>
    </row>
    <row r="1576" spans="1:22" s="1" customFormat="1" x14ac:dyDescent="0.2">
      <c r="A1576" s="35"/>
      <c r="B1576" s="36" t="s">
        <v>56</v>
      </c>
      <c r="C1576" s="115" t="s">
        <v>57</v>
      </c>
      <c r="D1576" s="115"/>
      <c r="E1576" s="115"/>
      <c r="F1576" s="37" t="s">
        <v>34</v>
      </c>
      <c r="G1576" s="37" t="s">
        <v>34</v>
      </c>
      <c r="H1576" s="37" t="s">
        <v>34</v>
      </c>
      <c r="I1576" s="37" t="s">
        <v>34</v>
      </c>
      <c r="J1576" s="38">
        <v>6.2</v>
      </c>
      <c r="K1576" s="37" t="s">
        <v>34</v>
      </c>
      <c r="L1576" s="38">
        <v>1.1200000000000001</v>
      </c>
      <c r="M1576" s="39">
        <v>14.41</v>
      </c>
      <c r="N1576" s="40">
        <v>16</v>
      </c>
      <c r="S1576" s="2" t="s">
        <v>57</v>
      </c>
    </row>
    <row r="1577" spans="1:22" s="1" customFormat="1" x14ac:dyDescent="0.2">
      <c r="A1577" s="35"/>
      <c r="B1577" s="36" t="s">
        <v>82</v>
      </c>
      <c r="C1577" s="115" t="s">
        <v>83</v>
      </c>
      <c r="D1577" s="115"/>
      <c r="E1577" s="115"/>
      <c r="F1577" s="37" t="s">
        <v>34</v>
      </c>
      <c r="G1577" s="37" t="s">
        <v>34</v>
      </c>
      <c r="H1577" s="37" t="s">
        <v>34</v>
      </c>
      <c r="I1577" s="37" t="s">
        <v>34</v>
      </c>
      <c r="J1577" s="38">
        <v>1562.5</v>
      </c>
      <c r="K1577" s="37" t="s">
        <v>34</v>
      </c>
      <c r="L1577" s="38">
        <v>281.25</v>
      </c>
      <c r="M1577" s="39">
        <v>4.22</v>
      </c>
      <c r="N1577" s="40">
        <v>1187</v>
      </c>
      <c r="S1577" s="2" t="s">
        <v>83</v>
      </c>
    </row>
    <row r="1578" spans="1:22" s="1" customFormat="1" x14ac:dyDescent="0.2">
      <c r="A1578" s="35"/>
      <c r="B1578" s="36" t="s">
        <v>34</v>
      </c>
      <c r="C1578" s="115" t="s">
        <v>84</v>
      </c>
      <c r="D1578" s="115"/>
      <c r="E1578" s="115"/>
      <c r="F1578" s="37" t="s">
        <v>59</v>
      </c>
      <c r="G1578" s="37" t="s">
        <v>831</v>
      </c>
      <c r="H1578" s="37" t="s">
        <v>34</v>
      </c>
      <c r="I1578" s="37" t="s">
        <v>1904</v>
      </c>
      <c r="J1578" s="38" t="s">
        <v>34</v>
      </c>
      <c r="K1578" s="37" t="s">
        <v>34</v>
      </c>
      <c r="L1578" s="38" t="s">
        <v>34</v>
      </c>
      <c r="M1578" s="39" t="s">
        <v>34</v>
      </c>
      <c r="N1578" s="40" t="s">
        <v>34</v>
      </c>
      <c r="T1578" s="2" t="s">
        <v>84</v>
      </c>
    </row>
    <row r="1579" spans="1:22" s="1" customFormat="1" x14ac:dyDescent="0.2">
      <c r="A1579" s="35"/>
      <c r="B1579" s="36" t="s">
        <v>34</v>
      </c>
      <c r="C1579" s="115" t="s">
        <v>58</v>
      </c>
      <c r="D1579" s="115"/>
      <c r="E1579" s="115"/>
      <c r="F1579" s="37" t="s">
        <v>59</v>
      </c>
      <c r="G1579" s="37" t="s">
        <v>1159</v>
      </c>
      <c r="H1579" s="37" t="s">
        <v>34</v>
      </c>
      <c r="I1579" s="37" t="s">
        <v>1905</v>
      </c>
      <c r="J1579" s="38" t="s">
        <v>34</v>
      </c>
      <c r="K1579" s="37" t="s">
        <v>34</v>
      </c>
      <c r="L1579" s="38" t="s">
        <v>34</v>
      </c>
      <c r="M1579" s="39" t="s">
        <v>34</v>
      </c>
      <c r="N1579" s="40" t="s">
        <v>34</v>
      </c>
      <c r="T1579" s="2" t="s">
        <v>58</v>
      </c>
    </row>
    <row r="1580" spans="1:22" s="1" customFormat="1" x14ac:dyDescent="0.2">
      <c r="A1580" s="35"/>
      <c r="B1580" s="36" t="s">
        <v>34</v>
      </c>
      <c r="C1580" s="118" t="s">
        <v>62</v>
      </c>
      <c r="D1580" s="118"/>
      <c r="E1580" s="118"/>
      <c r="F1580" s="30" t="s">
        <v>34</v>
      </c>
      <c r="G1580" s="30" t="s">
        <v>34</v>
      </c>
      <c r="H1580" s="30" t="s">
        <v>34</v>
      </c>
      <c r="I1580" s="30" t="s">
        <v>34</v>
      </c>
      <c r="J1580" s="31">
        <v>1724.76</v>
      </c>
      <c r="K1580" s="30" t="s">
        <v>34</v>
      </c>
      <c r="L1580" s="31">
        <v>310.45999999999998</v>
      </c>
      <c r="M1580" s="32" t="s">
        <v>34</v>
      </c>
      <c r="N1580" s="33" t="s">
        <v>34</v>
      </c>
      <c r="U1580" s="2" t="s">
        <v>62</v>
      </c>
    </row>
    <row r="1581" spans="1:22" s="1" customFormat="1" x14ac:dyDescent="0.2">
      <c r="A1581" s="35"/>
      <c r="B1581" s="36" t="s">
        <v>34</v>
      </c>
      <c r="C1581" s="115" t="s">
        <v>63</v>
      </c>
      <c r="D1581" s="115"/>
      <c r="E1581" s="115"/>
      <c r="F1581" s="37" t="s">
        <v>34</v>
      </c>
      <c r="G1581" s="37" t="s">
        <v>34</v>
      </c>
      <c r="H1581" s="37" t="s">
        <v>34</v>
      </c>
      <c r="I1581" s="37" t="s">
        <v>34</v>
      </c>
      <c r="J1581" s="38" t="s">
        <v>34</v>
      </c>
      <c r="K1581" s="37" t="s">
        <v>34</v>
      </c>
      <c r="L1581" s="38">
        <v>20.09</v>
      </c>
      <c r="M1581" s="39" t="s">
        <v>34</v>
      </c>
      <c r="N1581" s="40">
        <v>289</v>
      </c>
      <c r="T1581" s="2" t="s">
        <v>63</v>
      </c>
    </row>
    <row r="1582" spans="1:22" s="1" customFormat="1" ht="22.5" x14ac:dyDescent="0.2">
      <c r="A1582" s="35"/>
      <c r="B1582" s="36" t="s">
        <v>835</v>
      </c>
      <c r="C1582" s="115" t="s">
        <v>836</v>
      </c>
      <c r="D1582" s="115"/>
      <c r="E1582" s="115"/>
      <c r="F1582" s="37" t="s">
        <v>66</v>
      </c>
      <c r="G1582" s="37" t="s">
        <v>837</v>
      </c>
      <c r="H1582" s="37" t="s">
        <v>34</v>
      </c>
      <c r="I1582" s="37" t="s">
        <v>837</v>
      </c>
      <c r="J1582" s="38" t="s">
        <v>34</v>
      </c>
      <c r="K1582" s="37" t="s">
        <v>34</v>
      </c>
      <c r="L1582" s="38">
        <v>26.12</v>
      </c>
      <c r="M1582" s="39" t="s">
        <v>34</v>
      </c>
      <c r="N1582" s="40">
        <v>376</v>
      </c>
      <c r="T1582" s="2" t="s">
        <v>836</v>
      </c>
    </row>
    <row r="1583" spans="1:22" s="1" customFormat="1" ht="22.5" x14ac:dyDescent="0.2">
      <c r="A1583" s="35"/>
      <c r="B1583" s="36" t="s">
        <v>838</v>
      </c>
      <c r="C1583" s="115" t="s">
        <v>839</v>
      </c>
      <c r="D1583" s="115"/>
      <c r="E1583" s="115"/>
      <c r="F1583" s="37" t="s">
        <v>66</v>
      </c>
      <c r="G1583" s="37" t="s">
        <v>840</v>
      </c>
      <c r="H1583" s="37" t="s">
        <v>34</v>
      </c>
      <c r="I1583" s="37" t="s">
        <v>840</v>
      </c>
      <c r="J1583" s="38" t="s">
        <v>34</v>
      </c>
      <c r="K1583" s="37" t="s">
        <v>34</v>
      </c>
      <c r="L1583" s="38">
        <v>17.88</v>
      </c>
      <c r="M1583" s="39" t="s">
        <v>34</v>
      </c>
      <c r="N1583" s="40">
        <v>257</v>
      </c>
      <c r="T1583" s="2" t="s">
        <v>839</v>
      </c>
    </row>
    <row r="1584" spans="1:22" s="1" customFormat="1" x14ac:dyDescent="0.2">
      <c r="A1584" s="41"/>
      <c r="B1584" s="42"/>
      <c r="C1584" s="116" t="s">
        <v>71</v>
      </c>
      <c r="D1584" s="116"/>
      <c r="E1584" s="116"/>
      <c r="F1584" s="43" t="s">
        <v>34</v>
      </c>
      <c r="G1584" s="43" t="s">
        <v>34</v>
      </c>
      <c r="H1584" s="43" t="s">
        <v>34</v>
      </c>
      <c r="I1584" s="43" t="s">
        <v>34</v>
      </c>
      <c r="J1584" s="44" t="s">
        <v>34</v>
      </c>
      <c r="K1584" s="43" t="s">
        <v>34</v>
      </c>
      <c r="L1584" s="44">
        <v>354.46</v>
      </c>
      <c r="M1584" s="32" t="s">
        <v>34</v>
      </c>
      <c r="N1584" s="45">
        <v>2174</v>
      </c>
      <c r="V1584" s="2" t="s">
        <v>71</v>
      </c>
    </row>
    <row r="1585" spans="1:24" s="1" customFormat="1" ht="45" x14ac:dyDescent="0.2">
      <c r="A1585" s="28" t="s">
        <v>1906</v>
      </c>
      <c r="B1585" s="29" t="s">
        <v>208</v>
      </c>
      <c r="C1585" s="118" t="s">
        <v>1907</v>
      </c>
      <c r="D1585" s="118"/>
      <c r="E1585" s="118"/>
      <c r="F1585" s="30" t="s">
        <v>210</v>
      </c>
      <c r="G1585" s="30" t="s">
        <v>34</v>
      </c>
      <c r="H1585" s="30" t="s">
        <v>34</v>
      </c>
      <c r="I1585" s="30" t="s">
        <v>1546</v>
      </c>
      <c r="J1585" s="31" t="s">
        <v>34</v>
      </c>
      <c r="K1585" s="30" t="s">
        <v>34</v>
      </c>
      <c r="L1585" s="31" t="s">
        <v>34</v>
      </c>
      <c r="M1585" s="32" t="s">
        <v>34</v>
      </c>
      <c r="N1585" s="33" t="s">
        <v>34</v>
      </c>
      <c r="Q1585" s="2" t="s">
        <v>1907</v>
      </c>
    </row>
    <row r="1586" spans="1:24" s="1" customFormat="1" x14ac:dyDescent="0.2">
      <c r="A1586" s="35"/>
      <c r="B1586" s="36" t="s">
        <v>48</v>
      </c>
      <c r="C1586" s="115" t="s">
        <v>81</v>
      </c>
      <c r="D1586" s="115"/>
      <c r="E1586" s="115"/>
      <c r="F1586" s="37" t="s">
        <v>34</v>
      </c>
      <c r="G1586" s="37" t="s">
        <v>34</v>
      </c>
      <c r="H1586" s="37" t="s">
        <v>34</v>
      </c>
      <c r="I1586" s="37" t="s">
        <v>34</v>
      </c>
      <c r="J1586" s="38">
        <v>38.799999999999997</v>
      </c>
      <c r="K1586" s="37" t="s">
        <v>34</v>
      </c>
      <c r="L1586" s="38">
        <v>73.72</v>
      </c>
      <c r="M1586" s="39">
        <v>14.41</v>
      </c>
      <c r="N1586" s="40">
        <v>1062</v>
      </c>
      <c r="S1586" s="2" t="s">
        <v>81</v>
      </c>
    </row>
    <row r="1587" spans="1:24" s="1" customFormat="1" x14ac:dyDescent="0.2">
      <c r="A1587" s="35"/>
      <c r="B1587" s="36" t="s">
        <v>54</v>
      </c>
      <c r="C1587" s="115" t="s">
        <v>55</v>
      </c>
      <c r="D1587" s="115"/>
      <c r="E1587" s="115"/>
      <c r="F1587" s="37" t="s">
        <v>34</v>
      </c>
      <c r="G1587" s="37" t="s">
        <v>34</v>
      </c>
      <c r="H1587" s="37" t="s">
        <v>34</v>
      </c>
      <c r="I1587" s="37" t="s">
        <v>34</v>
      </c>
      <c r="J1587" s="38">
        <v>0.25</v>
      </c>
      <c r="K1587" s="37" t="s">
        <v>34</v>
      </c>
      <c r="L1587" s="38">
        <v>0.48</v>
      </c>
      <c r="M1587" s="39">
        <v>7.88</v>
      </c>
      <c r="N1587" s="40">
        <v>4</v>
      </c>
      <c r="S1587" s="2" t="s">
        <v>55</v>
      </c>
    </row>
    <row r="1588" spans="1:24" s="1" customFormat="1" x14ac:dyDescent="0.2">
      <c r="A1588" s="35"/>
      <c r="B1588" s="36" t="s">
        <v>82</v>
      </c>
      <c r="C1588" s="115" t="s">
        <v>83</v>
      </c>
      <c r="D1588" s="115"/>
      <c r="E1588" s="115"/>
      <c r="F1588" s="37" t="s">
        <v>34</v>
      </c>
      <c r="G1588" s="37" t="s">
        <v>34</v>
      </c>
      <c r="H1588" s="37" t="s">
        <v>34</v>
      </c>
      <c r="I1588" s="37" t="s">
        <v>34</v>
      </c>
      <c r="J1588" s="38">
        <v>9.08</v>
      </c>
      <c r="K1588" s="37" t="s">
        <v>34</v>
      </c>
      <c r="L1588" s="38">
        <v>17.25</v>
      </c>
      <c r="M1588" s="39">
        <v>4.22</v>
      </c>
      <c r="N1588" s="40">
        <v>73</v>
      </c>
      <c r="S1588" s="2" t="s">
        <v>83</v>
      </c>
    </row>
    <row r="1589" spans="1:24" s="1" customFormat="1" x14ac:dyDescent="0.2">
      <c r="A1589" s="35"/>
      <c r="B1589" s="36" t="s">
        <v>34</v>
      </c>
      <c r="C1589" s="115" t="s">
        <v>84</v>
      </c>
      <c r="D1589" s="115"/>
      <c r="E1589" s="115"/>
      <c r="F1589" s="37" t="s">
        <v>59</v>
      </c>
      <c r="G1589" s="37" t="s">
        <v>213</v>
      </c>
      <c r="H1589" s="37" t="s">
        <v>34</v>
      </c>
      <c r="I1589" s="37" t="s">
        <v>1908</v>
      </c>
      <c r="J1589" s="38" t="s">
        <v>34</v>
      </c>
      <c r="K1589" s="37" t="s">
        <v>34</v>
      </c>
      <c r="L1589" s="38" t="s">
        <v>34</v>
      </c>
      <c r="M1589" s="39" t="s">
        <v>34</v>
      </c>
      <c r="N1589" s="40" t="s">
        <v>34</v>
      </c>
      <c r="T1589" s="2" t="s">
        <v>84</v>
      </c>
    </row>
    <row r="1590" spans="1:24" s="1" customFormat="1" x14ac:dyDescent="0.2">
      <c r="A1590" s="35"/>
      <c r="B1590" s="36" t="s">
        <v>34</v>
      </c>
      <c r="C1590" s="118" t="s">
        <v>62</v>
      </c>
      <c r="D1590" s="118"/>
      <c r="E1590" s="118"/>
      <c r="F1590" s="30" t="s">
        <v>34</v>
      </c>
      <c r="G1590" s="30" t="s">
        <v>34</v>
      </c>
      <c r="H1590" s="30" t="s">
        <v>34</v>
      </c>
      <c r="I1590" s="30" t="s">
        <v>34</v>
      </c>
      <c r="J1590" s="31">
        <v>48.13</v>
      </c>
      <c r="K1590" s="30" t="s">
        <v>34</v>
      </c>
      <c r="L1590" s="31">
        <v>91.45</v>
      </c>
      <c r="M1590" s="32" t="s">
        <v>34</v>
      </c>
      <c r="N1590" s="33" t="s">
        <v>34</v>
      </c>
      <c r="U1590" s="2" t="s">
        <v>62</v>
      </c>
    </row>
    <row r="1591" spans="1:24" s="1" customFormat="1" x14ac:dyDescent="0.2">
      <c r="A1591" s="35"/>
      <c r="B1591" s="36" t="s">
        <v>34</v>
      </c>
      <c r="C1591" s="115" t="s">
        <v>63</v>
      </c>
      <c r="D1591" s="115"/>
      <c r="E1591" s="115"/>
      <c r="F1591" s="37" t="s">
        <v>34</v>
      </c>
      <c r="G1591" s="37" t="s">
        <v>34</v>
      </c>
      <c r="H1591" s="37" t="s">
        <v>34</v>
      </c>
      <c r="I1591" s="37" t="s">
        <v>34</v>
      </c>
      <c r="J1591" s="38" t="s">
        <v>34</v>
      </c>
      <c r="K1591" s="37" t="s">
        <v>34</v>
      </c>
      <c r="L1591" s="38">
        <v>73.72</v>
      </c>
      <c r="M1591" s="39" t="s">
        <v>34</v>
      </c>
      <c r="N1591" s="40">
        <v>1062</v>
      </c>
      <c r="T1591" s="2" t="s">
        <v>63</v>
      </c>
    </row>
    <row r="1592" spans="1:24" s="1" customFormat="1" ht="22.5" x14ac:dyDescent="0.2">
      <c r="A1592" s="35"/>
      <c r="B1592" s="36" t="s">
        <v>200</v>
      </c>
      <c r="C1592" s="115" t="s">
        <v>201</v>
      </c>
      <c r="D1592" s="115"/>
      <c r="E1592" s="115"/>
      <c r="F1592" s="37" t="s">
        <v>66</v>
      </c>
      <c r="G1592" s="37" t="s">
        <v>202</v>
      </c>
      <c r="H1592" s="37" t="s">
        <v>34</v>
      </c>
      <c r="I1592" s="37" t="s">
        <v>202</v>
      </c>
      <c r="J1592" s="38" t="s">
        <v>34</v>
      </c>
      <c r="K1592" s="37" t="s">
        <v>34</v>
      </c>
      <c r="L1592" s="38">
        <v>90.68</v>
      </c>
      <c r="M1592" s="39" t="s">
        <v>34</v>
      </c>
      <c r="N1592" s="40">
        <v>1306</v>
      </c>
      <c r="T1592" s="2" t="s">
        <v>201</v>
      </c>
    </row>
    <row r="1593" spans="1:24" s="1" customFormat="1" ht="22.5" x14ac:dyDescent="0.2">
      <c r="A1593" s="35"/>
      <c r="B1593" s="36" t="s">
        <v>203</v>
      </c>
      <c r="C1593" s="115" t="s">
        <v>204</v>
      </c>
      <c r="D1593" s="115"/>
      <c r="E1593" s="115"/>
      <c r="F1593" s="37" t="s">
        <v>66</v>
      </c>
      <c r="G1593" s="37" t="s">
        <v>205</v>
      </c>
      <c r="H1593" s="37" t="s">
        <v>34</v>
      </c>
      <c r="I1593" s="37" t="s">
        <v>205</v>
      </c>
      <c r="J1593" s="38" t="s">
        <v>34</v>
      </c>
      <c r="K1593" s="37" t="s">
        <v>34</v>
      </c>
      <c r="L1593" s="38">
        <v>55.29</v>
      </c>
      <c r="M1593" s="39" t="s">
        <v>34</v>
      </c>
      <c r="N1593" s="40">
        <v>797</v>
      </c>
      <c r="T1593" s="2" t="s">
        <v>204</v>
      </c>
    </row>
    <row r="1594" spans="1:24" s="1" customFormat="1" x14ac:dyDescent="0.2">
      <c r="A1594" s="41"/>
      <c r="B1594" s="42"/>
      <c r="C1594" s="116" t="s">
        <v>71</v>
      </c>
      <c r="D1594" s="116"/>
      <c r="E1594" s="116"/>
      <c r="F1594" s="43" t="s">
        <v>34</v>
      </c>
      <c r="G1594" s="43" t="s">
        <v>34</v>
      </c>
      <c r="H1594" s="43" t="s">
        <v>34</v>
      </c>
      <c r="I1594" s="43" t="s">
        <v>34</v>
      </c>
      <c r="J1594" s="44" t="s">
        <v>34</v>
      </c>
      <c r="K1594" s="43" t="s">
        <v>34</v>
      </c>
      <c r="L1594" s="44">
        <v>237.42</v>
      </c>
      <c r="M1594" s="32" t="s">
        <v>34</v>
      </c>
      <c r="N1594" s="45">
        <v>3242</v>
      </c>
      <c r="V1594" s="2" t="s">
        <v>71</v>
      </c>
    </row>
    <row r="1595" spans="1:24" s="1" customFormat="1" x14ac:dyDescent="0.2">
      <c r="A1595" s="28" t="s">
        <v>1909</v>
      </c>
      <c r="B1595" s="29" t="s">
        <v>1910</v>
      </c>
      <c r="C1595" s="118" t="s">
        <v>1911</v>
      </c>
      <c r="D1595" s="118"/>
      <c r="E1595" s="118"/>
      <c r="F1595" s="30" t="s">
        <v>153</v>
      </c>
      <c r="G1595" s="30" t="s">
        <v>34</v>
      </c>
      <c r="H1595" s="30" t="s">
        <v>34</v>
      </c>
      <c r="I1595" s="30" t="s">
        <v>1912</v>
      </c>
      <c r="J1595" s="31">
        <v>610</v>
      </c>
      <c r="K1595" s="30" t="s">
        <v>34</v>
      </c>
      <c r="L1595" s="31">
        <v>1182.18</v>
      </c>
      <c r="M1595" s="32">
        <v>4.22</v>
      </c>
      <c r="N1595" s="33">
        <v>4989</v>
      </c>
      <c r="Q1595" s="2" t="s">
        <v>1911</v>
      </c>
    </row>
    <row r="1596" spans="1:24" s="1" customFormat="1" x14ac:dyDescent="0.2">
      <c r="A1596" s="132" t="s">
        <v>1913</v>
      </c>
      <c r="B1596" s="133"/>
      <c r="C1596" s="133"/>
      <c r="D1596" s="133"/>
      <c r="E1596" s="133"/>
      <c r="F1596" s="133"/>
      <c r="G1596" s="133"/>
      <c r="H1596" s="133"/>
      <c r="I1596" s="133"/>
      <c r="J1596" s="133"/>
      <c r="K1596" s="133"/>
      <c r="L1596" s="133"/>
      <c r="M1596" s="133"/>
      <c r="N1596" s="134"/>
      <c r="X1596" s="2" t="s">
        <v>1913</v>
      </c>
    </row>
    <row r="1597" spans="1:24" s="1" customFormat="1" ht="22.5" x14ac:dyDescent="0.2">
      <c r="A1597" s="28" t="s">
        <v>1914</v>
      </c>
      <c r="B1597" s="29" t="s">
        <v>1715</v>
      </c>
      <c r="C1597" s="118" t="s">
        <v>1716</v>
      </c>
      <c r="D1597" s="118"/>
      <c r="E1597" s="118"/>
      <c r="F1597" s="30" t="s">
        <v>1717</v>
      </c>
      <c r="G1597" s="30" t="s">
        <v>34</v>
      </c>
      <c r="H1597" s="30" t="s">
        <v>34</v>
      </c>
      <c r="I1597" s="30" t="s">
        <v>112</v>
      </c>
      <c r="J1597" s="31" t="s">
        <v>34</v>
      </c>
      <c r="K1597" s="30" t="s">
        <v>34</v>
      </c>
      <c r="L1597" s="31" t="s">
        <v>34</v>
      </c>
      <c r="M1597" s="32" t="s">
        <v>34</v>
      </c>
      <c r="N1597" s="33" t="s">
        <v>34</v>
      </c>
      <c r="Q1597" s="2" t="s">
        <v>1716</v>
      </c>
    </row>
    <row r="1598" spans="1:24" s="1" customFormat="1" x14ac:dyDescent="0.2">
      <c r="A1598" s="35"/>
      <c r="B1598" s="36" t="s">
        <v>48</v>
      </c>
      <c r="C1598" s="115" t="s">
        <v>81</v>
      </c>
      <c r="D1598" s="115"/>
      <c r="E1598" s="115"/>
      <c r="F1598" s="37" t="s">
        <v>34</v>
      </c>
      <c r="G1598" s="37" t="s">
        <v>34</v>
      </c>
      <c r="H1598" s="37" t="s">
        <v>34</v>
      </c>
      <c r="I1598" s="37" t="s">
        <v>34</v>
      </c>
      <c r="J1598" s="38">
        <v>337.21</v>
      </c>
      <c r="K1598" s="37" t="s">
        <v>34</v>
      </c>
      <c r="L1598" s="38">
        <v>2023.26</v>
      </c>
      <c r="M1598" s="39">
        <v>14.41</v>
      </c>
      <c r="N1598" s="40">
        <v>29155</v>
      </c>
      <c r="S1598" s="2" t="s">
        <v>81</v>
      </c>
    </row>
    <row r="1599" spans="1:24" s="1" customFormat="1" x14ac:dyDescent="0.2">
      <c r="A1599" s="35"/>
      <c r="B1599" s="36" t="s">
        <v>54</v>
      </c>
      <c r="C1599" s="115" t="s">
        <v>55</v>
      </c>
      <c r="D1599" s="115"/>
      <c r="E1599" s="115"/>
      <c r="F1599" s="37" t="s">
        <v>34</v>
      </c>
      <c r="G1599" s="37" t="s">
        <v>34</v>
      </c>
      <c r="H1599" s="37" t="s">
        <v>34</v>
      </c>
      <c r="I1599" s="37" t="s">
        <v>34</v>
      </c>
      <c r="J1599" s="38">
        <v>1258.5</v>
      </c>
      <c r="K1599" s="37" t="s">
        <v>34</v>
      </c>
      <c r="L1599" s="38">
        <v>7551</v>
      </c>
      <c r="M1599" s="39">
        <v>7.88</v>
      </c>
      <c r="N1599" s="40">
        <v>59502</v>
      </c>
      <c r="S1599" s="2" t="s">
        <v>55</v>
      </c>
    </row>
    <row r="1600" spans="1:24" s="1" customFormat="1" x14ac:dyDescent="0.2">
      <c r="A1600" s="35"/>
      <c r="B1600" s="36" t="s">
        <v>56</v>
      </c>
      <c r="C1600" s="115" t="s">
        <v>57</v>
      </c>
      <c r="D1600" s="115"/>
      <c r="E1600" s="115"/>
      <c r="F1600" s="37" t="s">
        <v>34</v>
      </c>
      <c r="G1600" s="37" t="s">
        <v>34</v>
      </c>
      <c r="H1600" s="37" t="s">
        <v>34</v>
      </c>
      <c r="I1600" s="37" t="s">
        <v>34</v>
      </c>
      <c r="J1600" s="38">
        <v>84.92</v>
      </c>
      <c r="K1600" s="37" t="s">
        <v>34</v>
      </c>
      <c r="L1600" s="38">
        <v>509.52</v>
      </c>
      <c r="M1600" s="39">
        <v>14.41</v>
      </c>
      <c r="N1600" s="40">
        <v>7342</v>
      </c>
      <c r="S1600" s="2" t="s">
        <v>57</v>
      </c>
    </row>
    <row r="1601" spans="1:22" s="1" customFormat="1" x14ac:dyDescent="0.2">
      <c r="A1601" s="35"/>
      <c r="B1601" s="36" t="s">
        <v>34</v>
      </c>
      <c r="C1601" s="115" t="s">
        <v>84</v>
      </c>
      <c r="D1601" s="115"/>
      <c r="E1601" s="115"/>
      <c r="F1601" s="37" t="s">
        <v>59</v>
      </c>
      <c r="G1601" s="37" t="s">
        <v>1718</v>
      </c>
      <c r="H1601" s="37" t="s">
        <v>34</v>
      </c>
      <c r="I1601" s="37" t="s">
        <v>1915</v>
      </c>
      <c r="J1601" s="38" t="s">
        <v>34</v>
      </c>
      <c r="K1601" s="37" t="s">
        <v>34</v>
      </c>
      <c r="L1601" s="38" t="s">
        <v>34</v>
      </c>
      <c r="M1601" s="39" t="s">
        <v>34</v>
      </c>
      <c r="N1601" s="40" t="s">
        <v>34</v>
      </c>
      <c r="T1601" s="2" t="s">
        <v>84</v>
      </c>
    </row>
    <row r="1602" spans="1:22" s="1" customFormat="1" x14ac:dyDescent="0.2">
      <c r="A1602" s="35"/>
      <c r="B1602" s="36" t="s">
        <v>34</v>
      </c>
      <c r="C1602" s="115" t="s">
        <v>58</v>
      </c>
      <c r="D1602" s="115"/>
      <c r="E1602" s="115"/>
      <c r="F1602" s="37" t="s">
        <v>59</v>
      </c>
      <c r="G1602" s="37" t="s">
        <v>1720</v>
      </c>
      <c r="H1602" s="37" t="s">
        <v>34</v>
      </c>
      <c r="I1602" s="37" t="s">
        <v>1916</v>
      </c>
      <c r="J1602" s="38" t="s">
        <v>34</v>
      </c>
      <c r="K1602" s="37" t="s">
        <v>34</v>
      </c>
      <c r="L1602" s="38" t="s">
        <v>34</v>
      </c>
      <c r="M1602" s="39" t="s">
        <v>34</v>
      </c>
      <c r="N1602" s="40" t="s">
        <v>34</v>
      </c>
      <c r="T1602" s="2" t="s">
        <v>58</v>
      </c>
    </row>
    <row r="1603" spans="1:22" s="1" customFormat="1" x14ac:dyDescent="0.2">
      <c r="A1603" s="35"/>
      <c r="B1603" s="36" t="s">
        <v>34</v>
      </c>
      <c r="C1603" s="118" t="s">
        <v>62</v>
      </c>
      <c r="D1603" s="118"/>
      <c r="E1603" s="118"/>
      <c r="F1603" s="30" t="s">
        <v>34</v>
      </c>
      <c r="G1603" s="30" t="s">
        <v>34</v>
      </c>
      <c r="H1603" s="30" t="s">
        <v>34</v>
      </c>
      <c r="I1603" s="30" t="s">
        <v>34</v>
      </c>
      <c r="J1603" s="31">
        <v>1595.71</v>
      </c>
      <c r="K1603" s="30" t="s">
        <v>34</v>
      </c>
      <c r="L1603" s="31">
        <v>9574.26</v>
      </c>
      <c r="M1603" s="32" t="s">
        <v>34</v>
      </c>
      <c r="N1603" s="33" t="s">
        <v>34</v>
      </c>
      <c r="U1603" s="2" t="s">
        <v>62</v>
      </c>
    </row>
    <row r="1604" spans="1:22" s="1" customFormat="1" x14ac:dyDescent="0.2">
      <c r="A1604" s="35"/>
      <c r="B1604" s="36" t="s">
        <v>34</v>
      </c>
      <c r="C1604" s="115" t="s">
        <v>63</v>
      </c>
      <c r="D1604" s="115"/>
      <c r="E1604" s="115"/>
      <c r="F1604" s="37" t="s">
        <v>34</v>
      </c>
      <c r="G1604" s="37" t="s">
        <v>34</v>
      </c>
      <c r="H1604" s="37" t="s">
        <v>34</v>
      </c>
      <c r="I1604" s="37" t="s">
        <v>34</v>
      </c>
      <c r="J1604" s="38" t="s">
        <v>34</v>
      </c>
      <c r="K1604" s="37" t="s">
        <v>34</v>
      </c>
      <c r="L1604" s="38">
        <v>2532.7800000000002</v>
      </c>
      <c r="M1604" s="39" t="s">
        <v>34</v>
      </c>
      <c r="N1604" s="40">
        <v>36497</v>
      </c>
      <c r="T1604" s="2" t="s">
        <v>63</v>
      </c>
    </row>
    <row r="1605" spans="1:22" s="1" customFormat="1" x14ac:dyDescent="0.2">
      <c r="A1605" s="35"/>
      <c r="B1605" s="36" t="s">
        <v>1721</v>
      </c>
      <c r="C1605" s="115" t="s">
        <v>1722</v>
      </c>
      <c r="D1605" s="115"/>
      <c r="E1605" s="115"/>
      <c r="F1605" s="37" t="s">
        <v>66</v>
      </c>
      <c r="G1605" s="37" t="s">
        <v>1185</v>
      </c>
      <c r="H1605" s="37" t="s">
        <v>34</v>
      </c>
      <c r="I1605" s="37" t="s">
        <v>1185</v>
      </c>
      <c r="J1605" s="38" t="s">
        <v>34</v>
      </c>
      <c r="K1605" s="37" t="s">
        <v>34</v>
      </c>
      <c r="L1605" s="38">
        <v>2836.71</v>
      </c>
      <c r="M1605" s="39" t="s">
        <v>34</v>
      </c>
      <c r="N1605" s="40">
        <v>40877</v>
      </c>
      <c r="T1605" s="2" t="s">
        <v>1722</v>
      </c>
    </row>
    <row r="1606" spans="1:22" s="1" customFormat="1" ht="22.5" x14ac:dyDescent="0.2">
      <c r="A1606" s="35"/>
      <c r="B1606" s="36" t="s">
        <v>1723</v>
      </c>
      <c r="C1606" s="115" t="s">
        <v>1724</v>
      </c>
      <c r="D1606" s="115"/>
      <c r="E1606" s="115"/>
      <c r="F1606" s="37" t="s">
        <v>66</v>
      </c>
      <c r="G1606" s="37" t="s">
        <v>1089</v>
      </c>
      <c r="H1606" s="37" t="s">
        <v>34</v>
      </c>
      <c r="I1606" s="37" t="s">
        <v>1089</v>
      </c>
      <c r="J1606" s="38" t="s">
        <v>34</v>
      </c>
      <c r="K1606" s="37" t="s">
        <v>34</v>
      </c>
      <c r="L1606" s="38">
        <v>1291.72</v>
      </c>
      <c r="M1606" s="39" t="s">
        <v>34</v>
      </c>
      <c r="N1606" s="40">
        <v>18613</v>
      </c>
      <c r="T1606" s="2" t="s">
        <v>1724</v>
      </c>
    </row>
    <row r="1607" spans="1:22" s="1" customFormat="1" x14ac:dyDescent="0.2">
      <c r="A1607" s="41"/>
      <c r="B1607" s="42"/>
      <c r="C1607" s="116" t="s">
        <v>71</v>
      </c>
      <c r="D1607" s="116"/>
      <c r="E1607" s="116"/>
      <c r="F1607" s="43" t="s">
        <v>34</v>
      </c>
      <c r="G1607" s="43" t="s">
        <v>34</v>
      </c>
      <c r="H1607" s="43" t="s">
        <v>34</v>
      </c>
      <c r="I1607" s="43" t="s">
        <v>34</v>
      </c>
      <c r="J1607" s="44" t="s">
        <v>34</v>
      </c>
      <c r="K1607" s="43" t="s">
        <v>34</v>
      </c>
      <c r="L1607" s="44">
        <v>13702.69</v>
      </c>
      <c r="M1607" s="32" t="s">
        <v>34</v>
      </c>
      <c r="N1607" s="45">
        <v>148147</v>
      </c>
      <c r="V1607" s="2" t="s">
        <v>71</v>
      </c>
    </row>
    <row r="1608" spans="1:22" s="1" customFormat="1" ht="22.5" x14ac:dyDescent="0.2">
      <c r="A1608" s="28" t="s">
        <v>1917</v>
      </c>
      <c r="B1608" s="29" t="s">
        <v>1726</v>
      </c>
      <c r="C1608" s="118" t="s">
        <v>1727</v>
      </c>
      <c r="D1608" s="118"/>
      <c r="E1608" s="118"/>
      <c r="F1608" s="30" t="s">
        <v>1717</v>
      </c>
      <c r="G1608" s="30" t="s">
        <v>34</v>
      </c>
      <c r="H1608" s="30" t="s">
        <v>34</v>
      </c>
      <c r="I1608" s="30" t="s">
        <v>112</v>
      </c>
      <c r="J1608" s="31" t="s">
        <v>34</v>
      </c>
      <c r="K1608" s="30" t="s">
        <v>34</v>
      </c>
      <c r="L1608" s="31" t="s">
        <v>34</v>
      </c>
      <c r="M1608" s="32" t="s">
        <v>34</v>
      </c>
      <c r="N1608" s="33" t="s">
        <v>34</v>
      </c>
      <c r="Q1608" s="2" t="s">
        <v>1727</v>
      </c>
    </row>
    <row r="1609" spans="1:22" s="1" customFormat="1" x14ac:dyDescent="0.2">
      <c r="A1609" s="35"/>
      <c r="B1609" s="36" t="s">
        <v>48</v>
      </c>
      <c r="C1609" s="115" t="s">
        <v>81</v>
      </c>
      <c r="D1609" s="115"/>
      <c r="E1609" s="115"/>
      <c r="F1609" s="37" t="s">
        <v>34</v>
      </c>
      <c r="G1609" s="37" t="s">
        <v>34</v>
      </c>
      <c r="H1609" s="37" t="s">
        <v>34</v>
      </c>
      <c r="I1609" s="37" t="s">
        <v>34</v>
      </c>
      <c r="J1609" s="38">
        <v>176.31</v>
      </c>
      <c r="K1609" s="37" t="s">
        <v>34</v>
      </c>
      <c r="L1609" s="38">
        <v>1057.8599999999999</v>
      </c>
      <c r="M1609" s="39">
        <v>14.41</v>
      </c>
      <c r="N1609" s="40">
        <v>15244</v>
      </c>
      <c r="S1609" s="2" t="s">
        <v>81</v>
      </c>
    </row>
    <row r="1610" spans="1:22" s="1" customFormat="1" x14ac:dyDescent="0.2">
      <c r="A1610" s="35"/>
      <c r="B1610" s="36" t="s">
        <v>54</v>
      </c>
      <c r="C1610" s="115" t="s">
        <v>55</v>
      </c>
      <c r="D1610" s="115"/>
      <c r="E1610" s="115"/>
      <c r="F1610" s="37" t="s">
        <v>34</v>
      </c>
      <c r="G1610" s="37" t="s">
        <v>34</v>
      </c>
      <c r="H1610" s="37" t="s">
        <v>34</v>
      </c>
      <c r="I1610" s="37" t="s">
        <v>34</v>
      </c>
      <c r="J1610" s="38">
        <v>747.56</v>
      </c>
      <c r="K1610" s="37" t="s">
        <v>34</v>
      </c>
      <c r="L1610" s="38">
        <v>4485.3599999999997</v>
      </c>
      <c r="M1610" s="39">
        <v>7.88</v>
      </c>
      <c r="N1610" s="40">
        <v>35345</v>
      </c>
      <c r="S1610" s="2" t="s">
        <v>55</v>
      </c>
    </row>
    <row r="1611" spans="1:22" s="1" customFormat="1" x14ac:dyDescent="0.2">
      <c r="A1611" s="35"/>
      <c r="B1611" s="36" t="s">
        <v>56</v>
      </c>
      <c r="C1611" s="115" t="s">
        <v>57</v>
      </c>
      <c r="D1611" s="115"/>
      <c r="E1611" s="115"/>
      <c r="F1611" s="37" t="s">
        <v>34</v>
      </c>
      <c r="G1611" s="37" t="s">
        <v>34</v>
      </c>
      <c r="H1611" s="37" t="s">
        <v>34</v>
      </c>
      <c r="I1611" s="37" t="s">
        <v>34</v>
      </c>
      <c r="J1611" s="38">
        <v>42.13</v>
      </c>
      <c r="K1611" s="37" t="s">
        <v>34</v>
      </c>
      <c r="L1611" s="38">
        <v>252.78</v>
      </c>
      <c r="M1611" s="39">
        <v>14.41</v>
      </c>
      <c r="N1611" s="40">
        <v>3643</v>
      </c>
      <c r="S1611" s="2" t="s">
        <v>57</v>
      </c>
    </row>
    <row r="1612" spans="1:22" s="1" customFormat="1" x14ac:dyDescent="0.2">
      <c r="A1612" s="35"/>
      <c r="B1612" s="36" t="s">
        <v>34</v>
      </c>
      <c r="C1612" s="115" t="s">
        <v>84</v>
      </c>
      <c r="D1612" s="115"/>
      <c r="E1612" s="115"/>
      <c r="F1612" s="37" t="s">
        <v>59</v>
      </c>
      <c r="G1612" s="37" t="s">
        <v>1728</v>
      </c>
      <c r="H1612" s="37" t="s">
        <v>34</v>
      </c>
      <c r="I1612" s="37" t="s">
        <v>1918</v>
      </c>
      <c r="J1612" s="38" t="s">
        <v>34</v>
      </c>
      <c r="K1612" s="37" t="s">
        <v>34</v>
      </c>
      <c r="L1612" s="38" t="s">
        <v>34</v>
      </c>
      <c r="M1612" s="39" t="s">
        <v>34</v>
      </c>
      <c r="N1612" s="40" t="s">
        <v>34</v>
      </c>
      <c r="T1612" s="2" t="s">
        <v>84</v>
      </c>
    </row>
    <row r="1613" spans="1:22" s="1" customFormat="1" x14ac:dyDescent="0.2">
      <c r="A1613" s="35"/>
      <c r="B1613" s="36" t="s">
        <v>34</v>
      </c>
      <c r="C1613" s="115" t="s">
        <v>58</v>
      </c>
      <c r="D1613" s="115"/>
      <c r="E1613" s="115"/>
      <c r="F1613" s="37" t="s">
        <v>59</v>
      </c>
      <c r="G1613" s="37" t="s">
        <v>1730</v>
      </c>
      <c r="H1613" s="37" t="s">
        <v>34</v>
      </c>
      <c r="I1613" s="37" t="s">
        <v>1919</v>
      </c>
      <c r="J1613" s="38" t="s">
        <v>34</v>
      </c>
      <c r="K1613" s="37" t="s">
        <v>34</v>
      </c>
      <c r="L1613" s="38" t="s">
        <v>34</v>
      </c>
      <c r="M1613" s="39" t="s">
        <v>34</v>
      </c>
      <c r="N1613" s="40" t="s">
        <v>34</v>
      </c>
      <c r="T1613" s="2" t="s">
        <v>58</v>
      </c>
    </row>
    <row r="1614" spans="1:22" s="1" customFormat="1" x14ac:dyDescent="0.2">
      <c r="A1614" s="35"/>
      <c r="B1614" s="36" t="s">
        <v>34</v>
      </c>
      <c r="C1614" s="118" t="s">
        <v>62</v>
      </c>
      <c r="D1614" s="118"/>
      <c r="E1614" s="118"/>
      <c r="F1614" s="30" t="s">
        <v>34</v>
      </c>
      <c r="G1614" s="30" t="s">
        <v>34</v>
      </c>
      <c r="H1614" s="30" t="s">
        <v>34</v>
      </c>
      <c r="I1614" s="30" t="s">
        <v>34</v>
      </c>
      <c r="J1614" s="31">
        <v>923.87</v>
      </c>
      <c r="K1614" s="30" t="s">
        <v>34</v>
      </c>
      <c r="L1614" s="31">
        <v>5543.22</v>
      </c>
      <c r="M1614" s="32" t="s">
        <v>34</v>
      </c>
      <c r="N1614" s="33" t="s">
        <v>34</v>
      </c>
      <c r="U1614" s="2" t="s">
        <v>62</v>
      </c>
    </row>
    <row r="1615" spans="1:22" s="1" customFormat="1" x14ac:dyDescent="0.2">
      <c r="A1615" s="35"/>
      <c r="B1615" s="36" t="s">
        <v>34</v>
      </c>
      <c r="C1615" s="115" t="s">
        <v>63</v>
      </c>
      <c r="D1615" s="115"/>
      <c r="E1615" s="115"/>
      <c r="F1615" s="37" t="s">
        <v>34</v>
      </c>
      <c r="G1615" s="37" t="s">
        <v>34</v>
      </c>
      <c r="H1615" s="37" t="s">
        <v>34</v>
      </c>
      <c r="I1615" s="37" t="s">
        <v>34</v>
      </c>
      <c r="J1615" s="38" t="s">
        <v>34</v>
      </c>
      <c r="K1615" s="37" t="s">
        <v>34</v>
      </c>
      <c r="L1615" s="38">
        <v>1310.6400000000001</v>
      </c>
      <c r="M1615" s="39" t="s">
        <v>34</v>
      </c>
      <c r="N1615" s="40">
        <v>18887</v>
      </c>
      <c r="T1615" s="2" t="s">
        <v>63</v>
      </c>
    </row>
    <row r="1616" spans="1:22" s="1" customFormat="1" x14ac:dyDescent="0.2">
      <c r="A1616" s="35"/>
      <c r="B1616" s="36" t="s">
        <v>1721</v>
      </c>
      <c r="C1616" s="115" t="s">
        <v>1722</v>
      </c>
      <c r="D1616" s="115"/>
      <c r="E1616" s="115"/>
      <c r="F1616" s="37" t="s">
        <v>66</v>
      </c>
      <c r="G1616" s="37" t="s">
        <v>1185</v>
      </c>
      <c r="H1616" s="37" t="s">
        <v>34</v>
      </c>
      <c r="I1616" s="37" t="s">
        <v>1185</v>
      </c>
      <c r="J1616" s="38" t="s">
        <v>34</v>
      </c>
      <c r="K1616" s="37" t="s">
        <v>34</v>
      </c>
      <c r="L1616" s="38">
        <v>1467.92</v>
      </c>
      <c r="M1616" s="39" t="s">
        <v>34</v>
      </c>
      <c r="N1616" s="40">
        <v>21153</v>
      </c>
      <c r="T1616" s="2" t="s">
        <v>1722</v>
      </c>
    </row>
    <row r="1617" spans="1:22" s="1" customFormat="1" ht="22.5" x14ac:dyDescent="0.2">
      <c r="A1617" s="35"/>
      <c r="B1617" s="36" t="s">
        <v>1723</v>
      </c>
      <c r="C1617" s="115" t="s">
        <v>1724</v>
      </c>
      <c r="D1617" s="115"/>
      <c r="E1617" s="115"/>
      <c r="F1617" s="37" t="s">
        <v>66</v>
      </c>
      <c r="G1617" s="37" t="s">
        <v>1089</v>
      </c>
      <c r="H1617" s="37" t="s">
        <v>34</v>
      </c>
      <c r="I1617" s="37" t="s">
        <v>1089</v>
      </c>
      <c r="J1617" s="38" t="s">
        <v>34</v>
      </c>
      <c r="K1617" s="37" t="s">
        <v>34</v>
      </c>
      <c r="L1617" s="38">
        <v>668.43</v>
      </c>
      <c r="M1617" s="39" t="s">
        <v>34</v>
      </c>
      <c r="N1617" s="40">
        <v>9632</v>
      </c>
      <c r="T1617" s="2" t="s">
        <v>1724</v>
      </c>
    </row>
    <row r="1618" spans="1:22" s="1" customFormat="1" x14ac:dyDescent="0.2">
      <c r="A1618" s="41"/>
      <c r="B1618" s="42"/>
      <c r="C1618" s="116" t="s">
        <v>71</v>
      </c>
      <c r="D1618" s="116"/>
      <c r="E1618" s="116"/>
      <c r="F1618" s="43" t="s">
        <v>34</v>
      </c>
      <c r="G1618" s="43" t="s">
        <v>34</v>
      </c>
      <c r="H1618" s="43" t="s">
        <v>34</v>
      </c>
      <c r="I1618" s="43" t="s">
        <v>34</v>
      </c>
      <c r="J1618" s="44" t="s">
        <v>34</v>
      </c>
      <c r="K1618" s="43" t="s">
        <v>34</v>
      </c>
      <c r="L1618" s="44">
        <v>7679.57</v>
      </c>
      <c r="M1618" s="32" t="s">
        <v>34</v>
      </c>
      <c r="N1618" s="45">
        <v>81374</v>
      </c>
      <c r="V1618" s="2" t="s">
        <v>71</v>
      </c>
    </row>
    <row r="1619" spans="1:22" s="1" customFormat="1" ht="45" x14ac:dyDescent="0.2">
      <c r="A1619" s="28" t="s">
        <v>1920</v>
      </c>
      <c r="B1619" s="29" t="s">
        <v>1733</v>
      </c>
      <c r="C1619" s="118" t="s">
        <v>1734</v>
      </c>
      <c r="D1619" s="118"/>
      <c r="E1619" s="118"/>
      <c r="F1619" s="30" t="s">
        <v>1735</v>
      </c>
      <c r="G1619" s="30" t="s">
        <v>34</v>
      </c>
      <c r="H1619" s="30" t="s">
        <v>34</v>
      </c>
      <c r="I1619" s="30" t="s">
        <v>1921</v>
      </c>
      <c r="J1619" s="31" t="s">
        <v>34</v>
      </c>
      <c r="K1619" s="30" t="s">
        <v>34</v>
      </c>
      <c r="L1619" s="31" t="s">
        <v>34</v>
      </c>
      <c r="M1619" s="32" t="s">
        <v>34</v>
      </c>
      <c r="N1619" s="33" t="s">
        <v>34</v>
      </c>
      <c r="Q1619" s="2" t="s">
        <v>1734</v>
      </c>
    </row>
    <row r="1620" spans="1:22" s="1" customFormat="1" x14ac:dyDescent="0.2">
      <c r="A1620" s="34"/>
      <c r="B1620" s="8"/>
      <c r="C1620" s="115" t="s">
        <v>1922</v>
      </c>
      <c r="D1620" s="115"/>
      <c r="E1620" s="115"/>
      <c r="F1620" s="115"/>
      <c r="G1620" s="115"/>
      <c r="H1620" s="115"/>
      <c r="I1620" s="115"/>
      <c r="J1620" s="115"/>
      <c r="K1620" s="115"/>
      <c r="L1620" s="115"/>
      <c r="M1620" s="115"/>
      <c r="N1620" s="117"/>
      <c r="R1620" s="2" t="s">
        <v>1922</v>
      </c>
    </row>
    <row r="1621" spans="1:22" s="1" customFormat="1" x14ac:dyDescent="0.2">
      <c r="A1621" s="35"/>
      <c r="B1621" s="36" t="s">
        <v>48</v>
      </c>
      <c r="C1621" s="115" t="s">
        <v>81</v>
      </c>
      <c r="D1621" s="115"/>
      <c r="E1621" s="115"/>
      <c r="F1621" s="37" t="s">
        <v>34</v>
      </c>
      <c r="G1621" s="37" t="s">
        <v>34</v>
      </c>
      <c r="H1621" s="37" t="s">
        <v>34</v>
      </c>
      <c r="I1621" s="37" t="s">
        <v>34</v>
      </c>
      <c r="J1621" s="38">
        <v>130.51</v>
      </c>
      <c r="K1621" s="37" t="s">
        <v>34</v>
      </c>
      <c r="L1621" s="38">
        <v>488.11</v>
      </c>
      <c r="M1621" s="39">
        <v>14.41</v>
      </c>
      <c r="N1621" s="40">
        <v>7034</v>
      </c>
      <c r="S1621" s="2" t="s">
        <v>81</v>
      </c>
    </row>
    <row r="1622" spans="1:22" s="1" customFormat="1" x14ac:dyDescent="0.2">
      <c r="A1622" s="35"/>
      <c r="B1622" s="36" t="s">
        <v>54</v>
      </c>
      <c r="C1622" s="115" t="s">
        <v>55</v>
      </c>
      <c r="D1622" s="115"/>
      <c r="E1622" s="115"/>
      <c r="F1622" s="37" t="s">
        <v>34</v>
      </c>
      <c r="G1622" s="37" t="s">
        <v>34</v>
      </c>
      <c r="H1622" s="37" t="s">
        <v>34</v>
      </c>
      <c r="I1622" s="37" t="s">
        <v>34</v>
      </c>
      <c r="J1622" s="38">
        <v>9351.2999999999993</v>
      </c>
      <c r="K1622" s="37" t="s">
        <v>34</v>
      </c>
      <c r="L1622" s="38">
        <v>34973.86</v>
      </c>
      <c r="M1622" s="39">
        <v>7.88</v>
      </c>
      <c r="N1622" s="40">
        <v>275594</v>
      </c>
      <c r="S1622" s="2" t="s">
        <v>55</v>
      </c>
    </row>
    <row r="1623" spans="1:22" s="1" customFormat="1" x14ac:dyDescent="0.2">
      <c r="A1623" s="35"/>
      <c r="B1623" s="36" t="s">
        <v>56</v>
      </c>
      <c r="C1623" s="115" t="s">
        <v>57</v>
      </c>
      <c r="D1623" s="115"/>
      <c r="E1623" s="115"/>
      <c r="F1623" s="37" t="s">
        <v>34</v>
      </c>
      <c r="G1623" s="37" t="s">
        <v>34</v>
      </c>
      <c r="H1623" s="37" t="s">
        <v>34</v>
      </c>
      <c r="I1623" s="37" t="s">
        <v>34</v>
      </c>
      <c r="J1623" s="38">
        <v>178.38</v>
      </c>
      <c r="K1623" s="37" t="s">
        <v>34</v>
      </c>
      <c r="L1623" s="38">
        <v>667.14</v>
      </c>
      <c r="M1623" s="39">
        <v>14.41</v>
      </c>
      <c r="N1623" s="40">
        <v>9613</v>
      </c>
      <c r="S1623" s="2" t="s">
        <v>57</v>
      </c>
    </row>
    <row r="1624" spans="1:22" s="1" customFormat="1" x14ac:dyDescent="0.2">
      <c r="A1624" s="35"/>
      <c r="B1624" s="36" t="s">
        <v>82</v>
      </c>
      <c r="C1624" s="115" t="s">
        <v>83</v>
      </c>
      <c r="D1624" s="115"/>
      <c r="E1624" s="115"/>
      <c r="F1624" s="37" t="s">
        <v>34</v>
      </c>
      <c r="G1624" s="37" t="s">
        <v>34</v>
      </c>
      <c r="H1624" s="37" t="s">
        <v>34</v>
      </c>
      <c r="I1624" s="37" t="s">
        <v>34</v>
      </c>
      <c r="J1624" s="38">
        <v>4.76</v>
      </c>
      <c r="K1624" s="37" t="s">
        <v>34</v>
      </c>
      <c r="L1624" s="38">
        <v>17.8</v>
      </c>
      <c r="M1624" s="39">
        <v>4.22</v>
      </c>
      <c r="N1624" s="40">
        <v>75</v>
      </c>
      <c r="S1624" s="2" t="s">
        <v>83</v>
      </c>
    </row>
    <row r="1625" spans="1:22" s="1" customFormat="1" x14ac:dyDescent="0.2">
      <c r="A1625" s="35"/>
      <c r="B1625" s="36" t="s">
        <v>34</v>
      </c>
      <c r="C1625" s="115" t="s">
        <v>84</v>
      </c>
      <c r="D1625" s="115"/>
      <c r="E1625" s="115"/>
      <c r="F1625" s="37" t="s">
        <v>59</v>
      </c>
      <c r="G1625" s="37" t="s">
        <v>1738</v>
      </c>
      <c r="H1625" s="37" t="s">
        <v>34</v>
      </c>
      <c r="I1625" s="37" t="s">
        <v>1923</v>
      </c>
      <c r="J1625" s="38" t="s">
        <v>34</v>
      </c>
      <c r="K1625" s="37" t="s">
        <v>34</v>
      </c>
      <c r="L1625" s="38" t="s">
        <v>34</v>
      </c>
      <c r="M1625" s="39" t="s">
        <v>34</v>
      </c>
      <c r="N1625" s="40" t="s">
        <v>34</v>
      </c>
      <c r="T1625" s="2" t="s">
        <v>84</v>
      </c>
    </row>
    <row r="1626" spans="1:22" s="1" customFormat="1" x14ac:dyDescent="0.2">
      <c r="A1626" s="35"/>
      <c r="B1626" s="36" t="s">
        <v>34</v>
      </c>
      <c r="C1626" s="115" t="s">
        <v>58</v>
      </c>
      <c r="D1626" s="115"/>
      <c r="E1626" s="115"/>
      <c r="F1626" s="37" t="s">
        <v>59</v>
      </c>
      <c r="G1626" s="37" t="s">
        <v>1740</v>
      </c>
      <c r="H1626" s="37" t="s">
        <v>34</v>
      </c>
      <c r="I1626" s="37" t="s">
        <v>1924</v>
      </c>
      <c r="J1626" s="38" t="s">
        <v>34</v>
      </c>
      <c r="K1626" s="37" t="s">
        <v>34</v>
      </c>
      <c r="L1626" s="38" t="s">
        <v>34</v>
      </c>
      <c r="M1626" s="39" t="s">
        <v>34</v>
      </c>
      <c r="N1626" s="40" t="s">
        <v>34</v>
      </c>
      <c r="T1626" s="2" t="s">
        <v>58</v>
      </c>
    </row>
    <row r="1627" spans="1:22" s="1" customFormat="1" x14ac:dyDescent="0.2">
      <c r="A1627" s="35"/>
      <c r="B1627" s="36" t="s">
        <v>34</v>
      </c>
      <c r="C1627" s="118" t="s">
        <v>62</v>
      </c>
      <c r="D1627" s="118"/>
      <c r="E1627" s="118"/>
      <c r="F1627" s="30" t="s">
        <v>34</v>
      </c>
      <c r="G1627" s="30" t="s">
        <v>34</v>
      </c>
      <c r="H1627" s="30" t="s">
        <v>34</v>
      </c>
      <c r="I1627" s="30" t="s">
        <v>34</v>
      </c>
      <c r="J1627" s="31">
        <v>9486.57</v>
      </c>
      <c r="K1627" s="30" t="s">
        <v>34</v>
      </c>
      <c r="L1627" s="31">
        <v>35479.769999999997</v>
      </c>
      <c r="M1627" s="32" t="s">
        <v>34</v>
      </c>
      <c r="N1627" s="33" t="s">
        <v>34</v>
      </c>
      <c r="U1627" s="2" t="s">
        <v>62</v>
      </c>
    </row>
    <row r="1628" spans="1:22" s="1" customFormat="1" x14ac:dyDescent="0.2">
      <c r="A1628" s="35"/>
      <c r="B1628" s="36" t="s">
        <v>34</v>
      </c>
      <c r="C1628" s="115" t="s">
        <v>63</v>
      </c>
      <c r="D1628" s="115"/>
      <c r="E1628" s="115"/>
      <c r="F1628" s="37" t="s">
        <v>34</v>
      </c>
      <c r="G1628" s="37" t="s">
        <v>34</v>
      </c>
      <c r="H1628" s="37" t="s">
        <v>34</v>
      </c>
      <c r="I1628" s="37" t="s">
        <v>34</v>
      </c>
      <c r="J1628" s="38" t="s">
        <v>34</v>
      </c>
      <c r="K1628" s="37" t="s">
        <v>34</v>
      </c>
      <c r="L1628" s="38">
        <v>1155.25</v>
      </c>
      <c r="M1628" s="39" t="s">
        <v>34</v>
      </c>
      <c r="N1628" s="40">
        <v>16647</v>
      </c>
      <c r="T1628" s="2" t="s">
        <v>63</v>
      </c>
    </row>
    <row r="1629" spans="1:22" s="1" customFormat="1" x14ac:dyDescent="0.2">
      <c r="A1629" s="35"/>
      <c r="B1629" s="36" t="s">
        <v>1721</v>
      </c>
      <c r="C1629" s="115" t="s">
        <v>1722</v>
      </c>
      <c r="D1629" s="115"/>
      <c r="E1629" s="115"/>
      <c r="F1629" s="37" t="s">
        <v>66</v>
      </c>
      <c r="G1629" s="37" t="s">
        <v>1185</v>
      </c>
      <c r="H1629" s="37" t="s">
        <v>34</v>
      </c>
      <c r="I1629" s="37" t="s">
        <v>1185</v>
      </c>
      <c r="J1629" s="38" t="s">
        <v>34</v>
      </c>
      <c r="K1629" s="37" t="s">
        <v>34</v>
      </c>
      <c r="L1629" s="38">
        <v>1293.8800000000001</v>
      </c>
      <c r="M1629" s="39" t="s">
        <v>34</v>
      </c>
      <c r="N1629" s="40">
        <v>18645</v>
      </c>
      <c r="T1629" s="2" t="s">
        <v>1722</v>
      </c>
    </row>
    <row r="1630" spans="1:22" s="1" customFormat="1" ht="22.5" x14ac:dyDescent="0.2">
      <c r="A1630" s="35"/>
      <c r="B1630" s="36" t="s">
        <v>1723</v>
      </c>
      <c r="C1630" s="115" t="s">
        <v>1724</v>
      </c>
      <c r="D1630" s="115"/>
      <c r="E1630" s="115"/>
      <c r="F1630" s="37" t="s">
        <v>66</v>
      </c>
      <c r="G1630" s="37" t="s">
        <v>1089</v>
      </c>
      <c r="H1630" s="37" t="s">
        <v>34</v>
      </c>
      <c r="I1630" s="37" t="s">
        <v>1089</v>
      </c>
      <c r="J1630" s="38" t="s">
        <v>34</v>
      </c>
      <c r="K1630" s="37" t="s">
        <v>34</v>
      </c>
      <c r="L1630" s="38">
        <v>589.17999999999995</v>
      </c>
      <c r="M1630" s="39" t="s">
        <v>34</v>
      </c>
      <c r="N1630" s="40">
        <v>8490</v>
      </c>
      <c r="T1630" s="2" t="s">
        <v>1724</v>
      </c>
    </row>
    <row r="1631" spans="1:22" s="1" customFormat="1" x14ac:dyDescent="0.2">
      <c r="A1631" s="41"/>
      <c r="B1631" s="42"/>
      <c r="C1631" s="116" t="s">
        <v>71</v>
      </c>
      <c r="D1631" s="116"/>
      <c r="E1631" s="116"/>
      <c r="F1631" s="43" t="s">
        <v>34</v>
      </c>
      <c r="G1631" s="43" t="s">
        <v>34</v>
      </c>
      <c r="H1631" s="43" t="s">
        <v>34</v>
      </c>
      <c r="I1631" s="43" t="s">
        <v>34</v>
      </c>
      <c r="J1631" s="44" t="s">
        <v>34</v>
      </c>
      <c r="K1631" s="43" t="s">
        <v>34</v>
      </c>
      <c r="L1631" s="44">
        <v>37362.83</v>
      </c>
      <c r="M1631" s="32" t="s">
        <v>34</v>
      </c>
      <c r="N1631" s="45">
        <v>309838</v>
      </c>
      <c r="V1631" s="2" t="s">
        <v>71</v>
      </c>
    </row>
    <row r="1632" spans="1:22" s="1" customFormat="1" ht="112.5" x14ac:dyDescent="0.2">
      <c r="A1632" s="28" t="s">
        <v>1925</v>
      </c>
      <c r="B1632" s="29" t="s">
        <v>1743</v>
      </c>
      <c r="C1632" s="118" t="s">
        <v>1926</v>
      </c>
      <c r="D1632" s="118"/>
      <c r="E1632" s="118"/>
      <c r="F1632" s="30" t="s">
        <v>1735</v>
      </c>
      <c r="G1632" s="30" t="s">
        <v>34</v>
      </c>
      <c r="H1632" s="30" t="s">
        <v>34</v>
      </c>
      <c r="I1632" s="30" t="s">
        <v>1921</v>
      </c>
      <c r="J1632" s="31" t="s">
        <v>34</v>
      </c>
      <c r="K1632" s="30" t="s">
        <v>34</v>
      </c>
      <c r="L1632" s="31" t="s">
        <v>34</v>
      </c>
      <c r="M1632" s="32" t="s">
        <v>34</v>
      </c>
      <c r="N1632" s="33" t="s">
        <v>34</v>
      </c>
      <c r="Q1632" s="2" t="s">
        <v>1926</v>
      </c>
    </row>
    <row r="1633" spans="1:23" s="1" customFormat="1" x14ac:dyDescent="0.2">
      <c r="A1633" s="34"/>
      <c r="B1633" s="8"/>
      <c r="C1633" s="115" t="s">
        <v>1922</v>
      </c>
      <c r="D1633" s="115"/>
      <c r="E1633" s="115"/>
      <c r="F1633" s="115"/>
      <c r="G1633" s="115"/>
      <c r="H1633" s="115"/>
      <c r="I1633" s="115"/>
      <c r="J1633" s="115"/>
      <c r="K1633" s="115"/>
      <c r="L1633" s="115"/>
      <c r="M1633" s="115"/>
      <c r="N1633" s="117"/>
      <c r="R1633" s="2" t="s">
        <v>1922</v>
      </c>
    </row>
    <row r="1634" spans="1:23" s="1" customFormat="1" x14ac:dyDescent="0.2">
      <c r="A1634" s="46"/>
      <c r="B1634" s="36" t="s">
        <v>34</v>
      </c>
      <c r="C1634" s="115" t="s">
        <v>1927</v>
      </c>
      <c r="D1634" s="115"/>
      <c r="E1634" s="115"/>
      <c r="F1634" s="115"/>
      <c r="G1634" s="115"/>
      <c r="H1634" s="115"/>
      <c r="I1634" s="115"/>
      <c r="J1634" s="115"/>
      <c r="K1634" s="115"/>
      <c r="L1634" s="115"/>
      <c r="M1634" s="115"/>
      <c r="N1634" s="117"/>
      <c r="W1634" s="2" t="s">
        <v>1927</v>
      </c>
    </row>
    <row r="1635" spans="1:23" s="1" customFormat="1" x14ac:dyDescent="0.2">
      <c r="A1635" s="35"/>
      <c r="B1635" s="36" t="s">
        <v>48</v>
      </c>
      <c r="C1635" s="115" t="s">
        <v>81</v>
      </c>
      <c r="D1635" s="115"/>
      <c r="E1635" s="115"/>
      <c r="F1635" s="37" t="s">
        <v>34</v>
      </c>
      <c r="G1635" s="37" t="s">
        <v>34</v>
      </c>
      <c r="H1635" s="37" t="s">
        <v>34</v>
      </c>
      <c r="I1635" s="37" t="s">
        <v>34</v>
      </c>
      <c r="J1635" s="38">
        <v>1064.79</v>
      </c>
      <c r="K1635" s="37" t="s">
        <v>1928</v>
      </c>
      <c r="L1635" s="38">
        <v>2755.76</v>
      </c>
      <c r="M1635" s="39">
        <v>14.41</v>
      </c>
      <c r="N1635" s="40">
        <v>39711</v>
      </c>
      <c r="S1635" s="2" t="s">
        <v>81</v>
      </c>
    </row>
    <row r="1636" spans="1:23" s="1" customFormat="1" x14ac:dyDescent="0.2">
      <c r="A1636" s="35"/>
      <c r="B1636" s="36" t="s">
        <v>54</v>
      </c>
      <c r="C1636" s="115" t="s">
        <v>55</v>
      </c>
      <c r="D1636" s="115"/>
      <c r="E1636" s="115"/>
      <c r="F1636" s="37" t="s">
        <v>34</v>
      </c>
      <c r="G1636" s="37" t="s">
        <v>34</v>
      </c>
      <c r="H1636" s="37" t="s">
        <v>34</v>
      </c>
      <c r="I1636" s="37" t="s">
        <v>34</v>
      </c>
      <c r="J1636" s="38">
        <v>39540.959999999999</v>
      </c>
      <c r="K1636" s="37" t="s">
        <v>1928</v>
      </c>
      <c r="L1636" s="38">
        <v>100254.35</v>
      </c>
      <c r="M1636" s="39">
        <v>7.88</v>
      </c>
      <c r="N1636" s="40">
        <v>790004</v>
      </c>
      <c r="S1636" s="2" t="s">
        <v>55</v>
      </c>
    </row>
    <row r="1637" spans="1:23" s="1" customFormat="1" x14ac:dyDescent="0.2">
      <c r="A1637" s="35"/>
      <c r="B1637" s="36" t="s">
        <v>56</v>
      </c>
      <c r="C1637" s="115" t="s">
        <v>57</v>
      </c>
      <c r="D1637" s="115"/>
      <c r="E1637" s="115"/>
      <c r="F1637" s="37" t="s">
        <v>34</v>
      </c>
      <c r="G1637" s="37" t="s">
        <v>34</v>
      </c>
      <c r="H1637" s="37" t="s">
        <v>34</v>
      </c>
      <c r="I1637" s="37" t="s">
        <v>34</v>
      </c>
      <c r="J1637" s="38">
        <v>1162.8399999999999</v>
      </c>
      <c r="K1637" s="37" t="s">
        <v>1928</v>
      </c>
      <c r="L1637" s="38">
        <v>3009.52</v>
      </c>
      <c r="M1637" s="39">
        <v>14.41</v>
      </c>
      <c r="N1637" s="40">
        <v>43367</v>
      </c>
      <c r="S1637" s="2" t="s">
        <v>57</v>
      </c>
    </row>
    <row r="1638" spans="1:23" s="1" customFormat="1" x14ac:dyDescent="0.2">
      <c r="A1638" s="35"/>
      <c r="B1638" s="36" t="s">
        <v>82</v>
      </c>
      <c r="C1638" s="115" t="s">
        <v>83</v>
      </c>
      <c r="D1638" s="115"/>
      <c r="E1638" s="115"/>
      <c r="F1638" s="37" t="s">
        <v>34</v>
      </c>
      <c r="G1638" s="37" t="s">
        <v>34</v>
      </c>
      <c r="H1638" s="37" t="s">
        <v>34</v>
      </c>
      <c r="I1638" s="37" t="s">
        <v>34</v>
      </c>
      <c r="J1638" s="38">
        <v>687.35</v>
      </c>
      <c r="K1638" s="37" t="s">
        <v>1928</v>
      </c>
      <c r="L1638" s="38">
        <v>100.13</v>
      </c>
      <c r="M1638" s="39">
        <v>4.22</v>
      </c>
      <c r="N1638" s="40">
        <v>423</v>
      </c>
      <c r="S1638" s="2" t="s">
        <v>83</v>
      </c>
    </row>
    <row r="1639" spans="1:23" s="1" customFormat="1" ht="22.5" x14ac:dyDescent="0.2">
      <c r="A1639" s="35"/>
      <c r="B1639" s="36" t="s">
        <v>34</v>
      </c>
      <c r="C1639" s="115" t="s">
        <v>84</v>
      </c>
      <c r="D1639" s="115"/>
      <c r="E1639" s="115"/>
      <c r="F1639" s="37" t="s">
        <v>59</v>
      </c>
      <c r="G1639" s="37" t="s">
        <v>1747</v>
      </c>
      <c r="H1639" s="37" t="s">
        <v>1928</v>
      </c>
      <c r="I1639" s="37" t="s">
        <v>1929</v>
      </c>
      <c r="J1639" s="38" t="s">
        <v>34</v>
      </c>
      <c r="K1639" s="37" t="s">
        <v>34</v>
      </c>
      <c r="L1639" s="38" t="s">
        <v>34</v>
      </c>
      <c r="M1639" s="39" t="s">
        <v>34</v>
      </c>
      <c r="N1639" s="40" t="s">
        <v>34</v>
      </c>
      <c r="T1639" s="2" t="s">
        <v>84</v>
      </c>
    </row>
    <row r="1640" spans="1:23" s="1" customFormat="1" ht="22.5" x14ac:dyDescent="0.2">
      <c r="A1640" s="35"/>
      <c r="B1640" s="36" t="s">
        <v>34</v>
      </c>
      <c r="C1640" s="115" t="s">
        <v>58</v>
      </c>
      <c r="D1640" s="115"/>
      <c r="E1640" s="115"/>
      <c r="F1640" s="37" t="s">
        <v>59</v>
      </c>
      <c r="G1640" s="37" t="s">
        <v>1749</v>
      </c>
      <c r="H1640" s="37" t="s">
        <v>1928</v>
      </c>
      <c r="I1640" s="37" t="s">
        <v>1930</v>
      </c>
      <c r="J1640" s="38" t="s">
        <v>34</v>
      </c>
      <c r="K1640" s="37" t="s">
        <v>34</v>
      </c>
      <c r="L1640" s="38" t="s">
        <v>34</v>
      </c>
      <c r="M1640" s="39" t="s">
        <v>34</v>
      </c>
      <c r="N1640" s="40" t="s">
        <v>34</v>
      </c>
      <c r="T1640" s="2" t="s">
        <v>58</v>
      </c>
    </row>
    <row r="1641" spans="1:23" s="1" customFormat="1" x14ac:dyDescent="0.2">
      <c r="A1641" s="35"/>
      <c r="B1641" s="36" t="s">
        <v>34</v>
      </c>
      <c r="C1641" s="118" t="s">
        <v>62</v>
      </c>
      <c r="D1641" s="118"/>
      <c r="E1641" s="118"/>
      <c r="F1641" s="30" t="s">
        <v>34</v>
      </c>
      <c r="G1641" s="30" t="s">
        <v>34</v>
      </c>
      <c r="H1641" s="30" t="s">
        <v>34</v>
      </c>
      <c r="I1641" s="30" t="s">
        <v>34</v>
      </c>
      <c r="J1641" s="31">
        <v>39840.44</v>
      </c>
      <c r="K1641" s="30" t="s">
        <v>34</v>
      </c>
      <c r="L1641" s="31">
        <v>103110.24</v>
      </c>
      <c r="M1641" s="32" t="s">
        <v>34</v>
      </c>
      <c r="N1641" s="33" t="s">
        <v>34</v>
      </c>
      <c r="U1641" s="2" t="s">
        <v>62</v>
      </c>
    </row>
    <row r="1642" spans="1:23" s="1" customFormat="1" x14ac:dyDescent="0.2">
      <c r="A1642" s="35"/>
      <c r="B1642" s="36" t="s">
        <v>34</v>
      </c>
      <c r="C1642" s="115" t="s">
        <v>63</v>
      </c>
      <c r="D1642" s="115"/>
      <c r="E1642" s="115"/>
      <c r="F1642" s="37" t="s">
        <v>34</v>
      </c>
      <c r="G1642" s="37" t="s">
        <v>34</v>
      </c>
      <c r="H1642" s="37" t="s">
        <v>34</v>
      </c>
      <c r="I1642" s="37" t="s">
        <v>34</v>
      </c>
      <c r="J1642" s="38" t="s">
        <v>34</v>
      </c>
      <c r="K1642" s="37" t="s">
        <v>34</v>
      </c>
      <c r="L1642" s="38">
        <v>5765.28</v>
      </c>
      <c r="M1642" s="39" t="s">
        <v>34</v>
      </c>
      <c r="N1642" s="40">
        <v>83078</v>
      </c>
      <c r="T1642" s="2" t="s">
        <v>63</v>
      </c>
    </row>
    <row r="1643" spans="1:23" s="1" customFormat="1" x14ac:dyDescent="0.2">
      <c r="A1643" s="35"/>
      <c r="B1643" s="36" t="s">
        <v>1721</v>
      </c>
      <c r="C1643" s="115" t="s">
        <v>1722</v>
      </c>
      <c r="D1643" s="115"/>
      <c r="E1643" s="115"/>
      <c r="F1643" s="37" t="s">
        <v>66</v>
      </c>
      <c r="G1643" s="37" t="s">
        <v>1185</v>
      </c>
      <c r="H1643" s="37" t="s">
        <v>34</v>
      </c>
      <c r="I1643" s="37" t="s">
        <v>1185</v>
      </c>
      <c r="J1643" s="38" t="s">
        <v>34</v>
      </c>
      <c r="K1643" s="37" t="s">
        <v>34</v>
      </c>
      <c r="L1643" s="38">
        <v>6457.11</v>
      </c>
      <c r="M1643" s="39" t="s">
        <v>34</v>
      </c>
      <c r="N1643" s="40">
        <v>93047</v>
      </c>
      <c r="T1643" s="2" t="s">
        <v>1722</v>
      </c>
    </row>
    <row r="1644" spans="1:23" s="1" customFormat="1" ht="22.5" x14ac:dyDescent="0.2">
      <c r="A1644" s="35"/>
      <c r="B1644" s="36" t="s">
        <v>1723</v>
      </c>
      <c r="C1644" s="115" t="s">
        <v>1724</v>
      </c>
      <c r="D1644" s="115"/>
      <c r="E1644" s="115"/>
      <c r="F1644" s="37" t="s">
        <v>66</v>
      </c>
      <c r="G1644" s="37" t="s">
        <v>1089</v>
      </c>
      <c r="H1644" s="37" t="s">
        <v>34</v>
      </c>
      <c r="I1644" s="37" t="s">
        <v>1089</v>
      </c>
      <c r="J1644" s="38" t="s">
        <v>34</v>
      </c>
      <c r="K1644" s="37" t="s">
        <v>34</v>
      </c>
      <c r="L1644" s="38">
        <v>2940.29</v>
      </c>
      <c r="M1644" s="39" t="s">
        <v>34</v>
      </c>
      <c r="N1644" s="40">
        <v>42370</v>
      </c>
      <c r="T1644" s="2" t="s">
        <v>1724</v>
      </c>
    </row>
    <row r="1645" spans="1:23" s="1" customFormat="1" x14ac:dyDescent="0.2">
      <c r="A1645" s="41"/>
      <c r="B1645" s="42"/>
      <c r="C1645" s="116" t="s">
        <v>71</v>
      </c>
      <c r="D1645" s="116"/>
      <c r="E1645" s="116"/>
      <c r="F1645" s="43" t="s">
        <v>34</v>
      </c>
      <c r="G1645" s="43" t="s">
        <v>34</v>
      </c>
      <c r="H1645" s="43" t="s">
        <v>34</v>
      </c>
      <c r="I1645" s="43" t="s">
        <v>34</v>
      </c>
      <c r="J1645" s="44" t="s">
        <v>34</v>
      </c>
      <c r="K1645" s="43" t="s">
        <v>34</v>
      </c>
      <c r="L1645" s="44">
        <v>112507.64</v>
      </c>
      <c r="M1645" s="32" t="s">
        <v>34</v>
      </c>
      <c r="N1645" s="45">
        <v>965555</v>
      </c>
      <c r="V1645" s="2" t="s">
        <v>71</v>
      </c>
    </row>
    <row r="1646" spans="1:23" s="1" customFormat="1" x14ac:dyDescent="0.2">
      <c r="A1646" s="28" t="s">
        <v>1931</v>
      </c>
      <c r="B1646" s="29" t="s">
        <v>1752</v>
      </c>
      <c r="C1646" s="118" t="s">
        <v>1753</v>
      </c>
      <c r="D1646" s="118"/>
      <c r="E1646" s="118"/>
      <c r="F1646" s="30" t="s">
        <v>173</v>
      </c>
      <c r="G1646" s="30" t="s">
        <v>34</v>
      </c>
      <c r="H1646" s="30" t="s">
        <v>34</v>
      </c>
      <c r="I1646" s="30" t="s">
        <v>1932</v>
      </c>
      <c r="J1646" s="31">
        <v>1180</v>
      </c>
      <c r="K1646" s="30" t="s">
        <v>34</v>
      </c>
      <c r="L1646" s="31">
        <v>10856.47</v>
      </c>
      <c r="M1646" s="32">
        <v>4.22</v>
      </c>
      <c r="N1646" s="33">
        <v>45814</v>
      </c>
      <c r="Q1646" s="2" t="s">
        <v>1753</v>
      </c>
    </row>
    <row r="1647" spans="1:23" s="1" customFormat="1" x14ac:dyDescent="0.2">
      <c r="A1647" s="34"/>
      <c r="B1647" s="8"/>
      <c r="C1647" s="115" t="s">
        <v>1933</v>
      </c>
      <c r="D1647" s="115"/>
      <c r="E1647" s="115"/>
      <c r="F1647" s="115"/>
      <c r="G1647" s="115"/>
      <c r="H1647" s="115"/>
      <c r="I1647" s="115"/>
      <c r="J1647" s="115"/>
      <c r="K1647" s="115"/>
      <c r="L1647" s="115"/>
      <c r="M1647" s="115"/>
      <c r="N1647" s="117"/>
      <c r="R1647" s="2" t="s">
        <v>1933</v>
      </c>
    </row>
    <row r="1648" spans="1:23" s="1" customFormat="1" ht="22.5" x14ac:dyDescent="0.2">
      <c r="A1648" s="28" t="s">
        <v>1934</v>
      </c>
      <c r="B1648" s="29" t="s">
        <v>1757</v>
      </c>
      <c r="C1648" s="118" t="s">
        <v>1758</v>
      </c>
      <c r="D1648" s="118"/>
      <c r="E1648" s="118"/>
      <c r="F1648" s="30" t="s">
        <v>173</v>
      </c>
      <c r="G1648" s="30" t="s">
        <v>34</v>
      </c>
      <c r="H1648" s="30" t="s">
        <v>34</v>
      </c>
      <c r="I1648" s="30" t="s">
        <v>1935</v>
      </c>
      <c r="J1648" s="31">
        <v>39779.379999999997</v>
      </c>
      <c r="K1648" s="30" t="s">
        <v>34</v>
      </c>
      <c r="L1648" s="31">
        <v>63973.2</v>
      </c>
      <c r="M1648" s="32">
        <v>4.22</v>
      </c>
      <c r="N1648" s="33">
        <v>269967</v>
      </c>
      <c r="Q1648" s="2" t="s">
        <v>1758</v>
      </c>
    </row>
    <row r="1649" spans="1:25" s="1" customFormat="1" x14ac:dyDescent="0.2">
      <c r="A1649" s="34"/>
      <c r="B1649" s="8"/>
      <c r="C1649" s="115" t="s">
        <v>1936</v>
      </c>
      <c r="D1649" s="115"/>
      <c r="E1649" s="115"/>
      <c r="F1649" s="115"/>
      <c r="G1649" s="115"/>
      <c r="H1649" s="115"/>
      <c r="I1649" s="115"/>
      <c r="J1649" s="115"/>
      <c r="K1649" s="115"/>
      <c r="L1649" s="115"/>
      <c r="M1649" s="115"/>
      <c r="N1649" s="117"/>
      <c r="R1649" s="2" t="s">
        <v>1936</v>
      </c>
    </row>
    <row r="1650" spans="1:25" s="1" customFormat="1" ht="22.5" x14ac:dyDescent="0.2">
      <c r="A1650" s="28" t="s">
        <v>1937</v>
      </c>
      <c r="B1650" s="29" t="s">
        <v>1493</v>
      </c>
      <c r="C1650" s="118" t="s">
        <v>1658</v>
      </c>
      <c r="D1650" s="118"/>
      <c r="E1650" s="118"/>
      <c r="F1650" s="30" t="s">
        <v>421</v>
      </c>
      <c r="G1650" s="30" t="s">
        <v>34</v>
      </c>
      <c r="H1650" s="30" t="s">
        <v>34</v>
      </c>
      <c r="I1650" s="30" t="s">
        <v>1938</v>
      </c>
      <c r="J1650" s="31">
        <v>3411.45</v>
      </c>
      <c r="K1650" s="30" t="s">
        <v>34</v>
      </c>
      <c r="L1650" s="31">
        <v>302341.71000000002</v>
      </c>
      <c r="M1650" s="32">
        <v>4.22</v>
      </c>
      <c r="N1650" s="33">
        <v>1275882</v>
      </c>
      <c r="Q1650" s="2" t="s">
        <v>1658</v>
      </c>
    </row>
    <row r="1651" spans="1:25" s="1" customFormat="1" x14ac:dyDescent="0.2">
      <c r="A1651" s="34"/>
      <c r="B1651" s="8"/>
      <c r="C1651" s="115" t="s">
        <v>1660</v>
      </c>
      <c r="D1651" s="115"/>
      <c r="E1651" s="115"/>
      <c r="F1651" s="115"/>
      <c r="G1651" s="115"/>
      <c r="H1651" s="115"/>
      <c r="I1651" s="115"/>
      <c r="J1651" s="115"/>
      <c r="K1651" s="115"/>
      <c r="L1651" s="115"/>
      <c r="M1651" s="115"/>
      <c r="N1651" s="117"/>
      <c r="Y1651" s="2" t="s">
        <v>1660</v>
      </c>
    </row>
    <row r="1652" spans="1:25" s="1" customFormat="1" ht="22.5" x14ac:dyDescent="0.2">
      <c r="A1652" s="28" t="s">
        <v>1794</v>
      </c>
      <c r="B1652" s="29" t="s">
        <v>1662</v>
      </c>
      <c r="C1652" s="118" t="s">
        <v>1663</v>
      </c>
      <c r="D1652" s="118"/>
      <c r="E1652" s="118"/>
      <c r="F1652" s="30" t="s">
        <v>1499</v>
      </c>
      <c r="G1652" s="30" t="s">
        <v>34</v>
      </c>
      <c r="H1652" s="30" t="s">
        <v>34</v>
      </c>
      <c r="I1652" s="30" t="s">
        <v>120</v>
      </c>
      <c r="J1652" s="31" t="s">
        <v>34</v>
      </c>
      <c r="K1652" s="30" t="s">
        <v>34</v>
      </c>
      <c r="L1652" s="31" t="s">
        <v>34</v>
      </c>
      <c r="M1652" s="32" t="s">
        <v>34</v>
      </c>
      <c r="N1652" s="33" t="s">
        <v>34</v>
      </c>
      <c r="Q1652" s="2" t="s">
        <v>1663</v>
      </c>
    </row>
    <row r="1653" spans="1:25" s="1" customFormat="1" x14ac:dyDescent="0.2">
      <c r="A1653" s="35"/>
      <c r="B1653" s="36" t="s">
        <v>48</v>
      </c>
      <c r="C1653" s="115" t="s">
        <v>81</v>
      </c>
      <c r="D1653" s="115"/>
      <c r="E1653" s="115"/>
      <c r="F1653" s="37" t="s">
        <v>34</v>
      </c>
      <c r="G1653" s="37" t="s">
        <v>34</v>
      </c>
      <c r="H1653" s="37" t="s">
        <v>34</v>
      </c>
      <c r="I1653" s="37" t="s">
        <v>34</v>
      </c>
      <c r="J1653" s="38">
        <v>1.95</v>
      </c>
      <c r="K1653" s="37" t="s">
        <v>34</v>
      </c>
      <c r="L1653" s="38">
        <v>13.65</v>
      </c>
      <c r="M1653" s="39">
        <v>14.41</v>
      </c>
      <c r="N1653" s="40">
        <v>197</v>
      </c>
      <c r="S1653" s="2" t="s">
        <v>81</v>
      </c>
    </row>
    <row r="1654" spans="1:25" s="1" customFormat="1" x14ac:dyDescent="0.2">
      <c r="A1654" s="35"/>
      <c r="B1654" s="36" t="s">
        <v>54</v>
      </c>
      <c r="C1654" s="115" t="s">
        <v>55</v>
      </c>
      <c r="D1654" s="115"/>
      <c r="E1654" s="115"/>
      <c r="F1654" s="37" t="s">
        <v>34</v>
      </c>
      <c r="G1654" s="37" t="s">
        <v>34</v>
      </c>
      <c r="H1654" s="37" t="s">
        <v>34</v>
      </c>
      <c r="I1654" s="37" t="s">
        <v>34</v>
      </c>
      <c r="J1654" s="38">
        <v>2.34</v>
      </c>
      <c r="K1654" s="37" t="s">
        <v>34</v>
      </c>
      <c r="L1654" s="38">
        <v>16.38</v>
      </c>
      <c r="M1654" s="39">
        <v>7.88</v>
      </c>
      <c r="N1654" s="40">
        <v>129</v>
      </c>
      <c r="S1654" s="2" t="s">
        <v>55</v>
      </c>
    </row>
    <row r="1655" spans="1:25" s="1" customFormat="1" x14ac:dyDescent="0.2">
      <c r="A1655" s="35"/>
      <c r="B1655" s="36" t="s">
        <v>34</v>
      </c>
      <c r="C1655" s="115" t="s">
        <v>84</v>
      </c>
      <c r="D1655" s="115"/>
      <c r="E1655" s="115"/>
      <c r="F1655" s="37" t="s">
        <v>59</v>
      </c>
      <c r="G1655" s="37" t="s">
        <v>1664</v>
      </c>
      <c r="H1655" s="37" t="s">
        <v>34</v>
      </c>
      <c r="I1655" s="37" t="s">
        <v>1186</v>
      </c>
      <c r="J1655" s="38" t="s">
        <v>34</v>
      </c>
      <c r="K1655" s="37" t="s">
        <v>34</v>
      </c>
      <c r="L1655" s="38" t="s">
        <v>34</v>
      </c>
      <c r="M1655" s="39" t="s">
        <v>34</v>
      </c>
      <c r="N1655" s="40" t="s">
        <v>34</v>
      </c>
      <c r="T1655" s="2" t="s">
        <v>84</v>
      </c>
    </row>
    <row r="1656" spans="1:25" s="1" customFormat="1" x14ac:dyDescent="0.2">
      <c r="A1656" s="35"/>
      <c r="B1656" s="36" t="s">
        <v>34</v>
      </c>
      <c r="C1656" s="118" t="s">
        <v>62</v>
      </c>
      <c r="D1656" s="118"/>
      <c r="E1656" s="118"/>
      <c r="F1656" s="30" t="s">
        <v>34</v>
      </c>
      <c r="G1656" s="30" t="s">
        <v>34</v>
      </c>
      <c r="H1656" s="30" t="s">
        <v>34</v>
      </c>
      <c r="I1656" s="30" t="s">
        <v>34</v>
      </c>
      <c r="J1656" s="31">
        <v>4.29</v>
      </c>
      <c r="K1656" s="30" t="s">
        <v>34</v>
      </c>
      <c r="L1656" s="31">
        <v>30.03</v>
      </c>
      <c r="M1656" s="32" t="s">
        <v>34</v>
      </c>
      <c r="N1656" s="33" t="s">
        <v>34</v>
      </c>
      <c r="U1656" s="2" t="s">
        <v>62</v>
      </c>
    </row>
    <row r="1657" spans="1:25" s="1" customFormat="1" x14ac:dyDescent="0.2">
      <c r="A1657" s="35"/>
      <c r="B1657" s="36" t="s">
        <v>34</v>
      </c>
      <c r="C1657" s="115" t="s">
        <v>63</v>
      </c>
      <c r="D1657" s="115"/>
      <c r="E1657" s="115"/>
      <c r="F1657" s="37" t="s">
        <v>34</v>
      </c>
      <c r="G1657" s="37" t="s">
        <v>34</v>
      </c>
      <c r="H1657" s="37" t="s">
        <v>34</v>
      </c>
      <c r="I1657" s="37" t="s">
        <v>34</v>
      </c>
      <c r="J1657" s="38" t="s">
        <v>34</v>
      </c>
      <c r="K1657" s="37" t="s">
        <v>34</v>
      </c>
      <c r="L1657" s="38">
        <v>13.65</v>
      </c>
      <c r="M1657" s="39" t="s">
        <v>34</v>
      </c>
      <c r="N1657" s="40">
        <v>197</v>
      </c>
      <c r="T1657" s="2" t="s">
        <v>63</v>
      </c>
    </row>
    <row r="1658" spans="1:25" s="1" customFormat="1" ht="22.5" x14ac:dyDescent="0.2">
      <c r="A1658" s="35"/>
      <c r="B1658" s="36" t="s">
        <v>835</v>
      </c>
      <c r="C1658" s="115" t="s">
        <v>836</v>
      </c>
      <c r="D1658" s="115"/>
      <c r="E1658" s="115"/>
      <c r="F1658" s="37" t="s">
        <v>66</v>
      </c>
      <c r="G1658" s="37" t="s">
        <v>837</v>
      </c>
      <c r="H1658" s="37" t="s">
        <v>34</v>
      </c>
      <c r="I1658" s="37" t="s">
        <v>837</v>
      </c>
      <c r="J1658" s="38" t="s">
        <v>34</v>
      </c>
      <c r="K1658" s="37" t="s">
        <v>34</v>
      </c>
      <c r="L1658" s="38">
        <v>17.75</v>
      </c>
      <c r="M1658" s="39" t="s">
        <v>34</v>
      </c>
      <c r="N1658" s="40">
        <v>256</v>
      </c>
      <c r="T1658" s="2" t="s">
        <v>836</v>
      </c>
    </row>
    <row r="1659" spans="1:25" s="1" customFormat="1" ht="22.5" x14ac:dyDescent="0.2">
      <c r="A1659" s="35"/>
      <c r="B1659" s="36" t="s">
        <v>838</v>
      </c>
      <c r="C1659" s="115" t="s">
        <v>839</v>
      </c>
      <c r="D1659" s="115"/>
      <c r="E1659" s="115"/>
      <c r="F1659" s="37" t="s">
        <v>66</v>
      </c>
      <c r="G1659" s="37" t="s">
        <v>840</v>
      </c>
      <c r="H1659" s="37" t="s">
        <v>34</v>
      </c>
      <c r="I1659" s="37" t="s">
        <v>840</v>
      </c>
      <c r="J1659" s="38" t="s">
        <v>34</v>
      </c>
      <c r="K1659" s="37" t="s">
        <v>34</v>
      </c>
      <c r="L1659" s="38">
        <v>12.15</v>
      </c>
      <c r="M1659" s="39" t="s">
        <v>34</v>
      </c>
      <c r="N1659" s="40">
        <v>175</v>
      </c>
      <c r="T1659" s="2" t="s">
        <v>839</v>
      </c>
    </row>
    <row r="1660" spans="1:25" s="1" customFormat="1" x14ac:dyDescent="0.2">
      <c r="A1660" s="41"/>
      <c r="B1660" s="42"/>
      <c r="C1660" s="116" t="s">
        <v>71</v>
      </c>
      <c r="D1660" s="116"/>
      <c r="E1660" s="116"/>
      <c r="F1660" s="43" t="s">
        <v>34</v>
      </c>
      <c r="G1660" s="43" t="s">
        <v>34</v>
      </c>
      <c r="H1660" s="43" t="s">
        <v>34</v>
      </c>
      <c r="I1660" s="43" t="s">
        <v>34</v>
      </c>
      <c r="J1660" s="44" t="s">
        <v>34</v>
      </c>
      <c r="K1660" s="43" t="s">
        <v>34</v>
      </c>
      <c r="L1660" s="44">
        <v>59.93</v>
      </c>
      <c r="M1660" s="32" t="s">
        <v>34</v>
      </c>
      <c r="N1660" s="45">
        <v>757</v>
      </c>
      <c r="V1660" s="2" t="s">
        <v>71</v>
      </c>
    </row>
    <row r="1661" spans="1:25" s="1" customFormat="1" ht="22.5" x14ac:dyDescent="0.2">
      <c r="A1661" s="28" t="s">
        <v>1939</v>
      </c>
      <c r="B1661" s="29" t="s">
        <v>1609</v>
      </c>
      <c r="C1661" s="118" t="s">
        <v>1666</v>
      </c>
      <c r="D1661" s="118"/>
      <c r="E1661" s="118"/>
      <c r="F1661" s="30" t="s">
        <v>1499</v>
      </c>
      <c r="G1661" s="30" t="s">
        <v>34</v>
      </c>
      <c r="H1661" s="30" t="s">
        <v>34</v>
      </c>
      <c r="I1661" s="30" t="s">
        <v>120</v>
      </c>
      <c r="J1661" s="31" t="s">
        <v>34</v>
      </c>
      <c r="K1661" s="30" t="s">
        <v>34</v>
      </c>
      <c r="L1661" s="31" t="s">
        <v>34</v>
      </c>
      <c r="M1661" s="32" t="s">
        <v>34</v>
      </c>
      <c r="N1661" s="33" t="s">
        <v>34</v>
      </c>
      <c r="Q1661" s="2" t="s">
        <v>1666</v>
      </c>
    </row>
    <row r="1662" spans="1:25" s="1" customFormat="1" x14ac:dyDescent="0.2">
      <c r="A1662" s="35"/>
      <c r="B1662" s="36" t="s">
        <v>48</v>
      </c>
      <c r="C1662" s="115" t="s">
        <v>81</v>
      </c>
      <c r="D1662" s="115"/>
      <c r="E1662" s="115"/>
      <c r="F1662" s="37" t="s">
        <v>34</v>
      </c>
      <c r="G1662" s="37" t="s">
        <v>34</v>
      </c>
      <c r="H1662" s="37" t="s">
        <v>34</v>
      </c>
      <c r="I1662" s="37" t="s">
        <v>34</v>
      </c>
      <c r="J1662" s="38">
        <v>4.8600000000000003</v>
      </c>
      <c r="K1662" s="37" t="s">
        <v>34</v>
      </c>
      <c r="L1662" s="38">
        <v>34.020000000000003</v>
      </c>
      <c r="M1662" s="39">
        <v>14.41</v>
      </c>
      <c r="N1662" s="40">
        <v>490</v>
      </c>
      <c r="S1662" s="2" t="s">
        <v>81</v>
      </c>
    </row>
    <row r="1663" spans="1:25" s="1" customFormat="1" x14ac:dyDescent="0.2">
      <c r="A1663" s="35"/>
      <c r="B1663" s="36" t="s">
        <v>54</v>
      </c>
      <c r="C1663" s="115" t="s">
        <v>55</v>
      </c>
      <c r="D1663" s="115"/>
      <c r="E1663" s="115"/>
      <c r="F1663" s="37" t="s">
        <v>34</v>
      </c>
      <c r="G1663" s="37" t="s">
        <v>34</v>
      </c>
      <c r="H1663" s="37" t="s">
        <v>34</v>
      </c>
      <c r="I1663" s="37" t="s">
        <v>34</v>
      </c>
      <c r="J1663" s="38">
        <v>10.34</v>
      </c>
      <c r="K1663" s="37" t="s">
        <v>34</v>
      </c>
      <c r="L1663" s="38">
        <v>72.38</v>
      </c>
      <c r="M1663" s="39">
        <v>7.88</v>
      </c>
      <c r="N1663" s="40">
        <v>570</v>
      </c>
      <c r="S1663" s="2" t="s">
        <v>55</v>
      </c>
    </row>
    <row r="1664" spans="1:25" s="1" customFormat="1" x14ac:dyDescent="0.2">
      <c r="A1664" s="35"/>
      <c r="B1664" s="36" t="s">
        <v>34</v>
      </c>
      <c r="C1664" s="115" t="s">
        <v>84</v>
      </c>
      <c r="D1664" s="115"/>
      <c r="E1664" s="115"/>
      <c r="F1664" s="37" t="s">
        <v>59</v>
      </c>
      <c r="G1664" s="37" t="s">
        <v>1259</v>
      </c>
      <c r="H1664" s="37" t="s">
        <v>34</v>
      </c>
      <c r="I1664" s="37" t="s">
        <v>1826</v>
      </c>
      <c r="J1664" s="38" t="s">
        <v>34</v>
      </c>
      <c r="K1664" s="37" t="s">
        <v>34</v>
      </c>
      <c r="L1664" s="38" t="s">
        <v>34</v>
      </c>
      <c r="M1664" s="39" t="s">
        <v>34</v>
      </c>
      <c r="N1664" s="40" t="s">
        <v>34</v>
      </c>
      <c r="T1664" s="2" t="s">
        <v>84</v>
      </c>
    </row>
    <row r="1665" spans="1:22" s="1" customFormat="1" x14ac:dyDescent="0.2">
      <c r="A1665" s="35"/>
      <c r="B1665" s="36" t="s">
        <v>34</v>
      </c>
      <c r="C1665" s="118" t="s">
        <v>62</v>
      </c>
      <c r="D1665" s="118"/>
      <c r="E1665" s="118"/>
      <c r="F1665" s="30" t="s">
        <v>34</v>
      </c>
      <c r="G1665" s="30" t="s">
        <v>34</v>
      </c>
      <c r="H1665" s="30" t="s">
        <v>34</v>
      </c>
      <c r="I1665" s="30" t="s">
        <v>34</v>
      </c>
      <c r="J1665" s="31">
        <v>15.2</v>
      </c>
      <c r="K1665" s="30" t="s">
        <v>34</v>
      </c>
      <c r="L1665" s="31">
        <v>106.4</v>
      </c>
      <c r="M1665" s="32" t="s">
        <v>34</v>
      </c>
      <c r="N1665" s="33" t="s">
        <v>34</v>
      </c>
      <c r="U1665" s="2" t="s">
        <v>62</v>
      </c>
    </row>
    <row r="1666" spans="1:22" s="1" customFormat="1" x14ac:dyDescent="0.2">
      <c r="A1666" s="35"/>
      <c r="B1666" s="36" t="s">
        <v>34</v>
      </c>
      <c r="C1666" s="115" t="s">
        <v>63</v>
      </c>
      <c r="D1666" s="115"/>
      <c r="E1666" s="115"/>
      <c r="F1666" s="37" t="s">
        <v>34</v>
      </c>
      <c r="G1666" s="37" t="s">
        <v>34</v>
      </c>
      <c r="H1666" s="37" t="s">
        <v>34</v>
      </c>
      <c r="I1666" s="37" t="s">
        <v>34</v>
      </c>
      <c r="J1666" s="38" t="s">
        <v>34</v>
      </c>
      <c r="K1666" s="37" t="s">
        <v>34</v>
      </c>
      <c r="L1666" s="38">
        <v>34.020000000000003</v>
      </c>
      <c r="M1666" s="39" t="s">
        <v>34</v>
      </c>
      <c r="N1666" s="40">
        <v>490</v>
      </c>
      <c r="T1666" s="2" t="s">
        <v>63</v>
      </c>
    </row>
    <row r="1667" spans="1:22" s="1" customFormat="1" ht="22.5" x14ac:dyDescent="0.2">
      <c r="A1667" s="35"/>
      <c r="B1667" s="36" t="s">
        <v>835</v>
      </c>
      <c r="C1667" s="115" t="s">
        <v>836</v>
      </c>
      <c r="D1667" s="115"/>
      <c r="E1667" s="115"/>
      <c r="F1667" s="37" t="s">
        <v>66</v>
      </c>
      <c r="G1667" s="37" t="s">
        <v>837</v>
      </c>
      <c r="H1667" s="37" t="s">
        <v>34</v>
      </c>
      <c r="I1667" s="37" t="s">
        <v>837</v>
      </c>
      <c r="J1667" s="38" t="s">
        <v>34</v>
      </c>
      <c r="K1667" s="37" t="s">
        <v>34</v>
      </c>
      <c r="L1667" s="38">
        <v>44.23</v>
      </c>
      <c r="M1667" s="39" t="s">
        <v>34</v>
      </c>
      <c r="N1667" s="40">
        <v>637</v>
      </c>
      <c r="T1667" s="2" t="s">
        <v>836</v>
      </c>
    </row>
    <row r="1668" spans="1:22" s="1" customFormat="1" ht="22.5" x14ac:dyDescent="0.2">
      <c r="A1668" s="35"/>
      <c r="B1668" s="36" t="s">
        <v>838</v>
      </c>
      <c r="C1668" s="115" t="s">
        <v>839</v>
      </c>
      <c r="D1668" s="115"/>
      <c r="E1668" s="115"/>
      <c r="F1668" s="37" t="s">
        <v>66</v>
      </c>
      <c r="G1668" s="37" t="s">
        <v>840</v>
      </c>
      <c r="H1668" s="37" t="s">
        <v>34</v>
      </c>
      <c r="I1668" s="37" t="s">
        <v>840</v>
      </c>
      <c r="J1668" s="38" t="s">
        <v>34</v>
      </c>
      <c r="K1668" s="37" t="s">
        <v>34</v>
      </c>
      <c r="L1668" s="38">
        <v>30.28</v>
      </c>
      <c r="M1668" s="39" t="s">
        <v>34</v>
      </c>
      <c r="N1668" s="40">
        <v>436</v>
      </c>
      <c r="T1668" s="2" t="s">
        <v>839</v>
      </c>
    </row>
    <row r="1669" spans="1:22" s="1" customFormat="1" x14ac:dyDescent="0.2">
      <c r="A1669" s="41"/>
      <c r="B1669" s="42"/>
      <c r="C1669" s="116" t="s">
        <v>71</v>
      </c>
      <c r="D1669" s="116"/>
      <c r="E1669" s="116"/>
      <c r="F1669" s="43" t="s">
        <v>34</v>
      </c>
      <c r="G1669" s="43" t="s">
        <v>34</v>
      </c>
      <c r="H1669" s="43" t="s">
        <v>34</v>
      </c>
      <c r="I1669" s="43" t="s">
        <v>34</v>
      </c>
      <c r="J1669" s="44" t="s">
        <v>34</v>
      </c>
      <c r="K1669" s="43" t="s">
        <v>34</v>
      </c>
      <c r="L1669" s="44">
        <v>180.91</v>
      </c>
      <c r="M1669" s="32" t="s">
        <v>34</v>
      </c>
      <c r="N1669" s="45">
        <v>2133</v>
      </c>
      <c r="V1669" s="2" t="s">
        <v>71</v>
      </c>
    </row>
    <row r="1670" spans="1:22" s="1" customFormat="1" ht="33.75" x14ac:dyDescent="0.2">
      <c r="A1670" s="28" t="s">
        <v>1940</v>
      </c>
      <c r="B1670" s="29" t="s">
        <v>1671</v>
      </c>
      <c r="C1670" s="118" t="s">
        <v>1672</v>
      </c>
      <c r="D1670" s="118"/>
      <c r="E1670" s="118"/>
      <c r="F1670" s="30" t="s">
        <v>1513</v>
      </c>
      <c r="G1670" s="30" t="s">
        <v>34</v>
      </c>
      <c r="H1670" s="30" t="s">
        <v>34</v>
      </c>
      <c r="I1670" s="30" t="s">
        <v>82</v>
      </c>
      <c r="J1670" s="31" t="s">
        <v>34</v>
      </c>
      <c r="K1670" s="30" t="s">
        <v>34</v>
      </c>
      <c r="L1670" s="31" t="s">
        <v>34</v>
      </c>
      <c r="M1670" s="32" t="s">
        <v>34</v>
      </c>
      <c r="N1670" s="33" t="s">
        <v>34</v>
      </c>
      <c r="Q1670" s="2" t="s">
        <v>1672</v>
      </c>
    </row>
    <row r="1671" spans="1:22" s="1" customFormat="1" x14ac:dyDescent="0.2">
      <c r="A1671" s="35"/>
      <c r="B1671" s="36" t="s">
        <v>48</v>
      </c>
      <c r="C1671" s="115" t="s">
        <v>81</v>
      </c>
      <c r="D1671" s="115"/>
      <c r="E1671" s="115"/>
      <c r="F1671" s="37" t="s">
        <v>34</v>
      </c>
      <c r="G1671" s="37" t="s">
        <v>34</v>
      </c>
      <c r="H1671" s="37" t="s">
        <v>34</v>
      </c>
      <c r="I1671" s="37" t="s">
        <v>34</v>
      </c>
      <c r="J1671" s="38">
        <v>72.680000000000007</v>
      </c>
      <c r="K1671" s="37" t="s">
        <v>34</v>
      </c>
      <c r="L1671" s="38">
        <v>290.72000000000003</v>
      </c>
      <c r="M1671" s="39">
        <v>14.41</v>
      </c>
      <c r="N1671" s="40">
        <v>4189</v>
      </c>
      <c r="S1671" s="2" t="s">
        <v>81</v>
      </c>
    </row>
    <row r="1672" spans="1:22" s="1" customFormat="1" x14ac:dyDescent="0.2">
      <c r="A1672" s="35"/>
      <c r="B1672" s="36" t="s">
        <v>54</v>
      </c>
      <c r="C1672" s="115" t="s">
        <v>55</v>
      </c>
      <c r="D1672" s="115"/>
      <c r="E1672" s="115"/>
      <c r="F1672" s="37" t="s">
        <v>34</v>
      </c>
      <c r="G1672" s="37" t="s">
        <v>34</v>
      </c>
      <c r="H1672" s="37" t="s">
        <v>34</v>
      </c>
      <c r="I1672" s="37" t="s">
        <v>34</v>
      </c>
      <c r="J1672" s="38">
        <v>55.59</v>
      </c>
      <c r="K1672" s="37" t="s">
        <v>34</v>
      </c>
      <c r="L1672" s="38">
        <v>222.36</v>
      </c>
      <c r="M1672" s="39">
        <v>7.88</v>
      </c>
      <c r="N1672" s="40">
        <v>1752</v>
      </c>
      <c r="S1672" s="2" t="s">
        <v>55</v>
      </c>
    </row>
    <row r="1673" spans="1:22" s="1" customFormat="1" x14ac:dyDescent="0.2">
      <c r="A1673" s="35"/>
      <c r="B1673" s="36" t="s">
        <v>82</v>
      </c>
      <c r="C1673" s="115" t="s">
        <v>83</v>
      </c>
      <c r="D1673" s="115"/>
      <c r="E1673" s="115"/>
      <c r="F1673" s="37" t="s">
        <v>34</v>
      </c>
      <c r="G1673" s="37" t="s">
        <v>34</v>
      </c>
      <c r="H1673" s="37" t="s">
        <v>34</v>
      </c>
      <c r="I1673" s="37" t="s">
        <v>34</v>
      </c>
      <c r="J1673" s="38">
        <v>757.48</v>
      </c>
      <c r="K1673" s="37" t="s">
        <v>34</v>
      </c>
      <c r="L1673" s="38">
        <v>3029.92</v>
      </c>
      <c r="M1673" s="39">
        <v>4.22</v>
      </c>
      <c r="N1673" s="40">
        <v>12786</v>
      </c>
      <c r="S1673" s="2" t="s">
        <v>83</v>
      </c>
    </row>
    <row r="1674" spans="1:22" s="1" customFormat="1" x14ac:dyDescent="0.2">
      <c r="A1674" s="35"/>
      <c r="B1674" s="36" t="s">
        <v>34</v>
      </c>
      <c r="C1674" s="115" t="s">
        <v>84</v>
      </c>
      <c r="D1674" s="115"/>
      <c r="E1674" s="115"/>
      <c r="F1674" s="37" t="s">
        <v>59</v>
      </c>
      <c r="G1674" s="37" t="s">
        <v>1674</v>
      </c>
      <c r="H1674" s="37" t="s">
        <v>34</v>
      </c>
      <c r="I1674" s="37" t="s">
        <v>1684</v>
      </c>
      <c r="J1674" s="38" t="s">
        <v>34</v>
      </c>
      <c r="K1674" s="37" t="s">
        <v>34</v>
      </c>
      <c r="L1674" s="38" t="s">
        <v>34</v>
      </c>
      <c r="M1674" s="39" t="s">
        <v>34</v>
      </c>
      <c r="N1674" s="40" t="s">
        <v>34</v>
      </c>
      <c r="T1674" s="2" t="s">
        <v>84</v>
      </c>
    </row>
    <row r="1675" spans="1:22" s="1" customFormat="1" x14ac:dyDescent="0.2">
      <c r="A1675" s="35"/>
      <c r="B1675" s="36" t="s">
        <v>34</v>
      </c>
      <c r="C1675" s="118" t="s">
        <v>62</v>
      </c>
      <c r="D1675" s="118"/>
      <c r="E1675" s="118"/>
      <c r="F1675" s="30" t="s">
        <v>34</v>
      </c>
      <c r="G1675" s="30" t="s">
        <v>34</v>
      </c>
      <c r="H1675" s="30" t="s">
        <v>34</v>
      </c>
      <c r="I1675" s="30" t="s">
        <v>34</v>
      </c>
      <c r="J1675" s="31">
        <v>885.75</v>
      </c>
      <c r="K1675" s="30" t="s">
        <v>34</v>
      </c>
      <c r="L1675" s="31">
        <v>3543</v>
      </c>
      <c r="M1675" s="32" t="s">
        <v>34</v>
      </c>
      <c r="N1675" s="33" t="s">
        <v>34</v>
      </c>
      <c r="U1675" s="2" t="s">
        <v>62</v>
      </c>
    </row>
    <row r="1676" spans="1:22" s="1" customFormat="1" x14ac:dyDescent="0.2">
      <c r="A1676" s="35"/>
      <c r="B1676" s="36" t="s">
        <v>34</v>
      </c>
      <c r="C1676" s="115" t="s">
        <v>63</v>
      </c>
      <c r="D1676" s="115"/>
      <c r="E1676" s="115"/>
      <c r="F1676" s="37" t="s">
        <v>34</v>
      </c>
      <c r="G1676" s="37" t="s">
        <v>34</v>
      </c>
      <c r="H1676" s="37" t="s">
        <v>34</v>
      </c>
      <c r="I1676" s="37" t="s">
        <v>34</v>
      </c>
      <c r="J1676" s="38" t="s">
        <v>34</v>
      </c>
      <c r="K1676" s="37" t="s">
        <v>34</v>
      </c>
      <c r="L1676" s="38">
        <v>290.72000000000003</v>
      </c>
      <c r="M1676" s="39" t="s">
        <v>34</v>
      </c>
      <c r="N1676" s="40">
        <v>4189</v>
      </c>
      <c r="T1676" s="2" t="s">
        <v>63</v>
      </c>
    </row>
    <row r="1677" spans="1:22" s="1" customFormat="1" ht="22.5" x14ac:dyDescent="0.2">
      <c r="A1677" s="35"/>
      <c r="B1677" s="36" t="s">
        <v>835</v>
      </c>
      <c r="C1677" s="115" t="s">
        <v>836</v>
      </c>
      <c r="D1677" s="115"/>
      <c r="E1677" s="115"/>
      <c r="F1677" s="37" t="s">
        <v>66</v>
      </c>
      <c r="G1677" s="37" t="s">
        <v>837</v>
      </c>
      <c r="H1677" s="37" t="s">
        <v>34</v>
      </c>
      <c r="I1677" s="37" t="s">
        <v>837</v>
      </c>
      <c r="J1677" s="38" t="s">
        <v>34</v>
      </c>
      <c r="K1677" s="37" t="s">
        <v>34</v>
      </c>
      <c r="L1677" s="38">
        <v>377.94</v>
      </c>
      <c r="M1677" s="39" t="s">
        <v>34</v>
      </c>
      <c r="N1677" s="40">
        <v>5446</v>
      </c>
      <c r="T1677" s="2" t="s">
        <v>836</v>
      </c>
    </row>
    <row r="1678" spans="1:22" s="1" customFormat="1" ht="22.5" x14ac:dyDescent="0.2">
      <c r="A1678" s="35"/>
      <c r="B1678" s="36" t="s">
        <v>838</v>
      </c>
      <c r="C1678" s="115" t="s">
        <v>839</v>
      </c>
      <c r="D1678" s="115"/>
      <c r="E1678" s="115"/>
      <c r="F1678" s="37" t="s">
        <v>66</v>
      </c>
      <c r="G1678" s="37" t="s">
        <v>840</v>
      </c>
      <c r="H1678" s="37" t="s">
        <v>34</v>
      </c>
      <c r="I1678" s="37" t="s">
        <v>840</v>
      </c>
      <c r="J1678" s="38" t="s">
        <v>34</v>
      </c>
      <c r="K1678" s="37" t="s">
        <v>34</v>
      </c>
      <c r="L1678" s="38">
        <v>258.74</v>
      </c>
      <c r="M1678" s="39" t="s">
        <v>34</v>
      </c>
      <c r="N1678" s="40">
        <v>3728</v>
      </c>
      <c r="T1678" s="2" t="s">
        <v>839</v>
      </c>
    </row>
    <row r="1679" spans="1:22" s="1" customFormat="1" x14ac:dyDescent="0.2">
      <c r="A1679" s="41"/>
      <c r="B1679" s="42"/>
      <c r="C1679" s="116" t="s">
        <v>71</v>
      </c>
      <c r="D1679" s="116"/>
      <c r="E1679" s="116"/>
      <c r="F1679" s="43" t="s">
        <v>34</v>
      </c>
      <c r="G1679" s="43" t="s">
        <v>34</v>
      </c>
      <c r="H1679" s="43" t="s">
        <v>34</v>
      </c>
      <c r="I1679" s="43" t="s">
        <v>34</v>
      </c>
      <c r="J1679" s="44" t="s">
        <v>34</v>
      </c>
      <c r="K1679" s="43" t="s">
        <v>34</v>
      </c>
      <c r="L1679" s="44">
        <v>4179.68</v>
      </c>
      <c r="M1679" s="32" t="s">
        <v>34</v>
      </c>
      <c r="N1679" s="45">
        <v>27901</v>
      </c>
      <c r="V1679" s="2" t="s">
        <v>71</v>
      </c>
    </row>
    <row r="1680" spans="1:22" s="1" customFormat="1" ht="45" x14ac:dyDescent="0.2">
      <c r="A1680" s="28" t="s">
        <v>1941</v>
      </c>
      <c r="B1680" s="29" t="s">
        <v>1669</v>
      </c>
      <c r="C1680" s="118" t="s">
        <v>1670</v>
      </c>
      <c r="D1680" s="118"/>
      <c r="E1680" s="118"/>
      <c r="F1680" s="30" t="s">
        <v>1513</v>
      </c>
      <c r="G1680" s="30" t="s">
        <v>34</v>
      </c>
      <c r="H1680" s="30" t="s">
        <v>34</v>
      </c>
      <c r="I1680" s="30" t="s">
        <v>245</v>
      </c>
      <c r="J1680" s="31" t="s">
        <v>34</v>
      </c>
      <c r="K1680" s="30" t="s">
        <v>34</v>
      </c>
      <c r="L1680" s="31" t="s">
        <v>34</v>
      </c>
      <c r="M1680" s="32" t="s">
        <v>34</v>
      </c>
      <c r="N1680" s="33" t="s">
        <v>34</v>
      </c>
      <c r="Q1680" s="2" t="s">
        <v>1670</v>
      </c>
    </row>
    <row r="1681" spans="1:24" s="1" customFormat="1" x14ac:dyDescent="0.2">
      <c r="A1681" s="35"/>
      <c r="B1681" s="36" t="s">
        <v>48</v>
      </c>
      <c r="C1681" s="115" t="s">
        <v>81</v>
      </c>
      <c r="D1681" s="115"/>
      <c r="E1681" s="115"/>
      <c r="F1681" s="37" t="s">
        <v>34</v>
      </c>
      <c r="G1681" s="37" t="s">
        <v>34</v>
      </c>
      <c r="H1681" s="37" t="s">
        <v>34</v>
      </c>
      <c r="I1681" s="37" t="s">
        <v>34</v>
      </c>
      <c r="J1681" s="38">
        <v>40.380000000000003</v>
      </c>
      <c r="K1681" s="37" t="s">
        <v>34</v>
      </c>
      <c r="L1681" s="38">
        <v>928.74</v>
      </c>
      <c r="M1681" s="39">
        <v>14.41</v>
      </c>
      <c r="N1681" s="40">
        <v>13383</v>
      </c>
      <c r="S1681" s="2" t="s">
        <v>81</v>
      </c>
    </row>
    <row r="1682" spans="1:24" s="1" customFormat="1" x14ac:dyDescent="0.2">
      <c r="A1682" s="35"/>
      <c r="B1682" s="36" t="s">
        <v>54</v>
      </c>
      <c r="C1682" s="115" t="s">
        <v>55</v>
      </c>
      <c r="D1682" s="115"/>
      <c r="E1682" s="115"/>
      <c r="F1682" s="37" t="s">
        <v>34</v>
      </c>
      <c r="G1682" s="37" t="s">
        <v>34</v>
      </c>
      <c r="H1682" s="37" t="s">
        <v>34</v>
      </c>
      <c r="I1682" s="37" t="s">
        <v>34</v>
      </c>
      <c r="J1682" s="38">
        <v>61.47</v>
      </c>
      <c r="K1682" s="37" t="s">
        <v>34</v>
      </c>
      <c r="L1682" s="38">
        <v>1413.81</v>
      </c>
      <c r="M1682" s="39">
        <v>7.88</v>
      </c>
      <c r="N1682" s="40">
        <v>11141</v>
      </c>
      <c r="S1682" s="2" t="s">
        <v>55</v>
      </c>
    </row>
    <row r="1683" spans="1:24" s="1" customFormat="1" x14ac:dyDescent="0.2">
      <c r="A1683" s="35"/>
      <c r="B1683" s="36" t="s">
        <v>34</v>
      </c>
      <c r="C1683" s="115" t="s">
        <v>84</v>
      </c>
      <c r="D1683" s="115"/>
      <c r="E1683" s="115"/>
      <c r="F1683" s="37" t="s">
        <v>59</v>
      </c>
      <c r="G1683" s="37" t="s">
        <v>56</v>
      </c>
      <c r="H1683" s="37" t="s">
        <v>34</v>
      </c>
      <c r="I1683" s="37" t="s">
        <v>997</v>
      </c>
      <c r="J1683" s="38" t="s">
        <v>34</v>
      </c>
      <c r="K1683" s="37" t="s">
        <v>34</v>
      </c>
      <c r="L1683" s="38" t="s">
        <v>34</v>
      </c>
      <c r="M1683" s="39" t="s">
        <v>34</v>
      </c>
      <c r="N1683" s="40" t="s">
        <v>34</v>
      </c>
      <c r="T1683" s="2" t="s">
        <v>84</v>
      </c>
    </row>
    <row r="1684" spans="1:24" s="1" customFormat="1" x14ac:dyDescent="0.2">
      <c r="A1684" s="35"/>
      <c r="B1684" s="36" t="s">
        <v>34</v>
      </c>
      <c r="C1684" s="118" t="s">
        <v>62</v>
      </c>
      <c r="D1684" s="118"/>
      <c r="E1684" s="118"/>
      <c r="F1684" s="30" t="s">
        <v>34</v>
      </c>
      <c r="G1684" s="30" t="s">
        <v>34</v>
      </c>
      <c r="H1684" s="30" t="s">
        <v>34</v>
      </c>
      <c r="I1684" s="30" t="s">
        <v>34</v>
      </c>
      <c r="J1684" s="31">
        <v>101.85</v>
      </c>
      <c r="K1684" s="30" t="s">
        <v>34</v>
      </c>
      <c r="L1684" s="31">
        <v>2342.5500000000002</v>
      </c>
      <c r="M1684" s="32" t="s">
        <v>34</v>
      </c>
      <c r="N1684" s="33" t="s">
        <v>34</v>
      </c>
      <c r="U1684" s="2" t="s">
        <v>62</v>
      </c>
    </row>
    <row r="1685" spans="1:24" s="1" customFormat="1" x14ac:dyDescent="0.2">
      <c r="A1685" s="35"/>
      <c r="B1685" s="36" t="s">
        <v>34</v>
      </c>
      <c r="C1685" s="115" t="s">
        <v>63</v>
      </c>
      <c r="D1685" s="115"/>
      <c r="E1685" s="115"/>
      <c r="F1685" s="37" t="s">
        <v>34</v>
      </c>
      <c r="G1685" s="37" t="s">
        <v>34</v>
      </c>
      <c r="H1685" s="37" t="s">
        <v>34</v>
      </c>
      <c r="I1685" s="37" t="s">
        <v>34</v>
      </c>
      <c r="J1685" s="38" t="s">
        <v>34</v>
      </c>
      <c r="K1685" s="37" t="s">
        <v>34</v>
      </c>
      <c r="L1685" s="38">
        <v>928.74</v>
      </c>
      <c r="M1685" s="39" t="s">
        <v>34</v>
      </c>
      <c r="N1685" s="40">
        <v>13383</v>
      </c>
      <c r="T1685" s="2" t="s">
        <v>63</v>
      </c>
    </row>
    <row r="1686" spans="1:24" s="1" customFormat="1" ht="22.5" x14ac:dyDescent="0.2">
      <c r="A1686" s="35"/>
      <c r="B1686" s="36" t="s">
        <v>835</v>
      </c>
      <c r="C1686" s="115" t="s">
        <v>836</v>
      </c>
      <c r="D1686" s="115"/>
      <c r="E1686" s="115"/>
      <c r="F1686" s="37" t="s">
        <v>66</v>
      </c>
      <c r="G1686" s="37" t="s">
        <v>837</v>
      </c>
      <c r="H1686" s="37" t="s">
        <v>34</v>
      </c>
      <c r="I1686" s="37" t="s">
        <v>837</v>
      </c>
      <c r="J1686" s="38" t="s">
        <v>34</v>
      </c>
      <c r="K1686" s="37" t="s">
        <v>34</v>
      </c>
      <c r="L1686" s="38">
        <v>1207.3599999999999</v>
      </c>
      <c r="M1686" s="39" t="s">
        <v>34</v>
      </c>
      <c r="N1686" s="40">
        <v>17398</v>
      </c>
      <c r="T1686" s="2" t="s">
        <v>836</v>
      </c>
    </row>
    <row r="1687" spans="1:24" s="1" customFormat="1" ht="22.5" x14ac:dyDescent="0.2">
      <c r="A1687" s="35"/>
      <c r="B1687" s="36" t="s">
        <v>838</v>
      </c>
      <c r="C1687" s="115" t="s">
        <v>839</v>
      </c>
      <c r="D1687" s="115"/>
      <c r="E1687" s="115"/>
      <c r="F1687" s="37" t="s">
        <v>66</v>
      </c>
      <c r="G1687" s="37" t="s">
        <v>840</v>
      </c>
      <c r="H1687" s="37" t="s">
        <v>34</v>
      </c>
      <c r="I1687" s="37" t="s">
        <v>840</v>
      </c>
      <c r="J1687" s="38" t="s">
        <v>34</v>
      </c>
      <c r="K1687" s="37" t="s">
        <v>34</v>
      </c>
      <c r="L1687" s="38">
        <v>826.58</v>
      </c>
      <c r="M1687" s="39" t="s">
        <v>34</v>
      </c>
      <c r="N1687" s="40">
        <v>11911</v>
      </c>
      <c r="T1687" s="2" t="s">
        <v>839</v>
      </c>
    </row>
    <row r="1688" spans="1:24" s="1" customFormat="1" x14ac:dyDescent="0.2">
      <c r="A1688" s="41"/>
      <c r="B1688" s="42"/>
      <c r="C1688" s="116" t="s">
        <v>71</v>
      </c>
      <c r="D1688" s="116"/>
      <c r="E1688" s="116"/>
      <c r="F1688" s="43" t="s">
        <v>34</v>
      </c>
      <c r="G1688" s="43" t="s">
        <v>34</v>
      </c>
      <c r="H1688" s="43" t="s">
        <v>34</v>
      </c>
      <c r="I1688" s="43" t="s">
        <v>34</v>
      </c>
      <c r="J1688" s="44" t="s">
        <v>34</v>
      </c>
      <c r="K1688" s="43" t="s">
        <v>34</v>
      </c>
      <c r="L1688" s="44">
        <v>4376.49</v>
      </c>
      <c r="M1688" s="32" t="s">
        <v>34</v>
      </c>
      <c r="N1688" s="45">
        <v>53833</v>
      </c>
      <c r="V1688" s="2" t="s">
        <v>71</v>
      </c>
    </row>
    <row r="1689" spans="1:24" s="1" customFormat="1" x14ac:dyDescent="0.2">
      <c r="A1689" s="132" t="s">
        <v>1942</v>
      </c>
      <c r="B1689" s="133"/>
      <c r="C1689" s="133"/>
      <c r="D1689" s="133"/>
      <c r="E1689" s="133"/>
      <c r="F1689" s="133"/>
      <c r="G1689" s="133"/>
      <c r="H1689" s="133"/>
      <c r="I1689" s="133"/>
      <c r="J1689" s="133"/>
      <c r="K1689" s="133"/>
      <c r="L1689" s="133"/>
      <c r="M1689" s="133"/>
      <c r="N1689" s="134"/>
      <c r="X1689" s="2" t="s">
        <v>1942</v>
      </c>
    </row>
    <row r="1690" spans="1:24" s="1" customFormat="1" ht="33.75" x14ac:dyDescent="0.2">
      <c r="A1690" s="28" t="s">
        <v>1943</v>
      </c>
      <c r="B1690" s="29" t="s">
        <v>952</v>
      </c>
      <c r="C1690" s="118" t="s">
        <v>953</v>
      </c>
      <c r="D1690" s="118"/>
      <c r="E1690" s="118"/>
      <c r="F1690" s="30" t="s">
        <v>954</v>
      </c>
      <c r="G1690" s="30" t="s">
        <v>34</v>
      </c>
      <c r="H1690" s="30" t="s">
        <v>34</v>
      </c>
      <c r="I1690" s="30" t="s">
        <v>1944</v>
      </c>
      <c r="J1690" s="31" t="s">
        <v>34</v>
      </c>
      <c r="K1690" s="30" t="s">
        <v>34</v>
      </c>
      <c r="L1690" s="31" t="s">
        <v>34</v>
      </c>
      <c r="M1690" s="32" t="s">
        <v>34</v>
      </c>
      <c r="N1690" s="33" t="s">
        <v>34</v>
      </c>
      <c r="Q1690" s="2" t="s">
        <v>953</v>
      </c>
    </row>
    <row r="1691" spans="1:24" s="1" customFormat="1" x14ac:dyDescent="0.2">
      <c r="A1691" s="34"/>
      <c r="B1691" s="8"/>
      <c r="C1691" s="115" t="s">
        <v>1945</v>
      </c>
      <c r="D1691" s="115"/>
      <c r="E1691" s="115"/>
      <c r="F1691" s="115"/>
      <c r="G1691" s="115"/>
      <c r="H1691" s="115"/>
      <c r="I1691" s="115"/>
      <c r="J1691" s="115"/>
      <c r="K1691" s="115"/>
      <c r="L1691" s="115"/>
      <c r="M1691" s="115"/>
      <c r="N1691" s="117"/>
      <c r="R1691" s="2" t="s">
        <v>1945</v>
      </c>
    </row>
    <row r="1692" spans="1:24" s="1" customFormat="1" x14ac:dyDescent="0.2">
      <c r="A1692" s="35"/>
      <c r="B1692" s="36" t="s">
        <v>48</v>
      </c>
      <c r="C1692" s="115" t="s">
        <v>81</v>
      </c>
      <c r="D1692" s="115"/>
      <c r="E1692" s="115"/>
      <c r="F1692" s="37" t="s">
        <v>34</v>
      </c>
      <c r="G1692" s="37" t="s">
        <v>34</v>
      </c>
      <c r="H1692" s="37" t="s">
        <v>34</v>
      </c>
      <c r="I1692" s="37" t="s">
        <v>34</v>
      </c>
      <c r="J1692" s="38">
        <v>4620.7700000000004</v>
      </c>
      <c r="K1692" s="37" t="s">
        <v>34</v>
      </c>
      <c r="L1692" s="38">
        <v>182.98</v>
      </c>
      <c r="M1692" s="39">
        <v>14.41</v>
      </c>
      <c r="N1692" s="40">
        <v>2637</v>
      </c>
      <c r="S1692" s="2" t="s">
        <v>81</v>
      </c>
    </row>
    <row r="1693" spans="1:24" s="1" customFormat="1" x14ac:dyDescent="0.2">
      <c r="A1693" s="35"/>
      <c r="B1693" s="36" t="s">
        <v>54</v>
      </c>
      <c r="C1693" s="115" t="s">
        <v>55</v>
      </c>
      <c r="D1693" s="115"/>
      <c r="E1693" s="115"/>
      <c r="F1693" s="37" t="s">
        <v>34</v>
      </c>
      <c r="G1693" s="37" t="s">
        <v>34</v>
      </c>
      <c r="H1693" s="37" t="s">
        <v>34</v>
      </c>
      <c r="I1693" s="37" t="s">
        <v>34</v>
      </c>
      <c r="J1693" s="38">
        <v>3798.6</v>
      </c>
      <c r="K1693" s="37" t="s">
        <v>34</v>
      </c>
      <c r="L1693" s="38">
        <v>140.59</v>
      </c>
      <c r="M1693" s="39">
        <v>7.88</v>
      </c>
      <c r="N1693" s="40">
        <v>1108</v>
      </c>
      <c r="S1693" s="2" t="s">
        <v>55</v>
      </c>
    </row>
    <row r="1694" spans="1:24" s="1" customFormat="1" x14ac:dyDescent="0.2">
      <c r="A1694" s="35"/>
      <c r="B1694" s="36" t="s">
        <v>56</v>
      </c>
      <c r="C1694" s="115" t="s">
        <v>57</v>
      </c>
      <c r="D1694" s="115"/>
      <c r="E1694" s="115"/>
      <c r="F1694" s="37" t="s">
        <v>34</v>
      </c>
      <c r="G1694" s="37" t="s">
        <v>34</v>
      </c>
      <c r="H1694" s="37" t="s">
        <v>34</v>
      </c>
      <c r="I1694" s="37" t="s">
        <v>34</v>
      </c>
      <c r="J1694" s="38">
        <v>644.89</v>
      </c>
      <c r="K1694" s="37" t="s">
        <v>34</v>
      </c>
      <c r="L1694" s="38">
        <v>24.83</v>
      </c>
      <c r="M1694" s="39">
        <v>14.41</v>
      </c>
      <c r="N1694" s="40">
        <v>358</v>
      </c>
      <c r="S1694" s="2" t="s">
        <v>57</v>
      </c>
    </row>
    <row r="1695" spans="1:24" s="1" customFormat="1" x14ac:dyDescent="0.2">
      <c r="A1695" s="35"/>
      <c r="B1695" s="36" t="s">
        <v>82</v>
      </c>
      <c r="C1695" s="115" t="s">
        <v>83</v>
      </c>
      <c r="D1695" s="115"/>
      <c r="E1695" s="115"/>
      <c r="F1695" s="37" t="s">
        <v>34</v>
      </c>
      <c r="G1695" s="37" t="s">
        <v>34</v>
      </c>
      <c r="H1695" s="37" t="s">
        <v>34</v>
      </c>
      <c r="I1695" s="37" t="s">
        <v>34</v>
      </c>
      <c r="J1695" s="38">
        <v>688.91</v>
      </c>
      <c r="K1695" s="37" t="s">
        <v>34</v>
      </c>
      <c r="L1695" s="38">
        <v>18.25</v>
      </c>
      <c r="M1695" s="39">
        <v>4.22</v>
      </c>
      <c r="N1695" s="40">
        <v>77</v>
      </c>
      <c r="S1695" s="2" t="s">
        <v>83</v>
      </c>
    </row>
    <row r="1696" spans="1:24" s="1" customFormat="1" x14ac:dyDescent="0.2">
      <c r="A1696" s="35"/>
      <c r="B1696" s="36" t="s">
        <v>34</v>
      </c>
      <c r="C1696" s="115" t="s">
        <v>84</v>
      </c>
      <c r="D1696" s="115"/>
      <c r="E1696" s="115"/>
      <c r="F1696" s="37" t="s">
        <v>59</v>
      </c>
      <c r="G1696" s="37" t="s">
        <v>955</v>
      </c>
      <c r="H1696" s="37" t="s">
        <v>34</v>
      </c>
      <c r="I1696" s="37" t="s">
        <v>1946</v>
      </c>
      <c r="J1696" s="38" t="s">
        <v>34</v>
      </c>
      <c r="K1696" s="37" t="s">
        <v>34</v>
      </c>
      <c r="L1696" s="38" t="s">
        <v>34</v>
      </c>
      <c r="M1696" s="39" t="s">
        <v>34</v>
      </c>
      <c r="N1696" s="40" t="s">
        <v>34</v>
      </c>
      <c r="T1696" s="2" t="s">
        <v>84</v>
      </c>
    </row>
    <row r="1697" spans="1:22" s="1" customFormat="1" x14ac:dyDescent="0.2">
      <c r="A1697" s="35"/>
      <c r="B1697" s="36" t="s">
        <v>34</v>
      </c>
      <c r="C1697" s="115" t="s">
        <v>58</v>
      </c>
      <c r="D1697" s="115"/>
      <c r="E1697" s="115"/>
      <c r="F1697" s="37" t="s">
        <v>59</v>
      </c>
      <c r="G1697" s="37" t="s">
        <v>956</v>
      </c>
      <c r="H1697" s="37" t="s">
        <v>34</v>
      </c>
      <c r="I1697" s="37" t="s">
        <v>1947</v>
      </c>
      <c r="J1697" s="38" t="s">
        <v>34</v>
      </c>
      <c r="K1697" s="37" t="s">
        <v>34</v>
      </c>
      <c r="L1697" s="38" t="s">
        <v>34</v>
      </c>
      <c r="M1697" s="39" t="s">
        <v>34</v>
      </c>
      <c r="N1697" s="40" t="s">
        <v>34</v>
      </c>
      <c r="T1697" s="2" t="s">
        <v>58</v>
      </c>
    </row>
    <row r="1698" spans="1:22" s="1" customFormat="1" x14ac:dyDescent="0.2">
      <c r="A1698" s="35"/>
      <c r="B1698" s="36" t="s">
        <v>34</v>
      </c>
      <c r="C1698" s="118" t="s">
        <v>62</v>
      </c>
      <c r="D1698" s="118"/>
      <c r="E1698" s="118"/>
      <c r="F1698" s="30" t="s">
        <v>34</v>
      </c>
      <c r="G1698" s="30" t="s">
        <v>34</v>
      </c>
      <c r="H1698" s="30" t="s">
        <v>34</v>
      </c>
      <c r="I1698" s="30" t="s">
        <v>34</v>
      </c>
      <c r="J1698" s="31">
        <v>8631.76</v>
      </c>
      <c r="K1698" s="30" t="s">
        <v>34</v>
      </c>
      <c r="L1698" s="31">
        <v>341.82</v>
      </c>
      <c r="M1698" s="32" t="s">
        <v>34</v>
      </c>
      <c r="N1698" s="33" t="s">
        <v>34</v>
      </c>
      <c r="U1698" s="2" t="s">
        <v>62</v>
      </c>
    </row>
    <row r="1699" spans="1:22" s="1" customFormat="1" x14ac:dyDescent="0.2">
      <c r="A1699" s="35"/>
      <c r="B1699" s="36" t="s">
        <v>34</v>
      </c>
      <c r="C1699" s="115" t="s">
        <v>63</v>
      </c>
      <c r="D1699" s="115"/>
      <c r="E1699" s="115"/>
      <c r="F1699" s="37" t="s">
        <v>34</v>
      </c>
      <c r="G1699" s="37" t="s">
        <v>34</v>
      </c>
      <c r="H1699" s="37" t="s">
        <v>34</v>
      </c>
      <c r="I1699" s="37" t="s">
        <v>34</v>
      </c>
      <c r="J1699" s="38" t="s">
        <v>34</v>
      </c>
      <c r="K1699" s="37" t="s">
        <v>34</v>
      </c>
      <c r="L1699" s="38">
        <v>207.81</v>
      </c>
      <c r="M1699" s="39" t="s">
        <v>34</v>
      </c>
      <c r="N1699" s="40">
        <v>2995</v>
      </c>
      <c r="T1699" s="2" t="s">
        <v>63</v>
      </c>
    </row>
    <row r="1700" spans="1:22" s="1" customFormat="1" ht="22.5" x14ac:dyDescent="0.2">
      <c r="A1700" s="35"/>
      <c r="B1700" s="36" t="s">
        <v>835</v>
      </c>
      <c r="C1700" s="115" t="s">
        <v>836</v>
      </c>
      <c r="D1700" s="115"/>
      <c r="E1700" s="115"/>
      <c r="F1700" s="37" t="s">
        <v>66</v>
      </c>
      <c r="G1700" s="37" t="s">
        <v>837</v>
      </c>
      <c r="H1700" s="37" t="s">
        <v>34</v>
      </c>
      <c r="I1700" s="37" t="s">
        <v>837</v>
      </c>
      <c r="J1700" s="38" t="s">
        <v>34</v>
      </c>
      <c r="K1700" s="37" t="s">
        <v>34</v>
      </c>
      <c r="L1700" s="38">
        <v>270.14999999999998</v>
      </c>
      <c r="M1700" s="39" t="s">
        <v>34</v>
      </c>
      <c r="N1700" s="40">
        <v>3894</v>
      </c>
      <c r="T1700" s="2" t="s">
        <v>836</v>
      </c>
    </row>
    <row r="1701" spans="1:22" s="1" customFormat="1" ht="22.5" x14ac:dyDescent="0.2">
      <c r="A1701" s="35"/>
      <c r="B1701" s="36" t="s">
        <v>838</v>
      </c>
      <c r="C1701" s="115" t="s">
        <v>839</v>
      </c>
      <c r="D1701" s="115"/>
      <c r="E1701" s="115"/>
      <c r="F1701" s="37" t="s">
        <v>66</v>
      </c>
      <c r="G1701" s="37" t="s">
        <v>840</v>
      </c>
      <c r="H1701" s="37" t="s">
        <v>34</v>
      </c>
      <c r="I1701" s="37" t="s">
        <v>840</v>
      </c>
      <c r="J1701" s="38" t="s">
        <v>34</v>
      </c>
      <c r="K1701" s="37" t="s">
        <v>34</v>
      </c>
      <c r="L1701" s="38">
        <v>184.95</v>
      </c>
      <c r="M1701" s="39" t="s">
        <v>34</v>
      </c>
      <c r="N1701" s="40">
        <v>2666</v>
      </c>
      <c r="T1701" s="2" t="s">
        <v>839</v>
      </c>
    </row>
    <row r="1702" spans="1:22" s="1" customFormat="1" x14ac:dyDescent="0.2">
      <c r="A1702" s="41"/>
      <c r="B1702" s="42"/>
      <c r="C1702" s="116" t="s">
        <v>71</v>
      </c>
      <c r="D1702" s="116"/>
      <c r="E1702" s="116"/>
      <c r="F1702" s="43" t="s">
        <v>34</v>
      </c>
      <c r="G1702" s="43" t="s">
        <v>34</v>
      </c>
      <c r="H1702" s="43" t="s">
        <v>34</v>
      </c>
      <c r="I1702" s="43" t="s">
        <v>34</v>
      </c>
      <c r="J1702" s="44" t="s">
        <v>34</v>
      </c>
      <c r="K1702" s="43" t="s">
        <v>34</v>
      </c>
      <c r="L1702" s="44">
        <v>796.92</v>
      </c>
      <c r="M1702" s="32" t="s">
        <v>34</v>
      </c>
      <c r="N1702" s="45">
        <v>10382</v>
      </c>
      <c r="V1702" s="2" t="s">
        <v>71</v>
      </c>
    </row>
    <row r="1703" spans="1:22" s="1" customFormat="1" ht="56.25" x14ac:dyDescent="0.2">
      <c r="A1703" s="28" t="s">
        <v>1948</v>
      </c>
      <c r="B1703" s="29" t="s">
        <v>958</v>
      </c>
      <c r="C1703" s="118" t="s">
        <v>959</v>
      </c>
      <c r="D1703" s="118"/>
      <c r="E1703" s="118"/>
      <c r="F1703" s="30" t="s">
        <v>421</v>
      </c>
      <c r="G1703" s="30" t="s">
        <v>34</v>
      </c>
      <c r="H1703" s="30" t="s">
        <v>34</v>
      </c>
      <c r="I1703" s="30" t="s">
        <v>1949</v>
      </c>
      <c r="J1703" s="31">
        <v>67.3</v>
      </c>
      <c r="K1703" s="30" t="s">
        <v>34</v>
      </c>
      <c r="L1703" s="31">
        <v>2665.08</v>
      </c>
      <c r="M1703" s="32">
        <v>4.22</v>
      </c>
      <c r="N1703" s="33">
        <v>11247</v>
      </c>
      <c r="Q1703" s="2" t="s">
        <v>959</v>
      </c>
    </row>
    <row r="1704" spans="1:22" s="1" customFormat="1" x14ac:dyDescent="0.2">
      <c r="A1704" s="34"/>
      <c r="B1704" s="8"/>
      <c r="C1704" s="115" t="s">
        <v>1950</v>
      </c>
      <c r="D1704" s="115"/>
      <c r="E1704" s="115"/>
      <c r="F1704" s="115"/>
      <c r="G1704" s="115"/>
      <c r="H1704" s="115"/>
      <c r="I1704" s="115"/>
      <c r="J1704" s="115"/>
      <c r="K1704" s="115"/>
      <c r="L1704" s="115"/>
      <c r="M1704" s="115"/>
      <c r="N1704" s="117"/>
      <c r="R1704" s="2" t="s">
        <v>1950</v>
      </c>
    </row>
    <row r="1705" spans="1:22" s="1" customFormat="1" ht="56.25" x14ac:dyDescent="0.2">
      <c r="A1705" s="28" t="s">
        <v>1951</v>
      </c>
      <c r="B1705" s="29" t="s">
        <v>962</v>
      </c>
      <c r="C1705" s="118" t="s">
        <v>963</v>
      </c>
      <c r="D1705" s="118"/>
      <c r="E1705" s="118"/>
      <c r="F1705" s="30" t="s">
        <v>964</v>
      </c>
      <c r="G1705" s="30" t="s">
        <v>34</v>
      </c>
      <c r="H1705" s="30" t="s">
        <v>34</v>
      </c>
      <c r="I1705" s="30" t="s">
        <v>1952</v>
      </c>
      <c r="J1705" s="31" t="s">
        <v>34</v>
      </c>
      <c r="K1705" s="30" t="s">
        <v>34</v>
      </c>
      <c r="L1705" s="31" t="s">
        <v>34</v>
      </c>
      <c r="M1705" s="32" t="s">
        <v>34</v>
      </c>
      <c r="N1705" s="33" t="s">
        <v>34</v>
      </c>
      <c r="Q1705" s="2" t="s">
        <v>963</v>
      </c>
    </row>
    <row r="1706" spans="1:22" s="1" customFormat="1" x14ac:dyDescent="0.2">
      <c r="A1706" s="34"/>
      <c r="B1706" s="8"/>
      <c r="C1706" s="115" t="s">
        <v>1953</v>
      </c>
      <c r="D1706" s="115"/>
      <c r="E1706" s="115"/>
      <c r="F1706" s="115"/>
      <c r="G1706" s="115"/>
      <c r="H1706" s="115"/>
      <c r="I1706" s="115"/>
      <c r="J1706" s="115"/>
      <c r="K1706" s="115"/>
      <c r="L1706" s="115"/>
      <c r="M1706" s="115"/>
      <c r="N1706" s="117"/>
      <c r="R1706" s="2" t="s">
        <v>1953</v>
      </c>
    </row>
    <row r="1707" spans="1:22" s="1" customFormat="1" x14ac:dyDescent="0.2">
      <c r="A1707" s="35"/>
      <c r="B1707" s="36" t="s">
        <v>48</v>
      </c>
      <c r="C1707" s="115" t="s">
        <v>81</v>
      </c>
      <c r="D1707" s="115"/>
      <c r="E1707" s="115"/>
      <c r="F1707" s="37" t="s">
        <v>34</v>
      </c>
      <c r="G1707" s="37" t="s">
        <v>34</v>
      </c>
      <c r="H1707" s="37" t="s">
        <v>34</v>
      </c>
      <c r="I1707" s="37" t="s">
        <v>34</v>
      </c>
      <c r="J1707" s="38">
        <v>1026.3</v>
      </c>
      <c r="K1707" s="37" t="s">
        <v>34</v>
      </c>
      <c r="L1707" s="38">
        <v>406.41</v>
      </c>
      <c r="M1707" s="39">
        <v>14.41</v>
      </c>
      <c r="N1707" s="40">
        <v>5856</v>
      </c>
      <c r="S1707" s="2" t="s">
        <v>81</v>
      </c>
    </row>
    <row r="1708" spans="1:22" s="1" customFormat="1" x14ac:dyDescent="0.2">
      <c r="A1708" s="35"/>
      <c r="B1708" s="36" t="s">
        <v>54</v>
      </c>
      <c r="C1708" s="115" t="s">
        <v>55</v>
      </c>
      <c r="D1708" s="115"/>
      <c r="E1708" s="115"/>
      <c r="F1708" s="37" t="s">
        <v>34</v>
      </c>
      <c r="G1708" s="37" t="s">
        <v>34</v>
      </c>
      <c r="H1708" s="37" t="s">
        <v>34</v>
      </c>
      <c r="I1708" s="37" t="s">
        <v>34</v>
      </c>
      <c r="J1708" s="38">
        <v>45.19</v>
      </c>
      <c r="K1708" s="37" t="s">
        <v>34</v>
      </c>
      <c r="L1708" s="38">
        <v>17.899999999999999</v>
      </c>
      <c r="M1708" s="39">
        <v>7.88</v>
      </c>
      <c r="N1708" s="40">
        <v>141</v>
      </c>
      <c r="S1708" s="2" t="s">
        <v>55</v>
      </c>
    </row>
    <row r="1709" spans="1:22" s="1" customFormat="1" x14ac:dyDescent="0.2">
      <c r="A1709" s="35"/>
      <c r="B1709" s="36" t="s">
        <v>82</v>
      </c>
      <c r="C1709" s="115" t="s">
        <v>83</v>
      </c>
      <c r="D1709" s="115"/>
      <c r="E1709" s="115"/>
      <c r="F1709" s="37" t="s">
        <v>34</v>
      </c>
      <c r="G1709" s="37" t="s">
        <v>34</v>
      </c>
      <c r="H1709" s="37" t="s">
        <v>34</v>
      </c>
      <c r="I1709" s="37" t="s">
        <v>34</v>
      </c>
      <c r="J1709" s="38">
        <v>1111.06</v>
      </c>
      <c r="K1709" s="37" t="s">
        <v>34</v>
      </c>
      <c r="L1709" s="38">
        <v>439.98</v>
      </c>
      <c r="M1709" s="39">
        <v>4.22</v>
      </c>
      <c r="N1709" s="40">
        <v>1857</v>
      </c>
      <c r="S1709" s="2" t="s">
        <v>83</v>
      </c>
    </row>
    <row r="1710" spans="1:22" s="1" customFormat="1" x14ac:dyDescent="0.2">
      <c r="A1710" s="35"/>
      <c r="B1710" s="36" t="s">
        <v>34</v>
      </c>
      <c r="C1710" s="115" t="s">
        <v>84</v>
      </c>
      <c r="D1710" s="115"/>
      <c r="E1710" s="115"/>
      <c r="F1710" s="37" t="s">
        <v>59</v>
      </c>
      <c r="G1710" s="37" t="s">
        <v>966</v>
      </c>
      <c r="H1710" s="37" t="s">
        <v>34</v>
      </c>
      <c r="I1710" s="37" t="s">
        <v>1954</v>
      </c>
      <c r="J1710" s="38" t="s">
        <v>34</v>
      </c>
      <c r="K1710" s="37" t="s">
        <v>34</v>
      </c>
      <c r="L1710" s="38" t="s">
        <v>34</v>
      </c>
      <c r="M1710" s="39" t="s">
        <v>34</v>
      </c>
      <c r="N1710" s="40" t="s">
        <v>34</v>
      </c>
      <c r="T1710" s="2" t="s">
        <v>84</v>
      </c>
    </row>
    <row r="1711" spans="1:22" s="1" customFormat="1" x14ac:dyDescent="0.2">
      <c r="A1711" s="35"/>
      <c r="B1711" s="36" t="s">
        <v>34</v>
      </c>
      <c r="C1711" s="118" t="s">
        <v>62</v>
      </c>
      <c r="D1711" s="118"/>
      <c r="E1711" s="118"/>
      <c r="F1711" s="30" t="s">
        <v>34</v>
      </c>
      <c r="G1711" s="30" t="s">
        <v>34</v>
      </c>
      <c r="H1711" s="30" t="s">
        <v>34</v>
      </c>
      <c r="I1711" s="30" t="s">
        <v>34</v>
      </c>
      <c r="J1711" s="31">
        <v>2182.5500000000002</v>
      </c>
      <c r="K1711" s="30" t="s">
        <v>34</v>
      </c>
      <c r="L1711" s="31">
        <v>864.29</v>
      </c>
      <c r="M1711" s="32" t="s">
        <v>34</v>
      </c>
      <c r="N1711" s="33" t="s">
        <v>34</v>
      </c>
      <c r="U1711" s="2" t="s">
        <v>62</v>
      </c>
    </row>
    <row r="1712" spans="1:22" s="1" customFormat="1" x14ac:dyDescent="0.2">
      <c r="A1712" s="35"/>
      <c r="B1712" s="36" t="s">
        <v>34</v>
      </c>
      <c r="C1712" s="115" t="s">
        <v>63</v>
      </c>
      <c r="D1712" s="115"/>
      <c r="E1712" s="115"/>
      <c r="F1712" s="37" t="s">
        <v>34</v>
      </c>
      <c r="G1712" s="37" t="s">
        <v>34</v>
      </c>
      <c r="H1712" s="37" t="s">
        <v>34</v>
      </c>
      <c r="I1712" s="37" t="s">
        <v>34</v>
      </c>
      <c r="J1712" s="38" t="s">
        <v>34</v>
      </c>
      <c r="K1712" s="37" t="s">
        <v>34</v>
      </c>
      <c r="L1712" s="38">
        <v>406.41</v>
      </c>
      <c r="M1712" s="39" t="s">
        <v>34</v>
      </c>
      <c r="N1712" s="40">
        <v>5856</v>
      </c>
      <c r="T1712" s="2" t="s">
        <v>63</v>
      </c>
    </row>
    <row r="1713" spans="1:23" s="1" customFormat="1" ht="22.5" x14ac:dyDescent="0.2">
      <c r="A1713" s="35"/>
      <c r="B1713" s="36" t="s">
        <v>835</v>
      </c>
      <c r="C1713" s="115" t="s">
        <v>836</v>
      </c>
      <c r="D1713" s="115"/>
      <c r="E1713" s="115"/>
      <c r="F1713" s="37" t="s">
        <v>66</v>
      </c>
      <c r="G1713" s="37" t="s">
        <v>837</v>
      </c>
      <c r="H1713" s="37" t="s">
        <v>34</v>
      </c>
      <c r="I1713" s="37" t="s">
        <v>837</v>
      </c>
      <c r="J1713" s="38" t="s">
        <v>34</v>
      </c>
      <c r="K1713" s="37" t="s">
        <v>34</v>
      </c>
      <c r="L1713" s="38">
        <v>528.33000000000004</v>
      </c>
      <c r="M1713" s="39" t="s">
        <v>34</v>
      </c>
      <c r="N1713" s="40">
        <v>7613</v>
      </c>
      <c r="T1713" s="2" t="s">
        <v>836</v>
      </c>
    </row>
    <row r="1714" spans="1:23" s="1" customFormat="1" ht="22.5" x14ac:dyDescent="0.2">
      <c r="A1714" s="35"/>
      <c r="B1714" s="36" t="s">
        <v>838</v>
      </c>
      <c r="C1714" s="115" t="s">
        <v>839</v>
      </c>
      <c r="D1714" s="115"/>
      <c r="E1714" s="115"/>
      <c r="F1714" s="37" t="s">
        <v>66</v>
      </c>
      <c r="G1714" s="37" t="s">
        <v>840</v>
      </c>
      <c r="H1714" s="37" t="s">
        <v>34</v>
      </c>
      <c r="I1714" s="37" t="s">
        <v>840</v>
      </c>
      <c r="J1714" s="38" t="s">
        <v>34</v>
      </c>
      <c r="K1714" s="37" t="s">
        <v>34</v>
      </c>
      <c r="L1714" s="38">
        <v>361.7</v>
      </c>
      <c r="M1714" s="39" t="s">
        <v>34</v>
      </c>
      <c r="N1714" s="40">
        <v>5212</v>
      </c>
      <c r="T1714" s="2" t="s">
        <v>839</v>
      </c>
    </row>
    <row r="1715" spans="1:23" s="1" customFormat="1" x14ac:dyDescent="0.2">
      <c r="A1715" s="41"/>
      <c r="B1715" s="42"/>
      <c r="C1715" s="116" t="s">
        <v>71</v>
      </c>
      <c r="D1715" s="116"/>
      <c r="E1715" s="116"/>
      <c r="F1715" s="43" t="s">
        <v>34</v>
      </c>
      <c r="G1715" s="43" t="s">
        <v>34</v>
      </c>
      <c r="H1715" s="43" t="s">
        <v>34</v>
      </c>
      <c r="I1715" s="43" t="s">
        <v>34</v>
      </c>
      <c r="J1715" s="44" t="s">
        <v>34</v>
      </c>
      <c r="K1715" s="43" t="s">
        <v>34</v>
      </c>
      <c r="L1715" s="44">
        <v>1754.32</v>
      </c>
      <c r="M1715" s="32" t="s">
        <v>34</v>
      </c>
      <c r="N1715" s="45">
        <v>20679</v>
      </c>
      <c r="V1715" s="2" t="s">
        <v>71</v>
      </c>
    </row>
    <row r="1716" spans="1:23" s="1" customFormat="1" ht="22.5" x14ac:dyDescent="0.2">
      <c r="A1716" s="28" t="s">
        <v>1955</v>
      </c>
      <c r="B1716" s="29" t="s">
        <v>972</v>
      </c>
      <c r="C1716" s="118" t="s">
        <v>973</v>
      </c>
      <c r="D1716" s="118"/>
      <c r="E1716" s="118"/>
      <c r="F1716" s="30" t="s">
        <v>974</v>
      </c>
      <c r="G1716" s="30" t="s">
        <v>34</v>
      </c>
      <c r="H1716" s="30" t="s">
        <v>34</v>
      </c>
      <c r="I1716" s="30" t="s">
        <v>1046</v>
      </c>
      <c r="J1716" s="31" t="s">
        <v>34</v>
      </c>
      <c r="K1716" s="30" t="s">
        <v>34</v>
      </c>
      <c r="L1716" s="31" t="s">
        <v>34</v>
      </c>
      <c r="M1716" s="32" t="s">
        <v>34</v>
      </c>
      <c r="N1716" s="33" t="s">
        <v>34</v>
      </c>
      <c r="Q1716" s="2" t="s">
        <v>973</v>
      </c>
    </row>
    <row r="1717" spans="1:23" s="1" customFormat="1" x14ac:dyDescent="0.2">
      <c r="A1717" s="46"/>
      <c r="B1717" s="36" t="s">
        <v>34</v>
      </c>
      <c r="C1717" s="115" t="s">
        <v>1956</v>
      </c>
      <c r="D1717" s="115"/>
      <c r="E1717" s="115"/>
      <c r="F1717" s="115"/>
      <c r="G1717" s="115"/>
      <c r="H1717" s="115"/>
      <c r="I1717" s="115"/>
      <c r="J1717" s="115"/>
      <c r="K1717" s="115"/>
      <c r="L1717" s="115"/>
      <c r="M1717" s="115"/>
      <c r="N1717" s="117"/>
      <c r="W1717" s="2" t="s">
        <v>1956</v>
      </c>
    </row>
    <row r="1718" spans="1:23" s="1" customFormat="1" x14ac:dyDescent="0.2">
      <c r="A1718" s="35"/>
      <c r="B1718" s="36" t="s">
        <v>48</v>
      </c>
      <c r="C1718" s="115" t="s">
        <v>81</v>
      </c>
      <c r="D1718" s="115"/>
      <c r="E1718" s="115"/>
      <c r="F1718" s="37" t="s">
        <v>34</v>
      </c>
      <c r="G1718" s="37" t="s">
        <v>34</v>
      </c>
      <c r="H1718" s="37" t="s">
        <v>34</v>
      </c>
      <c r="I1718" s="37" t="s">
        <v>34</v>
      </c>
      <c r="J1718" s="38">
        <v>32.770000000000003</v>
      </c>
      <c r="K1718" s="37" t="s">
        <v>945</v>
      </c>
      <c r="L1718" s="38">
        <v>540.71</v>
      </c>
      <c r="M1718" s="39">
        <v>14.41</v>
      </c>
      <c r="N1718" s="40">
        <v>7792</v>
      </c>
      <c r="S1718" s="2" t="s">
        <v>81</v>
      </c>
    </row>
    <row r="1719" spans="1:23" s="1" customFormat="1" x14ac:dyDescent="0.2">
      <c r="A1719" s="35"/>
      <c r="B1719" s="36" t="s">
        <v>54</v>
      </c>
      <c r="C1719" s="115" t="s">
        <v>55</v>
      </c>
      <c r="D1719" s="115"/>
      <c r="E1719" s="115"/>
      <c r="F1719" s="37" t="s">
        <v>34</v>
      </c>
      <c r="G1719" s="37" t="s">
        <v>34</v>
      </c>
      <c r="H1719" s="37" t="s">
        <v>34</v>
      </c>
      <c r="I1719" s="37" t="s">
        <v>34</v>
      </c>
      <c r="J1719" s="38">
        <v>57.48</v>
      </c>
      <c r="K1719" s="37" t="s">
        <v>945</v>
      </c>
      <c r="L1719" s="38">
        <v>948.42</v>
      </c>
      <c r="M1719" s="39">
        <v>7.88</v>
      </c>
      <c r="N1719" s="40">
        <v>7474</v>
      </c>
      <c r="S1719" s="2" t="s">
        <v>55</v>
      </c>
    </row>
    <row r="1720" spans="1:23" s="1" customFormat="1" x14ac:dyDescent="0.2">
      <c r="A1720" s="35"/>
      <c r="B1720" s="36" t="s">
        <v>82</v>
      </c>
      <c r="C1720" s="115" t="s">
        <v>83</v>
      </c>
      <c r="D1720" s="115"/>
      <c r="E1720" s="115"/>
      <c r="F1720" s="37" t="s">
        <v>34</v>
      </c>
      <c r="G1720" s="37" t="s">
        <v>34</v>
      </c>
      <c r="H1720" s="37" t="s">
        <v>34</v>
      </c>
      <c r="I1720" s="37" t="s">
        <v>34</v>
      </c>
      <c r="J1720" s="38">
        <v>159.56</v>
      </c>
      <c r="K1720" s="37" t="s">
        <v>945</v>
      </c>
      <c r="L1720" s="38">
        <v>2632.74</v>
      </c>
      <c r="M1720" s="39">
        <v>4.22</v>
      </c>
      <c r="N1720" s="40">
        <v>11110</v>
      </c>
      <c r="S1720" s="2" t="s">
        <v>83</v>
      </c>
    </row>
    <row r="1721" spans="1:23" s="1" customFormat="1" x14ac:dyDescent="0.2">
      <c r="A1721" s="35"/>
      <c r="B1721" s="36" t="s">
        <v>34</v>
      </c>
      <c r="C1721" s="115" t="s">
        <v>84</v>
      </c>
      <c r="D1721" s="115"/>
      <c r="E1721" s="115"/>
      <c r="F1721" s="37" t="s">
        <v>59</v>
      </c>
      <c r="G1721" s="37" t="s">
        <v>976</v>
      </c>
      <c r="H1721" s="37" t="s">
        <v>945</v>
      </c>
      <c r="I1721" s="37" t="s">
        <v>1957</v>
      </c>
      <c r="J1721" s="38" t="s">
        <v>34</v>
      </c>
      <c r="K1721" s="37" t="s">
        <v>34</v>
      </c>
      <c r="L1721" s="38" t="s">
        <v>34</v>
      </c>
      <c r="M1721" s="39" t="s">
        <v>34</v>
      </c>
      <c r="N1721" s="40" t="s">
        <v>34</v>
      </c>
      <c r="T1721" s="2" t="s">
        <v>84</v>
      </c>
    </row>
    <row r="1722" spans="1:23" s="1" customFormat="1" x14ac:dyDescent="0.2">
      <c r="A1722" s="35"/>
      <c r="B1722" s="36" t="s">
        <v>34</v>
      </c>
      <c r="C1722" s="118" t="s">
        <v>62</v>
      </c>
      <c r="D1722" s="118"/>
      <c r="E1722" s="118"/>
      <c r="F1722" s="30" t="s">
        <v>34</v>
      </c>
      <c r="G1722" s="30" t="s">
        <v>34</v>
      </c>
      <c r="H1722" s="30" t="s">
        <v>34</v>
      </c>
      <c r="I1722" s="30" t="s">
        <v>34</v>
      </c>
      <c r="J1722" s="31">
        <v>249.81</v>
      </c>
      <c r="K1722" s="30" t="s">
        <v>34</v>
      </c>
      <c r="L1722" s="31">
        <v>4121.87</v>
      </c>
      <c r="M1722" s="32" t="s">
        <v>34</v>
      </c>
      <c r="N1722" s="33" t="s">
        <v>34</v>
      </c>
      <c r="U1722" s="2" t="s">
        <v>62</v>
      </c>
    </row>
    <row r="1723" spans="1:23" s="1" customFormat="1" x14ac:dyDescent="0.2">
      <c r="A1723" s="35"/>
      <c r="B1723" s="36" t="s">
        <v>34</v>
      </c>
      <c r="C1723" s="115" t="s">
        <v>63</v>
      </c>
      <c r="D1723" s="115"/>
      <c r="E1723" s="115"/>
      <c r="F1723" s="37" t="s">
        <v>34</v>
      </c>
      <c r="G1723" s="37" t="s">
        <v>34</v>
      </c>
      <c r="H1723" s="37" t="s">
        <v>34</v>
      </c>
      <c r="I1723" s="37" t="s">
        <v>34</v>
      </c>
      <c r="J1723" s="38" t="s">
        <v>34</v>
      </c>
      <c r="K1723" s="37" t="s">
        <v>34</v>
      </c>
      <c r="L1723" s="38">
        <v>540.71</v>
      </c>
      <c r="M1723" s="39" t="s">
        <v>34</v>
      </c>
      <c r="N1723" s="40">
        <v>7792</v>
      </c>
      <c r="T1723" s="2" t="s">
        <v>63</v>
      </c>
    </row>
    <row r="1724" spans="1:23" s="1" customFormat="1" ht="22.5" x14ac:dyDescent="0.2">
      <c r="A1724" s="35"/>
      <c r="B1724" s="36" t="s">
        <v>835</v>
      </c>
      <c r="C1724" s="115" t="s">
        <v>836</v>
      </c>
      <c r="D1724" s="115"/>
      <c r="E1724" s="115"/>
      <c r="F1724" s="37" t="s">
        <v>66</v>
      </c>
      <c r="G1724" s="37" t="s">
        <v>837</v>
      </c>
      <c r="H1724" s="37" t="s">
        <v>34</v>
      </c>
      <c r="I1724" s="37" t="s">
        <v>837</v>
      </c>
      <c r="J1724" s="38" t="s">
        <v>34</v>
      </c>
      <c r="K1724" s="37" t="s">
        <v>34</v>
      </c>
      <c r="L1724" s="38">
        <v>702.92</v>
      </c>
      <c r="M1724" s="39" t="s">
        <v>34</v>
      </c>
      <c r="N1724" s="40">
        <v>10130</v>
      </c>
      <c r="T1724" s="2" t="s">
        <v>836</v>
      </c>
    </row>
    <row r="1725" spans="1:23" s="1" customFormat="1" ht="22.5" x14ac:dyDescent="0.2">
      <c r="A1725" s="35"/>
      <c r="B1725" s="36" t="s">
        <v>838</v>
      </c>
      <c r="C1725" s="115" t="s">
        <v>839</v>
      </c>
      <c r="D1725" s="115"/>
      <c r="E1725" s="115"/>
      <c r="F1725" s="37" t="s">
        <v>66</v>
      </c>
      <c r="G1725" s="37" t="s">
        <v>840</v>
      </c>
      <c r="H1725" s="37" t="s">
        <v>34</v>
      </c>
      <c r="I1725" s="37" t="s">
        <v>840</v>
      </c>
      <c r="J1725" s="38" t="s">
        <v>34</v>
      </c>
      <c r="K1725" s="37" t="s">
        <v>34</v>
      </c>
      <c r="L1725" s="38">
        <v>481.23</v>
      </c>
      <c r="M1725" s="39" t="s">
        <v>34</v>
      </c>
      <c r="N1725" s="40">
        <v>6935</v>
      </c>
      <c r="T1725" s="2" t="s">
        <v>839</v>
      </c>
    </row>
    <row r="1726" spans="1:23" s="1" customFormat="1" x14ac:dyDescent="0.2">
      <c r="A1726" s="41"/>
      <c r="B1726" s="42"/>
      <c r="C1726" s="116" t="s">
        <v>71</v>
      </c>
      <c r="D1726" s="116"/>
      <c r="E1726" s="116"/>
      <c r="F1726" s="43" t="s">
        <v>34</v>
      </c>
      <c r="G1726" s="43" t="s">
        <v>34</v>
      </c>
      <c r="H1726" s="43" t="s">
        <v>34</v>
      </c>
      <c r="I1726" s="43" t="s">
        <v>34</v>
      </c>
      <c r="J1726" s="44" t="s">
        <v>34</v>
      </c>
      <c r="K1726" s="43" t="s">
        <v>34</v>
      </c>
      <c r="L1726" s="44">
        <v>5306.02</v>
      </c>
      <c r="M1726" s="32" t="s">
        <v>34</v>
      </c>
      <c r="N1726" s="45">
        <v>43441</v>
      </c>
      <c r="V1726" s="2" t="s">
        <v>71</v>
      </c>
    </row>
    <row r="1727" spans="1:23" s="1" customFormat="1" ht="45" x14ac:dyDescent="0.2">
      <c r="A1727" s="28" t="s">
        <v>1958</v>
      </c>
      <c r="B1727" s="29" t="s">
        <v>899</v>
      </c>
      <c r="C1727" s="118" t="s">
        <v>900</v>
      </c>
      <c r="D1727" s="118"/>
      <c r="E1727" s="118"/>
      <c r="F1727" s="30" t="s">
        <v>901</v>
      </c>
      <c r="G1727" s="30" t="s">
        <v>34</v>
      </c>
      <c r="H1727" s="30" t="s">
        <v>34</v>
      </c>
      <c r="I1727" s="30" t="s">
        <v>1959</v>
      </c>
      <c r="J1727" s="31" t="s">
        <v>34</v>
      </c>
      <c r="K1727" s="30" t="s">
        <v>34</v>
      </c>
      <c r="L1727" s="31" t="s">
        <v>34</v>
      </c>
      <c r="M1727" s="32" t="s">
        <v>34</v>
      </c>
      <c r="N1727" s="33" t="s">
        <v>34</v>
      </c>
      <c r="Q1727" s="2" t="s">
        <v>900</v>
      </c>
    </row>
    <row r="1728" spans="1:23" s="1" customFormat="1" x14ac:dyDescent="0.2">
      <c r="A1728" s="34"/>
      <c r="B1728" s="8"/>
      <c r="C1728" s="115" t="s">
        <v>1960</v>
      </c>
      <c r="D1728" s="115"/>
      <c r="E1728" s="115"/>
      <c r="F1728" s="115"/>
      <c r="G1728" s="115"/>
      <c r="H1728" s="115"/>
      <c r="I1728" s="115"/>
      <c r="J1728" s="115"/>
      <c r="K1728" s="115"/>
      <c r="L1728" s="115"/>
      <c r="M1728" s="115"/>
      <c r="N1728" s="117"/>
      <c r="R1728" s="2" t="s">
        <v>1960</v>
      </c>
    </row>
    <row r="1729" spans="1:24" s="1" customFormat="1" x14ac:dyDescent="0.2">
      <c r="A1729" s="35"/>
      <c r="B1729" s="36" t="s">
        <v>48</v>
      </c>
      <c r="C1729" s="115" t="s">
        <v>81</v>
      </c>
      <c r="D1729" s="115"/>
      <c r="E1729" s="115"/>
      <c r="F1729" s="37" t="s">
        <v>34</v>
      </c>
      <c r="G1729" s="37" t="s">
        <v>34</v>
      </c>
      <c r="H1729" s="37" t="s">
        <v>34</v>
      </c>
      <c r="I1729" s="37" t="s">
        <v>34</v>
      </c>
      <c r="J1729" s="38">
        <v>23.4</v>
      </c>
      <c r="K1729" s="37" t="s">
        <v>34</v>
      </c>
      <c r="L1729" s="38">
        <v>315.06</v>
      </c>
      <c r="M1729" s="39">
        <v>14.41</v>
      </c>
      <c r="N1729" s="40">
        <v>4540</v>
      </c>
      <c r="S1729" s="2" t="s">
        <v>81</v>
      </c>
    </row>
    <row r="1730" spans="1:24" s="1" customFormat="1" x14ac:dyDescent="0.2">
      <c r="A1730" s="35"/>
      <c r="B1730" s="36" t="s">
        <v>54</v>
      </c>
      <c r="C1730" s="115" t="s">
        <v>55</v>
      </c>
      <c r="D1730" s="115"/>
      <c r="E1730" s="115"/>
      <c r="F1730" s="37" t="s">
        <v>34</v>
      </c>
      <c r="G1730" s="37" t="s">
        <v>34</v>
      </c>
      <c r="H1730" s="37" t="s">
        <v>34</v>
      </c>
      <c r="I1730" s="37" t="s">
        <v>34</v>
      </c>
      <c r="J1730" s="38">
        <v>88.16</v>
      </c>
      <c r="K1730" s="37" t="s">
        <v>34</v>
      </c>
      <c r="L1730" s="38">
        <v>1186.99</v>
      </c>
      <c r="M1730" s="39">
        <v>7.88</v>
      </c>
      <c r="N1730" s="40">
        <v>9353</v>
      </c>
      <c r="S1730" s="2" t="s">
        <v>55</v>
      </c>
    </row>
    <row r="1731" spans="1:24" s="1" customFormat="1" x14ac:dyDescent="0.2">
      <c r="A1731" s="35"/>
      <c r="B1731" s="36" t="s">
        <v>56</v>
      </c>
      <c r="C1731" s="115" t="s">
        <v>57</v>
      </c>
      <c r="D1731" s="115"/>
      <c r="E1731" s="115"/>
      <c r="F1731" s="37" t="s">
        <v>34</v>
      </c>
      <c r="G1731" s="37" t="s">
        <v>34</v>
      </c>
      <c r="H1731" s="37" t="s">
        <v>34</v>
      </c>
      <c r="I1731" s="37" t="s">
        <v>34</v>
      </c>
      <c r="J1731" s="38">
        <v>14.3</v>
      </c>
      <c r="K1731" s="37" t="s">
        <v>34</v>
      </c>
      <c r="L1731" s="38">
        <v>192.54</v>
      </c>
      <c r="M1731" s="39">
        <v>14.41</v>
      </c>
      <c r="N1731" s="40">
        <v>2775</v>
      </c>
      <c r="S1731" s="2" t="s">
        <v>57</v>
      </c>
    </row>
    <row r="1732" spans="1:24" s="1" customFormat="1" x14ac:dyDescent="0.2">
      <c r="A1732" s="35"/>
      <c r="B1732" s="36" t="s">
        <v>82</v>
      </c>
      <c r="C1732" s="115" t="s">
        <v>83</v>
      </c>
      <c r="D1732" s="115"/>
      <c r="E1732" s="115"/>
      <c r="F1732" s="37" t="s">
        <v>34</v>
      </c>
      <c r="G1732" s="37" t="s">
        <v>34</v>
      </c>
      <c r="H1732" s="37" t="s">
        <v>34</v>
      </c>
      <c r="I1732" s="37" t="s">
        <v>34</v>
      </c>
      <c r="J1732" s="38">
        <v>180.68</v>
      </c>
      <c r="K1732" s="37" t="s">
        <v>34</v>
      </c>
      <c r="L1732" s="38">
        <v>2432.6799999999998</v>
      </c>
      <c r="M1732" s="39">
        <v>4.22</v>
      </c>
      <c r="N1732" s="40">
        <v>10266</v>
      </c>
      <c r="S1732" s="2" t="s">
        <v>83</v>
      </c>
    </row>
    <row r="1733" spans="1:24" s="1" customFormat="1" x14ac:dyDescent="0.2">
      <c r="A1733" s="35"/>
      <c r="B1733" s="36" t="s">
        <v>34</v>
      </c>
      <c r="C1733" s="115" t="s">
        <v>84</v>
      </c>
      <c r="D1733" s="115"/>
      <c r="E1733" s="115"/>
      <c r="F1733" s="37" t="s">
        <v>59</v>
      </c>
      <c r="G1733" s="37" t="s">
        <v>904</v>
      </c>
      <c r="H1733" s="37" t="s">
        <v>34</v>
      </c>
      <c r="I1733" s="37" t="s">
        <v>1961</v>
      </c>
      <c r="J1733" s="38" t="s">
        <v>34</v>
      </c>
      <c r="K1733" s="37" t="s">
        <v>34</v>
      </c>
      <c r="L1733" s="38" t="s">
        <v>34</v>
      </c>
      <c r="M1733" s="39" t="s">
        <v>34</v>
      </c>
      <c r="N1733" s="40" t="s">
        <v>34</v>
      </c>
      <c r="T1733" s="2" t="s">
        <v>84</v>
      </c>
    </row>
    <row r="1734" spans="1:24" s="1" customFormat="1" x14ac:dyDescent="0.2">
      <c r="A1734" s="35"/>
      <c r="B1734" s="36" t="s">
        <v>34</v>
      </c>
      <c r="C1734" s="115" t="s">
        <v>58</v>
      </c>
      <c r="D1734" s="115"/>
      <c r="E1734" s="115"/>
      <c r="F1734" s="37" t="s">
        <v>59</v>
      </c>
      <c r="G1734" s="37" t="s">
        <v>906</v>
      </c>
      <c r="H1734" s="37" t="s">
        <v>34</v>
      </c>
      <c r="I1734" s="37" t="s">
        <v>1962</v>
      </c>
      <c r="J1734" s="38" t="s">
        <v>34</v>
      </c>
      <c r="K1734" s="37" t="s">
        <v>34</v>
      </c>
      <c r="L1734" s="38" t="s">
        <v>34</v>
      </c>
      <c r="M1734" s="39" t="s">
        <v>34</v>
      </c>
      <c r="N1734" s="40" t="s">
        <v>34</v>
      </c>
      <c r="T1734" s="2" t="s">
        <v>58</v>
      </c>
    </row>
    <row r="1735" spans="1:24" s="1" customFormat="1" x14ac:dyDescent="0.2">
      <c r="A1735" s="35"/>
      <c r="B1735" s="36" t="s">
        <v>34</v>
      </c>
      <c r="C1735" s="118" t="s">
        <v>62</v>
      </c>
      <c r="D1735" s="118"/>
      <c r="E1735" s="118"/>
      <c r="F1735" s="30" t="s">
        <v>34</v>
      </c>
      <c r="G1735" s="30" t="s">
        <v>34</v>
      </c>
      <c r="H1735" s="30" t="s">
        <v>34</v>
      </c>
      <c r="I1735" s="30" t="s">
        <v>34</v>
      </c>
      <c r="J1735" s="31">
        <v>292.24</v>
      </c>
      <c r="K1735" s="30" t="s">
        <v>34</v>
      </c>
      <c r="L1735" s="31">
        <v>3934.73</v>
      </c>
      <c r="M1735" s="32" t="s">
        <v>34</v>
      </c>
      <c r="N1735" s="33" t="s">
        <v>34</v>
      </c>
      <c r="U1735" s="2" t="s">
        <v>62</v>
      </c>
    </row>
    <row r="1736" spans="1:24" s="1" customFormat="1" x14ac:dyDescent="0.2">
      <c r="A1736" s="35"/>
      <c r="B1736" s="36" t="s">
        <v>34</v>
      </c>
      <c r="C1736" s="115" t="s">
        <v>63</v>
      </c>
      <c r="D1736" s="115"/>
      <c r="E1736" s="115"/>
      <c r="F1736" s="37" t="s">
        <v>34</v>
      </c>
      <c r="G1736" s="37" t="s">
        <v>34</v>
      </c>
      <c r="H1736" s="37" t="s">
        <v>34</v>
      </c>
      <c r="I1736" s="37" t="s">
        <v>34</v>
      </c>
      <c r="J1736" s="38" t="s">
        <v>34</v>
      </c>
      <c r="K1736" s="37" t="s">
        <v>34</v>
      </c>
      <c r="L1736" s="38">
        <v>507.6</v>
      </c>
      <c r="M1736" s="39" t="s">
        <v>34</v>
      </c>
      <c r="N1736" s="40">
        <v>7315</v>
      </c>
      <c r="T1736" s="2" t="s">
        <v>63</v>
      </c>
    </row>
    <row r="1737" spans="1:24" s="1" customFormat="1" ht="22.5" x14ac:dyDescent="0.2">
      <c r="A1737" s="35"/>
      <c r="B1737" s="36" t="s">
        <v>835</v>
      </c>
      <c r="C1737" s="115" t="s">
        <v>836</v>
      </c>
      <c r="D1737" s="115"/>
      <c r="E1737" s="115"/>
      <c r="F1737" s="37" t="s">
        <v>66</v>
      </c>
      <c r="G1737" s="37" t="s">
        <v>837</v>
      </c>
      <c r="H1737" s="37" t="s">
        <v>34</v>
      </c>
      <c r="I1737" s="37" t="s">
        <v>837</v>
      </c>
      <c r="J1737" s="38" t="s">
        <v>34</v>
      </c>
      <c r="K1737" s="37" t="s">
        <v>34</v>
      </c>
      <c r="L1737" s="38">
        <v>659.88</v>
      </c>
      <c r="M1737" s="39" t="s">
        <v>34</v>
      </c>
      <c r="N1737" s="40">
        <v>9510</v>
      </c>
      <c r="T1737" s="2" t="s">
        <v>836</v>
      </c>
    </row>
    <row r="1738" spans="1:24" s="1" customFormat="1" ht="22.5" x14ac:dyDescent="0.2">
      <c r="A1738" s="35"/>
      <c r="B1738" s="36" t="s">
        <v>838</v>
      </c>
      <c r="C1738" s="115" t="s">
        <v>839</v>
      </c>
      <c r="D1738" s="115"/>
      <c r="E1738" s="115"/>
      <c r="F1738" s="37" t="s">
        <v>66</v>
      </c>
      <c r="G1738" s="37" t="s">
        <v>840</v>
      </c>
      <c r="H1738" s="37" t="s">
        <v>34</v>
      </c>
      <c r="I1738" s="37" t="s">
        <v>840</v>
      </c>
      <c r="J1738" s="38" t="s">
        <v>34</v>
      </c>
      <c r="K1738" s="37" t="s">
        <v>34</v>
      </c>
      <c r="L1738" s="38">
        <v>451.76</v>
      </c>
      <c r="M1738" s="39" t="s">
        <v>34</v>
      </c>
      <c r="N1738" s="40">
        <v>6510</v>
      </c>
      <c r="T1738" s="2" t="s">
        <v>839</v>
      </c>
    </row>
    <row r="1739" spans="1:24" s="1" customFormat="1" x14ac:dyDescent="0.2">
      <c r="A1739" s="41"/>
      <c r="B1739" s="42"/>
      <c r="C1739" s="116" t="s">
        <v>71</v>
      </c>
      <c r="D1739" s="116"/>
      <c r="E1739" s="116"/>
      <c r="F1739" s="43" t="s">
        <v>34</v>
      </c>
      <c r="G1739" s="43" t="s">
        <v>34</v>
      </c>
      <c r="H1739" s="43" t="s">
        <v>34</v>
      </c>
      <c r="I1739" s="43" t="s">
        <v>34</v>
      </c>
      <c r="J1739" s="44" t="s">
        <v>34</v>
      </c>
      <c r="K1739" s="43" t="s">
        <v>34</v>
      </c>
      <c r="L1739" s="44">
        <v>5046.37</v>
      </c>
      <c r="M1739" s="32" t="s">
        <v>34</v>
      </c>
      <c r="N1739" s="45">
        <v>40179</v>
      </c>
      <c r="V1739" s="2" t="s">
        <v>71</v>
      </c>
    </row>
    <row r="1740" spans="1:24" s="1" customFormat="1" x14ac:dyDescent="0.2">
      <c r="A1740" s="132" t="s">
        <v>1963</v>
      </c>
      <c r="B1740" s="133"/>
      <c r="C1740" s="133"/>
      <c r="D1740" s="133"/>
      <c r="E1740" s="133"/>
      <c r="F1740" s="133"/>
      <c r="G1740" s="133"/>
      <c r="H1740" s="133"/>
      <c r="I1740" s="133"/>
      <c r="J1740" s="133"/>
      <c r="K1740" s="133"/>
      <c r="L1740" s="133"/>
      <c r="M1740" s="133"/>
      <c r="N1740" s="134"/>
      <c r="X1740" s="2" t="s">
        <v>1963</v>
      </c>
    </row>
    <row r="1741" spans="1:24" s="1" customFormat="1" ht="33.75" x14ac:dyDescent="0.2">
      <c r="A1741" s="28" t="s">
        <v>1964</v>
      </c>
      <c r="B1741" s="29" t="s">
        <v>1965</v>
      </c>
      <c r="C1741" s="118" t="s">
        <v>1966</v>
      </c>
      <c r="D1741" s="118"/>
      <c r="E1741" s="118"/>
      <c r="F1741" s="30" t="s">
        <v>954</v>
      </c>
      <c r="G1741" s="30" t="s">
        <v>34</v>
      </c>
      <c r="H1741" s="30" t="s">
        <v>34</v>
      </c>
      <c r="I1741" s="30" t="s">
        <v>1967</v>
      </c>
      <c r="J1741" s="31" t="s">
        <v>34</v>
      </c>
      <c r="K1741" s="30" t="s">
        <v>34</v>
      </c>
      <c r="L1741" s="31" t="s">
        <v>34</v>
      </c>
      <c r="M1741" s="32" t="s">
        <v>34</v>
      </c>
      <c r="N1741" s="33" t="s">
        <v>34</v>
      </c>
      <c r="Q1741" s="2" t="s">
        <v>1966</v>
      </c>
    </row>
    <row r="1742" spans="1:24" s="1" customFormat="1" x14ac:dyDescent="0.2">
      <c r="A1742" s="34"/>
      <c r="B1742" s="8"/>
      <c r="C1742" s="115" t="s">
        <v>1968</v>
      </c>
      <c r="D1742" s="115"/>
      <c r="E1742" s="115"/>
      <c r="F1742" s="115"/>
      <c r="G1742" s="115"/>
      <c r="H1742" s="115"/>
      <c r="I1742" s="115"/>
      <c r="J1742" s="115"/>
      <c r="K1742" s="115"/>
      <c r="L1742" s="115"/>
      <c r="M1742" s="115"/>
      <c r="N1742" s="117"/>
      <c r="R1742" s="2" t="s">
        <v>1968</v>
      </c>
    </row>
    <row r="1743" spans="1:24" s="1" customFormat="1" x14ac:dyDescent="0.2">
      <c r="A1743" s="35"/>
      <c r="B1743" s="36" t="s">
        <v>48</v>
      </c>
      <c r="C1743" s="115" t="s">
        <v>81</v>
      </c>
      <c r="D1743" s="115"/>
      <c r="E1743" s="115"/>
      <c r="F1743" s="37" t="s">
        <v>34</v>
      </c>
      <c r="G1743" s="37" t="s">
        <v>34</v>
      </c>
      <c r="H1743" s="37" t="s">
        <v>34</v>
      </c>
      <c r="I1743" s="37" t="s">
        <v>34</v>
      </c>
      <c r="J1743" s="38">
        <v>6401.01</v>
      </c>
      <c r="K1743" s="37" t="s">
        <v>34</v>
      </c>
      <c r="L1743" s="38">
        <v>7.68</v>
      </c>
      <c r="M1743" s="39">
        <v>14.41</v>
      </c>
      <c r="N1743" s="40">
        <v>111</v>
      </c>
      <c r="S1743" s="2" t="s">
        <v>81</v>
      </c>
    </row>
    <row r="1744" spans="1:24" s="1" customFormat="1" x14ac:dyDescent="0.2">
      <c r="A1744" s="35"/>
      <c r="B1744" s="36" t="s">
        <v>54</v>
      </c>
      <c r="C1744" s="115" t="s">
        <v>55</v>
      </c>
      <c r="D1744" s="115"/>
      <c r="E1744" s="115"/>
      <c r="F1744" s="37" t="s">
        <v>34</v>
      </c>
      <c r="G1744" s="37" t="s">
        <v>34</v>
      </c>
      <c r="H1744" s="37" t="s">
        <v>34</v>
      </c>
      <c r="I1744" s="37" t="s">
        <v>34</v>
      </c>
      <c r="J1744" s="38">
        <v>12231.64</v>
      </c>
      <c r="K1744" s="37" t="s">
        <v>34</v>
      </c>
      <c r="L1744" s="38">
        <v>14.08</v>
      </c>
      <c r="M1744" s="39">
        <v>7.88</v>
      </c>
      <c r="N1744" s="40">
        <v>111</v>
      </c>
      <c r="S1744" s="2" t="s">
        <v>55</v>
      </c>
    </row>
    <row r="1745" spans="1:22" s="1" customFormat="1" x14ac:dyDescent="0.2">
      <c r="A1745" s="35"/>
      <c r="B1745" s="36" t="s">
        <v>56</v>
      </c>
      <c r="C1745" s="115" t="s">
        <v>57</v>
      </c>
      <c r="D1745" s="115"/>
      <c r="E1745" s="115"/>
      <c r="F1745" s="37" t="s">
        <v>34</v>
      </c>
      <c r="G1745" s="37" t="s">
        <v>34</v>
      </c>
      <c r="H1745" s="37" t="s">
        <v>34</v>
      </c>
      <c r="I1745" s="37" t="s">
        <v>34</v>
      </c>
      <c r="J1745" s="38">
        <v>1939.88</v>
      </c>
      <c r="K1745" s="37" t="s">
        <v>34</v>
      </c>
      <c r="L1745" s="38">
        <v>2.2999999999999998</v>
      </c>
      <c r="M1745" s="39">
        <v>14.41</v>
      </c>
      <c r="N1745" s="40">
        <v>33</v>
      </c>
      <c r="S1745" s="2" t="s">
        <v>57</v>
      </c>
    </row>
    <row r="1746" spans="1:22" s="1" customFormat="1" x14ac:dyDescent="0.2">
      <c r="A1746" s="35"/>
      <c r="B1746" s="36" t="s">
        <v>82</v>
      </c>
      <c r="C1746" s="115" t="s">
        <v>83</v>
      </c>
      <c r="D1746" s="115"/>
      <c r="E1746" s="115"/>
      <c r="F1746" s="37" t="s">
        <v>34</v>
      </c>
      <c r="G1746" s="37" t="s">
        <v>34</v>
      </c>
      <c r="H1746" s="37" t="s">
        <v>34</v>
      </c>
      <c r="I1746" s="37" t="s">
        <v>34</v>
      </c>
      <c r="J1746" s="38">
        <v>3507.51</v>
      </c>
      <c r="K1746" s="37" t="s">
        <v>34</v>
      </c>
      <c r="L1746" s="38">
        <v>3.74</v>
      </c>
      <c r="M1746" s="39">
        <v>4.22</v>
      </c>
      <c r="N1746" s="40">
        <v>16</v>
      </c>
      <c r="S1746" s="2" t="s">
        <v>83</v>
      </c>
    </row>
    <row r="1747" spans="1:22" s="1" customFormat="1" x14ac:dyDescent="0.2">
      <c r="A1747" s="35"/>
      <c r="B1747" s="36" t="s">
        <v>34</v>
      </c>
      <c r="C1747" s="115" t="s">
        <v>84</v>
      </c>
      <c r="D1747" s="115"/>
      <c r="E1747" s="115"/>
      <c r="F1747" s="37" t="s">
        <v>59</v>
      </c>
      <c r="G1747" s="37" t="s">
        <v>1969</v>
      </c>
      <c r="H1747" s="37" t="s">
        <v>34</v>
      </c>
      <c r="I1747" s="37" t="s">
        <v>1970</v>
      </c>
      <c r="J1747" s="38" t="s">
        <v>34</v>
      </c>
      <c r="K1747" s="37" t="s">
        <v>34</v>
      </c>
      <c r="L1747" s="38" t="s">
        <v>34</v>
      </c>
      <c r="M1747" s="39" t="s">
        <v>34</v>
      </c>
      <c r="N1747" s="40" t="s">
        <v>34</v>
      </c>
      <c r="T1747" s="2" t="s">
        <v>84</v>
      </c>
    </row>
    <row r="1748" spans="1:22" s="1" customFormat="1" x14ac:dyDescent="0.2">
      <c r="A1748" s="35"/>
      <c r="B1748" s="36" t="s">
        <v>34</v>
      </c>
      <c r="C1748" s="115" t="s">
        <v>58</v>
      </c>
      <c r="D1748" s="115"/>
      <c r="E1748" s="115"/>
      <c r="F1748" s="37" t="s">
        <v>59</v>
      </c>
      <c r="G1748" s="37" t="s">
        <v>1971</v>
      </c>
      <c r="H1748" s="37" t="s">
        <v>34</v>
      </c>
      <c r="I1748" s="37" t="s">
        <v>1972</v>
      </c>
      <c r="J1748" s="38" t="s">
        <v>34</v>
      </c>
      <c r="K1748" s="37" t="s">
        <v>34</v>
      </c>
      <c r="L1748" s="38" t="s">
        <v>34</v>
      </c>
      <c r="M1748" s="39" t="s">
        <v>34</v>
      </c>
      <c r="N1748" s="40" t="s">
        <v>34</v>
      </c>
      <c r="T1748" s="2" t="s">
        <v>58</v>
      </c>
    </row>
    <row r="1749" spans="1:22" s="1" customFormat="1" x14ac:dyDescent="0.2">
      <c r="A1749" s="35"/>
      <c r="B1749" s="36" t="s">
        <v>34</v>
      </c>
      <c r="C1749" s="118" t="s">
        <v>62</v>
      </c>
      <c r="D1749" s="118"/>
      <c r="E1749" s="118"/>
      <c r="F1749" s="30" t="s">
        <v>34</v>
      </c>
      <c r="G1749" s="30" t="s">
        <v>34</v>
      </c>
      <c r="H1749" s="30" t="s">
        <v>34</v>
      </c>
      <c r="I1749" s="30" t="s">
        <v>34</v>
      </c>
      <c r="J1749" s="31">
        <v>21248.03</v>
      </c>
      <c r="K1749" s="30" t="s">
        <v>34</v>
      </c>
      <c r="L1749" s="31">
        <v>25.5</v>
      </c>
      <c r="M1749" s="32" t="s">
        <v>34</v>
      </c>
      <c r="N1749" s="33" t="s">
        <v>34</v>
      </c>
      <c r="U1749" s="2" t="s">
        <v>62</v>
      </c>
    </row>
    <row r="1750" spans="1:22" s="1" customFormat="1" x14ac:dyDescent="0.2">
      <c r="A1750" s="35"/>
      <c r="B1750" s="36" t="s">
        <v>34</v>
      </c>
      <c r="C1750" s="115" t="s">
        <v>63</v>
      </c>
      <c r="D1750" s="115"/>
      <c r="E1750" s="115"/>
      <c r="F1750" s="37" t="s">
        <v>34</v>
      </c>
      <c r="G1750" s="37" t="s">
        <v>34</v>
      </c>
      <c r="H1750" s="37" t="s">
        <v>34</v>
      </c>
      <c r="I1750" s="37" t="s">
        <v>34</v>
      </c>
      <c r="J1750" s="38" t="s">
        <v>34</v>
      </c>
      <c r="K1750" s="37" t="s">
        <v>34</v>
      </c>
      <c r="L1750" s="38">
        <v>9.98</v>
      </c>
      <c r="M1750" s="39" t="s">
        <v>34</v>
      </c>
      <c r="N1750" s="40">
        <v>144</v>
      </c>
      <c r="T1750" s="2" t="s">
        <v>63</v>
      </c>
    </row>
    <row r="1751" spans="1:22" s="1" customFormat="1" ht="22.5" x14ac:dyDescent="0.2">
      <c r="A1751" s="35"/>
      <c r="B1751" s="36" t="s">
        <v>835</v>
      </c>
      <c r="C1751" s="115" t="s">
        <v>836</v>
      </c>
      <c r="D1751" s="115"/>
      <c r="E1751" s="115"/>
      <c r="F1751" s="37" t="s">
        <v>66</v>
      </c>
      <c r="G1751" s="37" t="s">
        <v>837</v>
      </c>
      <c r="H1751" s="37" t="s">
        <v>34</v>
      </c>
      <c r="I1751" s="37" t="s">
        <v>837</v>
      </c>
      <c r="J1751" s="38" t="s">
        <v>34</v>
      </c>
      <c r="K1751" s="37" t="s">
        <v>34</v>
      </c>
      <c r="L1751" s="38">
        <v>12.97</v>
      </c>
      <c r="M1751" s="39" t="s">
        <v>34</v>
      </c>
      <c r="N1751" s="40">
        <v>187</v>
      </c>
      <c r="T1751" s="2" t="s">
        <v>836</v>
      </c>
    </row>
    <row r="1752" spans="1:22" s="1" customFormat="1" ht="22.5" x14ac:dyDescent="0.2">
      <c r="A1752" s="35"/>
      <c r="B1752" s="36" t="s">
        <v>838</v>
      </c>
      <c r="C1752" s="115" t="s">
        <v>839</v>
      </c>
      <c r="D1752" s="115"/>
      <c r="E1752" s="115"/>
      <c r="F1752" s="37" t="s">
        <v>66</v>
      </c>
      <c r="G1752" s="37" t="s">
        <v>840</v>
      </c>
      <c r="H1752" s="37" t="s">
        <v>34</v>
      </c>
      <c r="I1752" s="37" t="s">
        <v>840</v>
      </c>
      <c r="J1752" s="38" t="s">
        <v>34</v>
      </c>
      <c r="K1752" s="37" t="s">
        <v>34</v>
      </c>
      <c r="L1752" s="38">
        <v>8.8800000000000008</v>
      </c>
      <c r="M1752" s="39" t="s">
        <v>34</v>
      </c>
      <c r="N1752" s="40">
        <v>128</v>
      </c>
      <c r="T1752" s="2" t="s">
        <v>839</v>
      </c>
    </row>
    <row r="1753" spans="1:22" s="1" customFormat="1" x14ac:dyDescent="0.2">
      <c r="A1753" s="41"/>
      <c r="B1753" s="42"/>
      <c r="C1753" s="116" t="s">
        <v>71</v>
      </c>
      <c r="D1753" s="116"/>
      <c r="E1753" s="116"/>
      <c r="F1753" s="43" t="s">
        <v>34</v>
      </c>
      <c r="G1753" s="43" t="s">
        <v>34</v>
      </c>
      <c r="H1753" s="43" t="s">
        <v>34</v>
      </c>
      <c r="I1753" s="43" t="s">
        <v>34</v>
      </c>
      <c r="J1753" s="44" t="s">
        <v>34</v>
      </c>
      <c r="K1753" s="43" t="s">
        <v>34</v>
      </c>
      <c r="L1753" s="44">
        <v>47.35</v>
      </c>
      <c r="M1753" s="32" t="s">
        <v>34</v>
      </c>
      <c r="N1753" s="45">
        <v>553</v>
      </c>
      <c r="V1753" s="2" t="s">
        <v>71</v>
      </c>
    </row>
    <row r="1754" spans="1:22" s="1" customFormat="1" ht="56.25" x14ac:dyDescent="0.2">
      <c r="A1754" s="28" t="s">
        <v>1973</v>
      </c>
      <c r="B1754" s="29" t="s">
        <v>1974</v>
      </c>
      <c r="C1754" s="118" t="s">
        <v>1975</v>
      </c>
      <c r="D1754" s="118"/>
      <c r="E1754" s="118"/>
      <c r="F1754" s="30" t="s">
        <v>421</v>
      </c>
      <c r="G1754" s="30" t="s">
        <v>34</v>
      </c>
      <c r="H1754" s="30" t="s">
        <v>34</v>
      </c>
      <c r="I1754" s="30" t="s">
        <v>103</v>
      </c>
      <c r="J1754" s="31">
        <v>205</v>
      </c>
      <c r="K1754" s="30" t="s">
        <v>34</v>
      </c>
      <c r="L1754" s="31">
        <v>246</v>
      </c>
      <c r="M1754" s="32">
        <v>4.22</v>
      </c>
      <c r="N1754" s="33">
        <v>1038</v>
      </c>
      <c r="Q1754" s="2" t="s">
        <v>1975</v>
      </c>
    </row>
    <row r="1755" spans="1:22" s="1" customFormat="1" x14ac:dyDescent="0.2">
      <c r="A1755" s="34"/>
      <c r="B1755" s="8"/>
      <c r="C1755" s="115" t="s">
        <v>1976</v>
      </c>
      <c r="D1755" s="115"/>
      <c r="E1755" s="115"/>
      <c r="F1755" s="115"/>
      <c r="G1755" s="115"/>
      <c r="H1755" s="115"/>
      <c r="I1755" s="115"/>
      <c r="J1755" s="115"/>
      <c r="K1755" s="115"/>
      <c r="L1755" s="115"/>
      <c r="M1755" s="115"/>
      <c r="N1755" s="117"/>
      <c r="R1755" s="2" t="s">
        <v>1976</v>
      </c>
    </row>
    <row r="1756" spans="1:22" s="1" customFormat="1" ht="56.25" x14ac:dyDescent="0.2">
      <c r="A1756" s="28" t="s">
        <v>1977</v>
      </c>
      <c r="B1756" s="29" t="s">
        <v>1862</v>
      </c>
      <c r="C1756" s="118" t="s">
        <v>1863</v>
      </c>
      <c r="D1756" s="118"/>
      <c r="E1756" s="118"/>
      <c r="F1756" s="30" t="s">
        <v>964</v>
      </c>
      <c r="G1756" s="30" t="s">
        <v>34</v>
      </c>
      <c r="H1756" s="30" t="s">
        <v>34</v>
      </c>
      <c r="I1756" s="30" t="s">
        <v>1978</v>
      </c>
      <c r="J1756" s="31" t="s">
        <v>34</v>
      </c>
      <c r="K1756" s="30" t="s">
        <v>34</v>
      </c>
      <c r="L1756" s="31" t="s">
        <v>34</v>
      </c>
      <c r="M1756" s="32" t="s">
        <v>34</v>
      </c>
      <c r="N1756" s="33" t="s">
        <v>34</v>
      </c>
      <c r="Q1756" s="2" t="s">
        <v>1863</v>
      </c>
    </row>
    <row r="1757" spans="1:22" s="1" customFormat="1" x14ac:dyDescent="0.2">
      <c r="A1757" s="34"/>
      <c r="B1757" s="8"/>
      <c r="C1757" s="115" t="s">
        <v>1979</v>
      </c>
      <c r="D1757" s="115"/>
      <c r="E1757" s="115"/>
      <c r="F1757" s="115"/>
      <c r="G1757" s="115"/>
      <c r="H1757" s="115"/>
      <c r="I1757" s="115"/>
      <c r="J1757" s="115"/>
      <c r="K1757" s="115"/>
      <c r="L1757" s="115"/>
      <c r="M1757" s="115"/>
      <c r="N1757" s="117"/>
      <c r="R1757" s="2" t="s">
        <v>1979</v>
      </c>
    </row>
    <row r="1758" spans="1:22" s="1" customFormat="1" x14ac:dyDescent="0.2">
      <c r="A1758" s="35"/>
      <c r="B1758" s="36" t="s">
        <v>48</v>
      </c>
      <c r="C1758" s="115" t="s">
        <v>81</v>
      </c>
      <c r="D1758" s="115"/>
      <c r="E1758" s="115"/>
      <c r="F1758" s="37" t="s">
        <v>34</v>
      </c>
      <c r="G1758" s="37" t="s">
        <v>34</v>
      </c>
      <c r="H1758" s="37" t="s">
        <v>34</v>
      </c>
      <c r="I1758" s="37" t="s">
        <v>34</v>
      </c>
      <c r="J1758" s="38">
        <v>1090.75</v>
      </c>
      <c r="K1758" s="37" t="s">
        <v>34</v>
      </c>
      <c r="L1758" s="38">
        <v>13.09</v>
      </c>
      <c r="M1758" s="39">
        <v>14.41</v>
      </c>
      <c r="N1758" s="40">
        <v>189</v>
      </c>
      <c r="S1758" s="2" t="s">
        <v>81</v>
      </c>
    </row>
    <row r="1759" spans="1:22" s="1" customFormat="1" x14ac:dyDescent="0.2">
      <c r="A1759" s="35"/>
      <c r="B1759" s="36" t="s">
        <v>54</v>
      </c>
      <c r="C1759" s="115" t="s">
        <v>55</v>
      </c>
      <c r="D1759" s="115"/>
      <c r="E1759" s="115"/>
      <c r="F1759" s="37" t="s">
        <v>34</v>
      </c>
      <c r="G1759" s="37" t="s">
        <v>34</v>
      </c>
      <c r="H1759" s="37" t="s">
        <v>34</v>
      </c>
      <c r="I1759" s="37" t="s">
        <v>34</v>
      </c>
      <c r="J1759" s="38">
        <v>47.25</v>
      </c>
      <c r="K1759" s="37" t="s">
        <v>34</v>
      </c>
      <c r="L1759" s="38">
        <v>0.56999999999999995</v>
      </c>
      <c r="M1759" s="39">
        <v>7.88</v>
      </c>
      <c r="N1759" s="40">
        <v>4</v>
      </c>
      <c r="S1759" s="2" t="s">
        <v>55</v>
      </c>
    </row>
    <row r="1760" spans="1:22" s="1" customFormat="1" x14ac:dyDescent="0.2">
      <c r="A1760" s="35"/>
      <c r="B1760" s="36" t="s">
        <v>82</v>
      </c>
      <c r="C1760" s="115" t="s">
        <v>83</v>
      </c>
      <c r="D1760" s="115"/>
      <c r="E1760" s="115"/>
      <c r="F1760" s="37" t="s">
        <v>34</v>
      </c>
      <c r="G1760" s="37" t="s">
        <v>34</v>
      </c>
      <c r="H1760" s="37" t="s">
        <v>34</v>
      </c>
      <c r="I1760" s="37" t="s">
        <v>34</v>
      </c>
      <c r="J1760" s="38">
        <v>1422.37</v>
      </c>
      <c r="K1760" s="37" t="s">
        <v>34</v>
      </c>
      <c r="L1760" s="38">
        <v>17.07</v>
      </c>
      <c r="M1760" s="39">
        <v>4.22</v>
      </c>
      <c r="N1760" s="40">
        <v>72</v>
      </c>
      <c r="S1760" s="2" t="s">
        <v>83</v>
      </c>
    </row>
    <row r="1761" spans="1:23" s="1" customFormat="1" x14ac:dyDescent="0.2">
      <c r="A1761" s="35"/>
      <c r="B1761" s="36" t="s">
        <v>34</v>
      </c>
      <c r="C1761" s="115" t="s">
        <v>84</v>
      </c>
      <c r="D1761" s="115"/>
      <c r="E1761" s="115"/>
      <c r="F1761" s="37" t="s">
        <v>59</v>
      </c>
      <c r="G1761" s="37" t="s">
        <v>1864</v>
      </c>
      <c r="H1761" s="37" t="s">
        <v>34</v>
      </c>
      <c r="I1761" s="37" t="s">
        <v>1980</v>
      </c>
      <c r="J1761" s="38" t="s">
        <v>34</v>
      </c>
      <c r="K1761" s="37" t="s">
        <v>34</v>
      </c>
      <c r="L1761" s="38" t="s">
        <v>34</v>
      </c>
      <c r="M1761" s="39" t="s">
        <v>34</v>
      </c>
      <c r="N1761" s="40" t="s">
        <v>34</v>
      </c>
      <c r="T1761" s="2" t="s">
        <v>84</v>
      </c>
    </row>
    <row r="1762" spans="1:23" s="1" customFormat="1" x14ac:dyDescent="0.2">
      <c r="A1762" s="35"/>
      <c r="B1762" s="36" t="s">
        <v>34</v>
      </c>
      <c r="C1762" s="118" t="s">
        <v>62</v>
      </c>
      <c r="D1762" s="118"/>
      <c r="E1762" s="118"/>
      <c r="F1762" s="30" t="s">
        <v>34</v>
      </c>
      <c r="G1762" s="30" t="s">
        <v>34</v>
      </c>
      <c r="H1762" s="30" t="s">
        <v>34</v>
      </c>
      <c r="I1762" s="30" t="s">
        <v>34</v>
      </c>
      <c r="J1762" s="31">
        <v>2560.37</v>
      </c>
      <c r="K1762" s="30" t="s">
        <v>34</v>
      </c>
      <c r="L1762" s="31">
        <v>30.73</v>
      </c>
      <c r="M1762" s="32" t="s">
        <v>34</v>
      </c>
      <c r="N1762" s="33" t="s">
        <v>34</v>
      </c>
      <c r="U1762" s="2" t="s">
        <v>62</v>
      </c>
    </row>
    <row r="1763" spans="1:23" s="1" customFormat="1" x14ac:dyDescent="0.2">
      <c r="A1763" s="35"/>
      <c r="B1763" s="36" t="s">
        <v>34</v>
      </c>
      <c r="C1763" s="115" t="s">
        <v>63</v>
      </c>
      <c r="D1763" s="115"/>
      <c r="E1763" s="115"/>
      <c r="F1763" s="37" t="s">
        <v>34</v>
      </c>
      <c r="G1763" s="37" t="s">
        <v>34</v>
      </c>
      <c r="H1763" s="37" t="s">
        <v>34</v>
      </c>
      <c r="I1763" s="37" t="s">
        <v>34</v>
      </c>
      <c r="J1763" s="38" t="s">
        <v>34</v>
      </c>
      <c r="K1763" s="37" t="s">
        <v>34</v>
      </c>
      <c r="L1763" s="38">
        <v>13.09</v>
      </c>
      <c r="M1763" s="39" t="s">
        <v>34</v>
      </c>
      <c r="N1763" s="40">
        <v>189</v>
      </c>
      <c r="T1763" s="2" t="s">
        <v>63</v>
      </c>
    </row>
    <row r="1764" spans="1:23" s="1" customFormat="1" ht="22.5" x14ac:dyDescent="0.2">
      <c r="A1764" s="35"/>
      <c r="B1764" s="36" t="s">
        <v>835</v>
      </c>
      <c r="C1764" s="115" t="s">
        <v>836</v>
      </c>
      <c r="D1764" s="115"/>
      <c r="E1764" s="115"/>
      <c r="F1764" s="37" t="s">
        <v>66</v>
      </c>
      <c r="G1764" s="37" t="s">
        <v>837</v>
      </c>
      <c r="H1764" s="37" t="s">
        <v>34</v>
      </c>
      <c r="I1764" s="37" t="s">
        <v>837</v>
      </c>
      <c r="J1764" s="38" t="s">
        <v>34</v>
      </c>
      <c r="K1764" s="37" t="s">
        <v>34</v>
      </c>
      <c r="L1764" s="38">
        <v>17.02</v>
      </c>
      <c r="M1764" s="39" t="s">
        <v>34</v>
      </c>
      <c r="N1764" s="40">
        <v>246</v>
      </c>
      <c r="T1764" s="2" t="s">
        <v>836</v>
      </c>
    </row>
    <row r="1765" spans="1:23" s="1" customFormat="1" ht="22.5" x14ac:dyDescent="0.2">
      <c r="A1765" s="35"/>
      <c r="B1765" s="36" t="s">
        <v>838</v>
      </c>
      <c r="C1765" s="115" t="s">
        <v>839</v>
      </c>
      <c r="D1765" s="115"/>
      <c r="E1765" s="115"/>
      <c r="F1765" s="37" t="s">
        <v>66</v>
      </c>
      <c r="G1765" s="37" t="s">
        <v>840</v>
      </c>
      <c r="H1765" s="37" t="s">
        <v>34</v>
      </c>
      <c r="I1765" s="37" t="s">
        <v>840</v>
      </c>
      <c r="J1765" s="38" t="s">
        <v>34</v>
      </c>
      <c r="K1765" s="37" t="s">
        <v>34</v>
      </c>
      <c r="L1765" s="38">
        <v>11.65</v>
      </c>
      <c r="M1765" s="39" t="s">
        <v>34</v>
      </c>
      <c r="N1765" s="40">
        <v>168</v>
      </c>
      <c r="T1765" s="2" t="s">
        <v>839</v>
      </c>
    </row>
    <row r="1766" spans="1:23" s="1" customFormat="1" x14ac:dyDescent="0.2">
      <c r="A1766" s="41"/>
      <c r="B1766" s="42"/>
      <c r="C1766" s="116" t="s">
        <v>71</v>
      </c>
      <c r="D1766" s="116"/>
      <c r="E1766" s="116"/>
      <c r="F1766" s="43" t="s">
        <v>34</v>
      </c>
      <c r="G1766" s="43" t="s">
        <v>34</v>
      </c>
      <c r="H1766" s="43" t="s">
        <v>34</v>
      </c>
      <c r="I1766" s="43" t="s">
        <v>34</v>
      </c>
      <c r="J1766" s="44" t="s">
        <v>34</v>
      </c>
      <c r="K1766" s="43" t="s">
        <v>34</v>
      </c>
      <c r="L1766" s="44">
        <v>59.4</v>
      </c>
      <c r="M1766" s="32" t="s">
        <v>34</v>
      </c>
      <c r="N1766" s="45">
        <v>679</v>
      </c>
      <c r="V1766" s="2" t="s">
        <v>71</v>
      </c>
    </row>
    <row r="1767" spans="1:23" s="1" customFormat="1" ht="22.5" x14ac:dyDescent="0.2">
      <c r="A1767" s="28" t="s">
        <v>1981</v>
      </c>
      <c r="B1767" s="29" t="s">
        <v>972</v>
      </c>
      <c r="C1767" s="118" t="s">
        <v>973</v>
      </c>
      <c r="D1767" s="118"/>
      <c r="E1767" s="118"/>
      <c r="F1767" s="30" t="s">
        <v>974</v>
      </c>
      <c r="G1767" s="30" t="s">
        <v>34</v>
      </c>
      <c r="H1767" s="30" t="s">
        <v>34</v>
      </c>
      <c r="I1767" s="30" t="s">
        <v>54</v>
      </c>
      <c r="J1767" s="31" t="s">
        <v>34</v>
      </c>
      <c r="K1767" s="30" t="s">
        <v>34</v>
      </c>
      <c r="L1767" s="31" t="s">
        <v>34</v>
      </c>
      <c r="M1767" s="32" t="s">
        <v>34</v>
      </c>
      <c r="N1767" s="33" t="s">
        <v>34</v>
      </c>
      <c r="Q1767" s="2" t="s">
        <v>973</v>
      </c>
    </row>
    <row r="1768" spans="1:23" s="1" customFormat="1" x14ac:dyDescent="0.2">
      <c r="A1768" s="46"/>
      <c r="B1768" s="36" t="s">
        <v>34</v>
      </c>
      <c r="C1768" s="115" t="s">
        <v>1982</v>
      </c>
      <c r="D1768" s="115"/>
      <c r="E1768" s="115"/>
      <c r="F1768" s="115"/>
      <c r="G1768" s="115"/>
      <c r="H1768" s="115"/>
      <c r="I1768" s="115"/>
      <c r="J1768" s="115"/>
      <c r="K1768" s="115"/>
      <c r="L1768" s="115"/>
      <c r="M1768" s="115"/>
      <c r="N1768" s="117"/>
      <c r="W1768" s="2" t="s">
        <v>1982</v>
      </c>
    </row>
    <row r="1769" spans="1:23" s="1" customFormat="1" x14ac:dyDescent="0.2">
      <c r="A1769" s="35"/>
      <c r="B1769" s="36" t="s">
        <v>48</v>
      </c>
      <c r="C1769" s="115" t="s">
        <v>81</v>
      </c>
      <c r="D1769" s="115"/>
      <c r="E1769" s="115"/>
      <c r="F1769" s="37" t="s">
        <v>34</v>
      </c>
      <c r="G1769" s="37" t="s">
        <v>34</v>
      </c>
      <c r="H1769" s="37" t="s">
        <v>34</v>
      </c>
      <c r="I1769" s="37" t="s">
        <v>34</v>
      </c>
      <c r="J1769" s="38">
        <v>32.770000000000003</v>
      </c>
      <c r="K1769" s="37" t="s">
        <v>946</v>
      </c>
      <c r="L1769" s="38">
        <v>32.770000000000003</v>
      </c>
      <c r="M1769" s="39">
        <v>14.41</v>
      </c>
      <c r="N1769" s="40">
        <v>472</v>
      </c>
      <c r="S1769" s="2" t="s">
        <v>81</v>
      </c>
    </row>
    <row r="1770" spans="1:23" s="1" customFormat="1" x14ac:dyDescent="0.2">
      <c r="A1770" s="35"/>
      <c r="B1770" s="36" t="s">
        <v>54</v>
      </c>
      <c r="C1770" s="115" t="s">
        <v>55</v>
      </c>
      <c r="D1770" s="115"/>
      <c r="E1770" s="115"/>
      <c r="F1770" s="37" t="s">
        <v>34</v>
      </c>
      <c r="G1770" s="37" t="s">
        <v>34</v>
      </c>
      <c r="H1770" s="37" t="s">
        <v>34</v>
      </c>
      <c r="I1770" s="37" t="s">
        <v>34</v>
      </c>
      <c r="J1770" s="38">
        <v>57.48</v>
      </c>
      <c r="K1770" s="37" t="s">
        <v>946</v>
      </c>
      <c r="L1770" s="38">
        <v>57.48</v>
      </c>
      <c r="M1770" s="39">
        <v>7.88</v>
      </c>
      <c r="N1770" s="40">
        <v>453</v>
      </c>
      <c r="S1770" s="2" t="s">
        <v>55</v>
      </c>
    </row>
    <row r="1771" spans="1:23" s="1" customFormat="1" x14ac:dyDescent="0.2">
      <c r="A1771" s="35"/>
      <c r="B1771" s="36" t="s">
        <v>82</v>
      </c>
      <c r="C1771" s="115" t="s">
        <v>83</v>
      </c>
      <c r="D1771" s="115"/>
      <c r="E1771" s="115"/>
      <c r="F1771" s="37" t="s">
        <v>34</v>
      </c>
      <c r="G1771" s="37" t="s">
        <v>34</v>
      </c>
      <c r="H1771" s="37" t="s">
        <v>34</v>
      </c>
      <c r="I1771" s="37" t="s">
        <v>34</v>
      </c>
      <c r="J1771" s="38">
        <v>159.56</v>
      </c>
      <c r="K1771" s="37" t="s">
        <v>946</v>
      </c>
      <c r="L1771" s="38">
        <v>159.56</v>
      </c>
      <c r="M1771" s="39">
        <v>4.22</v>
      </c>
      <c r="N1771" s="40">
        <v>673</v>
      </c>
      <c r="S1771" s="2" t="s">
        <v>83</v>
      </c>
    </row>
    <row r="1772" spans="1:23" s="1" customFormat="1" x14ac:dyDescent="0.2">
      <c r="A1772" s="35"/>
      <c r="B1772" s="36" t="s">
        <v>34</v>
      </c>
      <c r="C1772" s="115" t="s">
        <v>84</v>
      </c>
      <c r="D1772" s="115"/>
      <c r="E1772" s="115"/>
      <c r="F1772" s="37" t="s">
        <v>59</v>
      </c>
      <c r="G1772" s="37" t="s">
        <v>976</v>
      </c>
      <c r="H1772" s="37" t="s">
        <v>946</v>
      </c>
      <c r="I1772" s="37" t="s">
        <v>976</v>
      </c>
      <c r="J1772" s="38" t="s">
        <v>34</v>
      </c>
      <c r="K1772" s="37" t="s">
        <v>34</v>
      </c>
      <c r="L1772" s="38" t="s">
        <v>34</v>
      </c>
      <c r="M1772" s="39" t="s">
        <v>34</v>
      </c>
      <c r="N1772" s="40" t="s">
        <v>34</v>
      </c>
      <c r="T1772" s="2" t="s">
        <v>84</v>
      </c>
    </row>
    <row r="1773" spans="1:23" s="1" customFormat="1" x14ac:dyDescent="0.2">
      <c r="A1773" s="35"/>
      <c r="B1773" s="36" t="s">
        <v>34</v>
      </c>
      <c r="C1773" s="118" t="s">
        <v>62</v>
      </c>
      <c r="D1773" s="118"/>
      <c r="E1773" s="118"/>
      <c r="F1773" s="30" t="s">
        <v>34</v>
      </c>
      <c r="G1773" s="30" t="s">
        <v>34</v>
      </c>
      <c r="H1773" s="30" t="s">
        <v>34</v>
      </c>
      <c r="I1773" s="30" t="s">
        <v>34</v>
      </c>
      <c r="J1773" s="31">
        <v>249.81</v>
      </c>
      <c r="K1773" s="30" t="s">
        <v>34</v>
      </c>
      <c r="L1773" s="31">
        <v>249.81</v>
      </c>
      <c r="M1773" s="32" t="s">
        <v>34</v>
      </c>
      <c r="N1773" s="33" t="s">
        <v>34</v>
      </c>
      <c r="U1773" s="2" t="s">
        <v>62</v>
      </c>
    </row>
    <row r="1774" spans="1:23" s="1" customFormat="1" x14ac:dyDescent="0.2">
      <c r="A1774" s="35"/>
      <c r="B1774" s="36" t="s">
        <v>34</v>
      </c>
      <c r="C1774" s="115" t="s">
        <v>63</v>
      </c>
      <c r="D1774" s="115"/>
      <c r="E1774" s="115"/>
      <c r="F1774" s="37" t="s">
        <v>34</v>
      </c>
      <c r="G1774" s="37" t="s">
        <v>34</v>
      </c>
      <c r="H1774" s="37" t="s">
        <v>34</v>
      </c>
      <c r="I1774" s="37" t="s">
        <v>34</v>
      </c>
      <c r="J1774" s="38" t="s">
        <v>34</v>
      </c>
      <c r="K1774" s="37" t="s">
        <v>34</v>
      </c>
      <c r="L1774" s="38">
        <v>32.770000000000003</v>
      </c>
      <c r="M1774" s="39" t="s">
        <v>34</v>
      </c>
      <c r="N1774" s="40">
        <v>472</v>
      </c>
      <c r="T1774" s="2" t="s">
        <v>63</v>
      </c>
    </row>
    <row r="1775" spans="1:23" s="1" customFormat="1" ht="22.5" x14ac:dyDescent="0.2">
      <c r="A1775" s="35"/>
      <c r="B1775" s="36" t="s">
        <v>835</v>
      </c>
      <c r="C1775" s="115" t="s">
        <v>836</v>
      </c>
      <c r="D1775" s="115"/>
      <c r="E1775" s="115"/>
      <c r="F1775" s="37" t="s">
        <v>66</v>
      </c>
      <c r="G1775" s="37" t="s">
        <v>837</v>
      </c>
      <c r="H1775" s="37" t="s">
        <v>34</v>
      </c>
      <c r="I1775" s="37" t="s">
        <v>837</v>
      </c>
      <c r="J1775" s="38" t="s">
        <v>34</v>
      </c>
      <c r="K1775" s="37" t="s">
        <v>34</v>
      </c>
      <c r="L1775" s="38">
        <v>42.6</v>
      </c>
      <c r="M1775" s="39" t="s">
        <v>34</v>
      </c>
      <c r="N1775" s="40">
        <v>614</v>
      </c>
      <c r="T1775" s="2" t="s">
        <v>836</v>
      </c>
    </row>
    <row r="1776" spans="1:23" s="1" customFormat="1" ht="22.5" x14ac:dyDescent="0.2">
      <c r="A1776" s="35"/>
      <c r="B1776" s="36" t="s">
        <v>838</v>
      </c>
      <c r="C1776" s="115" t="s">
        <v>839</v>
      </c>
      <c r="D1776" s="115"/>
      <c r="E1776" s="115"/>
      <c r="F1776" s="37" t="s">
        <v>66</v>
      </c>
      <c r="G1776" s="37" t="s">
        <v>840</v>
      </c>
      <c r="H1776" s="37" t="s">
        <v>34</v>
      </c>
      <c r="I1776" s="37" t="s">
        <v>840</v>
      </c>
      <c r="J1776" s="38" t="s">
        <v>34</v>
      </c>
      <c r="K1776" s="37" t="s">
        <v>34</v>
      </c>
      <c r="L1776" s="38">
        <v>29.17</v>
      </c>
      <c r="M1776" s="39" t="s">
        <v>34</v>
      </c>
      <c r="N1776" s="40">
        <v>420</v>
      </c>
      <c r="T1776" s="2" t="s">
        <v>839</v>
      </c>
    </row>
    <row r="1777" spans="1:24" s="1" customFormat="1" x14ac:dyDescent="0.2">
      <c r="A1777" s="41"/>
      <c r="B1777" s="42"/>
      <c r="C1777" s="116" t="s">
        <v>71</v>
      </c>
      <c r="D1777" s="116"/>
      <c r="E1777" s="116"/>
      <c r="F1777" s="43" t="s">
        <v>34</v>
      </c>
      <c r="G1777" s="43" t="s">
        <v>34</v>
      </c>
      <c r="H1777" s="43" t="s">
        <v>34</v>
      </c>
      <c r="I1777" s="43" t="s">
        <v>34</v>
      </c>
      <c r="J1777" s="44" t="s">
        <v>34</v>
      </c>
      <c r="K1777" s="43" t="s">
        <v>34</v>
      </c>
      <c r="L1777" s="44">
        <v>321.58</v>
      </c>
      <c r="M1777" s="32" t="s">
        <v>34</v>
      </c>
      <c r="N1777" s="45">
        <v>2632</v>
      </c>
      <c r="V1777" s="2" t="s">
        <v>71</v>
      </c>
    </row>
    <row r="1778" spans="1:24" s="1" customFormat="1" ht="45" x14ac:dyDescent="0.2">
      <c r="A1778" s="28" t="s">
        <v>1983</v>
      </c>
      <c r="B1778" s="29" t="s">
        <v>1466</v>
      </c>
      <c r="C1778" s="118" t="s">
        <v>1467</v>
      </c>
      <c r="D1778" s="118"/>
      <c r="E1778" s="118"/>
      <c r="F1778" s="30" t="s">
        <v>901</v>
      </c>
      <c r="G1778" s="30" t="s">
        <v>34</v>
      </c>
      <c r="H1778" s="30" t="s">
        <v>34</v>
      </c>
      <c r="I1778" s="30" t="s">
        <v>1984</v>
      </c>
      <c r="J1778" s="31" t="s">
        <v>34</v>
      </c>
      <c r="K1778" s="30" t="s">
        <v>34</v>
      </c>
      <c r="L1778" s="31" t="s">
        <v>34</v>
      </c>
      <c r="M1778" s="32" t="s">
        <v>34</v>
      </c>
      <c r="N1778" s="33" t="s">
        <v>34</v>
      </c>
      <c r="Q1778" s="2" t="s">
        <v>1467</v>
      </c>
    </row>
    <row r="1779" spans="1:24" s="1" customFormat="1" x14ac:dyDescent="0.2">
      <c r="A1779" s="34"/>
      <c r="B1779" s="8"/>
      <c r="C1779" s="115" t="s">
        <v>1985</v>
      </c>
      <c r="D1779" s="115"/>
      <c r="E1779" s="115"/>
      <c r="F1779" s="115"/>
      <c r="G1779" s="115"/>
      <c r="H1779" s="115"/>
      <c r="I1779" s="115"/>
      <c r="J1779" s="115"/>
      <c r="K1779" s="115"/>
      <c r="L1779" s="115"/>
      <c r="M1779" s="115"/>
      <c r="N1779" s="117"/>
      <c r="R1779" s="2" t="s">
        <v>1985</v>
      </c>
    </row>
    <row r="1780" spans="1:24" s="1" customFormat="1" x14ac:dyDescent="0.2">
      <c r="A1780" s="35"/>
      <c r="B1780" s="36" t="s">
        <v>48</v>
      </c>
      <c r="C1780" s="115" t="s">
        <v>81</v>
      </c>
      <c r="D1780" s="115"/>
      <c r="E1780" s="115"/>
      <c r="F1780" s="37" t="s">
        <v>34</v>
      </c>
      <c r="G1780" s="37" t="s">
        <v>34</v>
      </c>
      <c r="H1780" s="37" t="s">
        <v>34</v>
      </c>
      <c r="I1780" s="37" t="s">
        <v>34</v>
      </c>
      <c r="J1780" s="38">
        <v>35.1</v>
      </c>
      <c r="K1780" s="37" t="s">
        <v>34</v>
      </c>
      <c r="L1780" s="38">
        <v>29.06</v>
      </c>
      <c r="M1780" s="39">
        <v>14.41</v>
      </c>
      <c r="N1780" s="40">
        <v>419</v>
      </c>
      <c r="S1780" s="2" t="s">
        <v>81</v>
      </c>
    </row>
    <row r="1781" spans="1:24" s="1" customFormat="1" x14ac:dyDescent="0.2">
      <c r="A1781" s="35"/>
      <c r="B1781" s="36" t="s">
        <v>54</v>
      </c>
      <c r="C1781" s="115" t="s">
        <v>55</v>
      </c>
      <c r="D1781" s="115"/>
      <c r="E1781" s="115"/>
      <c r="F1781" s="37" t="s">
        <v>34</v>
      </c>
      <c r="G1781" s="37" t="s">
        <v>34</v>
      </c>
      <c r="H1781" s="37" t="s">
        <v>34</v>
      </c>
      <c r="I1781" s="37" t="s">
        <v>34</v>
      </c>
      <c r="J1781" s="38">
        <v>88.16</v>
      </c>
      <c r="K1781" s="37" t="s">
        <v>34</v>
      </c>
      <c r="L1781" s="38">
        <v>73</v>
      </c>
      <c r="M1781" s="39">
        <v>7.88</v>
      </c>
      <c r="N1781" s="40">
        <v>575</v>
      </c>
      <c r="S1781" s="2" t="s">
        <v>55</v>
      </c>
    </row>
    <row r="1782" spans="1:24" s="1" customFormat="1" x14ac:dyDescent="0.2">
      <c r="A1782" s="35"/>
      <c r="B1782" s="36" t="s">
        <v>56</v>
      </c>
      <c r="C1782" s="115" t="s">
        <v>57</v>
      </c>
      <c r="D1782" s="115"/>
      <c r="E1782" s="115"/>
      <c r="F1782" s="37" t="s">
        <v>34</v>
      </c>
      <c r="G1782" s="37" t="s">
        <v>34</v>
      </c>
      <c r="H1782" s="37" t="s">
        <v>34</v>
      </c>
      <c r="I1782" s="37" t="s">
        <v>34</v>
      </c>
      <c r="J1782" s="38">
        <v>14.3</v>
      </c>
      <c r="K1782" s="37" t="s">
        <v>34</v>
      </c>
      <c r="L1782" s="38">
        <v>11.84</v>
      </c>
      <c r="M1782" s="39">
        <v>14.41</v>
      </c>
      <c r="N1782" s="40">
        <v>171</v>
      </c>
      <c r="S1782" s="2" t="s">
        <v>57</v>
      </c>
    </row>
    <row r="1783" spans="1:24" s="1" customFormat="1" x14ac:dyDescent="0.2">
      <c r="A1783" s="35"/>
      <c r="B1783" s="36" t="s">
        <v>82</v>
      </c>
      <c r="C1783" s="115" t="s">
        <v>83</v>
      </c>
      <c r="D1783" s="115"/>
      <c r="E1783" s="115"/>
      <c r="F1783" s="37" t="s">
        <v>34</v>
      </c>
      <c r="G1783" s="37" t="s">
        <v>34</v>
      </c>
      <c r="H1783" s="37" t="s">
        <v>34</v>
      </c>
      <c r="I1783" s="37" t="s">
        <v>34</v>
      </c>
      <c r="J1783" s="38">
        <v>180.68</v>
      </c>
      <c r="K1783" s="37" t="s">
        <v>34</v>
      </c>
      <c r="L1783" s="38">
        <v>149.6</v>
      </c>
      <c r="M1783" s="39">
        <v>4.22</v>
      </c>
      <c r="N1783" s="40">
        <v>631</v>
      </c>
      <c r="S1783" s="2" t="s">
        <v>83</v>
      </c>
    </row>
    <row r="1784" spans="1:24" s="1" customFormat="1" x14ac:dyDescent="0.2">
      <c r="A1784" s="35"/>
      <c r="B1784" s="36" t="s">
        <v>34</v>
      </c>
      <c r="C1784" s="115" t="s">
        <v>84</v>
      </c>
      <c r="D1784" s="115"/>
      <c r="E1784" s="115"/>
      <c r="F1784" s="37" t="s">
        <v>59</v>
      </c>
      <c r="G1784" s="37" t="s">
        <v>1470</v>
      </c>
      <c r="H1784" s="37" t="s">
        <v>34</v>
      </c>
      <c r="I1784" s="37" t="s">
        <v>1986</v>
      </c>
      <c r="J1784" s="38" t="s">
        <v>34</v>
      </c>
      <c r="K1784" s="37" t="s">
        <v>34</v>
      </c>
      <c r="L1784" s="38" t="s">
        <v>34</v>
      </c>
      <c r="M1784" s="39" t="s">
        <v>34</v>
      </c>
      <c r="N1784" s="40" t="s">
        <v>34</v>
      </c>
      <c r="T1784" s="2" t="s">
        <v>84</v>
      </c>
    </row>
    <row r="1785" spans="1:24" s="1" customFormat="1" x14ac:dyDescent="0.2">
      <c r="A1785" s="35"/>
      <c r="B1785" s="36" t="s">
        <v>34</v>
      </c>
      <c r="C1785" s="115" t="s">
        <v>58</v>
      </c>
      <c r="D1785" s="115"/>
      <c r="E1785" s="115"/>
      <c r="F1785" s="37" t="s">
        <v>59</v>
      </c>
      <c r="G1785" s="37" t="s">
        <v>906</v>
      </c>
      <c r="H1785" s="37" t="s">
        <v>34</v>
      </c>
      <c r="I1785" s="37" t="s">
        <v>1987</v>
      </c>
      <c r="J1785" s="38" t="s">
        <v>34</v>
      </c>
      <c r="K1785" s="37" t="s">
        <v>34</v>
      </c>
      <c r="L1785" s="38" t="s">
        <v>34</v>
      </c>
      <c r="M1785" s="39" t="s">
        <v>34</v>
      </c>
      <c r="N1785" s="40" t="s">
        <v>34</v>
      </c>
      <c r="T1785" s="2" t="s">
        <v>58</v>
      </c>
    </row>
    <row r="1786" spans="1:24" s="1" customFormat="1" x14ac:dyDescent="0.2">
      <c r="A1786" s="35"/>
      <c r="B1786" s="36" t="s">
        <v>34</v>
      </c>
      <c r="C1786" s="118" t="s">
        <v>62</v>
      </c>
      <c r="D1786" s="118"/>
      <c r="E1786" s="118"/>
      <c r="F1786" s="30" t="s">
        <v>34</v>
      </c>
      <c r="G1786" s="30" t="s">
        <v>34</v>
      </c>
      <c r="H1786" s="30" t="s">
        <v>34</v>
      </c>
      <c r="I1786" s="30" t="s">
        <v>34</v>
      </c>
      <c r="J1786" s="31">
        <v>303.94</v>
      </c>
      <c r="K1786" s="30" t="s">
        <v>34</v>
      </c>
      <c r="L1786" s="31">
        <v>251.66</v>
      </c>
      <c r="M1786" s="32" t="s">
        <v>34</v>
      </c>
      <c r="N1786" s="33" t="s">
        <v>34</v>
      </c>
      <c r="U1786" s="2" t="s">
        <v>62</v>
      </c>
    </row>
    <row r="1787" spans="1:24" s="1" customFormat="1" x14ac:dyDescent="0.2">
      <c r="A1787" s="35"/>
      <c r="B1787" s="36" t="s">
        <v>34</v>
      </c>
      <c r="C1787" s="115" t="s">
        <v>63</v>
      </c>
      <c r="D1787" s="115"/>
      <c r="E1787" s="115"/>
      <c r="F1787" s="37" t="s">
        <v>34</v>
      </c>
      <c r="G1787" s="37" t="s">
        <v>34</v>
      </c>
      <c r="H1787" s="37" t="s">
        <v>34</v>
      </c>
      <c r="I1787" s="37" t="s">
        <v>34</v>
      </c>
      <c r="J1787" s="38" t="s">
        <v>34</v>
      </c>
      <c r="K1787" s="37" t="s">
        <v>34</v>
      </c>
      <c r="L1787" s="38">
        <v>40.9</v>
      </c>
      <c r="M1787" s="39" t="s">
        <v>34</v>
      </c>
      <c r="N1787" s="40">
        <v>590</v>
      </c>
      <c r="T1787" s="2" t="s">
        <v>63</v>
      </c>
    </row>
    <row r="1788" spans="1:24" s="1" customFormat="1" ht="22.5" x14ac:dyDescent="0.2">
      <c r="A1788" s="35"/>
      <c r="B1788" s="36" t="s">
        <v>835</v>
      </c>
      <c r="C1788" s="115" t="s">
        <v>836</v>
      </c>
      <c r="D1788" s="115"/>
      <c r="E1788" s="115"/>
      <c r="F1788" s="37" t="s">
        <v>66</v>
      </c>
      <c r="G1788" s="37" t="s">
        <v>837</v>
      </c>
      <c r="H1788" s="37" t="s">
        <v>34</v>
      </c>
      <c r="I1788" s="37" t="s">
        <v>837</v>
      </c>
      <c r="J1788" s="38" t="s">
        <v>34</v>
      </c>
      <c r="K1788" s="37" t="s">
        <v>34</v>
      </c>
      <c r="L1788" s="38">
        <v>53.17</v>
      </c>
      <c r="M1788" s="39" t="s">
        <v>34</v>
      </c>
      <c r="N1788" s="40">
        <v>767</v>
      </c>
      <c r="T1788" s="2" t="s">
        <v>836</v>
      </c>
    </row>
    <row r="1789" spans="1:24" s="1" customFormat="1" ht="22.5" x14ac:dyDescent="0.2">
      <c r="A1789" s="35"/>
      <c r="B1789" s="36" t="s">
        <v>838</v>
      </c>
      <c r="C1789" s="115" t="s">
        <v>839</v>
      </c>
      <c r="D1789" s="115"/>
      <c r="E1789" s="115"/>
      <c r="F1789" s="37" t="s">
        <v>66</v>
      </c>
      <c r="G1789" s="37" t="s">
        <v>840</v>
      </c>
      <c r="H1789" s="37" t="s">
        <v>34</v>
      </c>
      <c r="I1789" s="37" t="s">
        <v>840</v>
      </c>
      <c r="J1789" s="38" t="s">
        <v>34</v>
      </c>
      <c r="K1789" s="37" t="s">
        <v>34</v>
      </c>
      <c r="L1789" s="38">
        <v>36.4</v>
      </c>
      <c r="M1789" s="39" t="s">
        <v>34</v>
      </c>
      <c r="N1789" s="40">
        <v>525</v>
      </c>
      <c r="T1789" s="2" t="s">
        <v>839</v>
      </c>
    </row>
    <row r="1790" spans="1:24" s="1" customFormat="1" x14ac:dyDescent="0.2">
      <c r="A1790" s="41"/>
      <c r="B1790" s="42"/>
      <c r="C1790" s="116" t="s">
        <v>71</v>
      </c>
      <c r="D1790" s="116"/>
      <c r="E1790" s="116"/>
      <c r="F1790" s="43" t="s">
        <v>34</v>
      </c>
      <c r="G1790" s="43" t="s">
        <v>34</v>
      </c>
      <c r="H1790" s="43" t="s">
        <v>34</v>
      </c>
      <c r="I1790" s="43" t="s">
        <v>34</v>
      </c>
      <c r="J1790" s="44" t="s">
        <v>34</v>
      </c>
      <c r="K1790" s="43" t="s">
        <v>34</v>
      </c>
      <c r="L1790" s="44">
        <v>341.23</v>
      </c>
      <c r="M1790" s="32" t="s">
        <v>34</v>
      </c>
      <c r="N1790" s="45">
        <v>2917</v>
      </c>
      <c r="V1790" s="2" t="s">
        <v>71</v>
      </c>
    </row>
    <row r="1791" spans="1:24" s="1" customFormat="1" x14ac:dyDescent="0.2">
      <c r="A1791" s="132" t="s">
        <v>1988</v>
      </c>
      <c r="B1791" s="133"/>
      <c r="C1791" s="133"/>
      <c r="D1791" s="133"/>
      <c r="E1791" s="133"/>
      <c r="F1791" s="133"/>
      <c r="G1791" s="133"/>
      <c r="H1791" s="133"/>
      <c r="I1791" s="133"/>
      <c r="J1791" s="133"/>
      <c r="K1791" s="133"/>
      <c r="L1791" s="133"/>
      <c r="M1791" s="133"/>
      <c r="N1791" s="134"/>
      <c r="X1791" s="2" t="s">
        <v>1988</v>
      </c>
    </row>
    <row r="1792" spans="1:24" s="1" customFormat="1" ht="33.75" x14ac:dyDescent="0.2">
      <c r="A1792" s="28" t="s">
        <v>1989</v>
      </c>
      <c r="B1792" s="29" t="s">
        <v>1990</v>
      </c>
      <c r="C1792" s="118" t="s">
        <v>1991</v>
      </c>
      <c r="D1792" s="118"/>
      <c r="E1792" s="118"/>
      <c r="F1792" s="30" t="s">
        <v>954</v>
      </c>
      <c r="G1792" s="30" t="s">
        <v>34</v>
      </c>
      <c r="H1792" s="30" t="s">
        <v>34</v>
      </c>
      <c r="I1792" s="30" t="s">
        <v>891</v>
      </c>
      <c r="J1792" s="31" t="s">
        <v>34</v>
      </c>
      <c r="K1792" s="30" t="s">
        <v>34</v>
      </c>
      <c r="L1792" s="31" t="s">
        <v>34</v>
      </c>
      <c r="M1792" s="32" t="s">
        <v>34</v>
      </c>
      <c r="N1792" s="33" t="s">
        <v>34</v>
      </c>
      <c r="Q1792" s="2" t="s">
        <v>1991</v>
      </c>
    </row>
    <row r="1793" spans="1:22" s="1" customFormat="1" x14ac:dyDescent="0.2">
      <c r="A1793" s="34"/>
      <c r="B1793" s="8"/>
      <c r="C1793" s="115" t="s">
        <v>1992</v>
      </c>
      <c r="D1793" s="115"/>
      <c r="E1793" s="115"/>
      <c r="F1793" s="115"/>
      <c r="G1793" s="115"/>
      <c r="H1793" s="115"/>
      <c r="I1793" s="115"/>
      <c r="J1793" s="115"/>
      <c r="K1793" s="115"/>
      <c r="L1793" s="115"/>
      <c r="M1793" s="115"/>
      <c r="N1793" s="117"/>
      <c r="R1793" s="2" t="s">
        <v>1992</v>
      </c>
    </row>
    <row r="1794" spans="1:22" s="1" customFormat="1" x14ac:dyDescent="0.2">
      <c r="A1794" s="35"/>
      <c r="B1794" s="36" t="s">
        <v>48</v>
      </c>
      <c r="C1794" s="115" t="s">
        <v>81</v>
      </c>
      <c r="D1794" s="115"/>
      <c r="E1794" s="115"/>
      <c r="F1794" s="37" t="s">
        <v>34</v>
      </c>
      <c r="G1794" s="37" t="s">
        <v>34</v>
      </c>
      <c r="H1794" s="37" t="s">
        <v>34</v>
      </c>
      <c r="I1794" s="37" t="s">
        <v>34</v>
      </c>
      <c r="J1794" s="38">
        <v>6702.08</v>
      </c>
      <c r="K1794" s="37" t="s">
        <v>34</v>
      </c>
      <c r="L1794" s="38">
        <v>12.06</v>
      </c>
      <c r="M1794" s="39">
        <v>14.41</v>
      </c>
      <c r="N1794" s="40">
        <v>174</v>
      </c>
      <c r="S1794" s="2" t="s">
        <v>81</v>
      </c>
    </row>
    <row r="1795" spans="1:22" s="1" customFormat="1" x14ac:dyDescent="0.2">
      <c r="A1795" s="35"/>
      <c r="B1795" s="36" t="s">
        <v>54</v>
      </c>
      <c r="C1795" s="115" t="s">
        <v>55</v>
      </c>
      <c r="D1795" s="115"/>
      <c r="E1795" s="115"/>
      <c r="F1795" s="37" t="s">
        <v>34</v>
      </c>
      <c r="G1795" s="37" t="s">
        <v>34</v>
      </c>
      <c r="H1795" s="37" t="s">
        <v>34</v>
      </c>
      <c r="I1795" s="37" t="s">
        <v>34</v>
      </c>
      <c r="J1795" s="38">
        <v>12891.99</v>
      </c>
      <c r="K1795" s="37" t="s">
        <v>34</v>
      </c>
      <c r="L1795" s="38">
        <v>22.19</v>
      </c>
      <c r="M1795" s="39">
        <v>7.88</v>
      </c>
      <c r="N1795" s="40">
        <v>175</v>
      </c>
      <c r="S1795" s="2" t="s">
        <v>55</v>
      </c>
    </row>
    <row r="1796" spans="1:22" s="1" customFormat="1" x14ac:dyDescent="0.2">
      <c r="A1796" s="35"/>
      <c r="B1796" s="36" t="s">
        <v>56</v>
      </c>
      <c r="C1796" s="115" t="s">
        <v>57</v>
      </c>
      <c r="D1796" s="115"/>
      <c r="E1796" s="115"/>
      <c r="F1796" s="37" t="s">
        <v>34</v>
      </c>
      <c r="G1796" s="37" t="s">
        <v>34</v>
      </c>
      <c r="H1796" s="37" t="s">
        <v>34</v>
      </c>
      <c r="I1796" s="37" t="s">
        <v>34</v>
      </c>
      <c r="J1796" s="38">
        <v>2094.36</v>
      </c>
      <c r="K1796" s="37" t="s">
        <v>34</v>
      </c>
      <c r="L1796" s="38">
        <v>3.72</v>
      </c>
      <c r="M1796" s="39">
        <v>14.41</v>
      </c>
      <c r="N1796" s="40">
        <v>54</v>
      </c>
      <c r="S1796" s="2" t="s">
        <v>57</v>
      </c>
    </row>
    <row r="1797" spans="1:22" s="1" customFormat="1" x14ac:dyDescent="0.2">
      <c r="A1797" s="35"/>
      <c r="B1797" s="36" t="s">
        <v>82</v>
      </c>
      <c r="C1797" s="115" t="s">
        <v>83</v>
      </c>
      <c r="D1797" s="115"/>
      <c r="E1797" s="115"/>
      <c r="F1797" s="37" t="s">
        <v>34</v>
      </c>
      <c r="G1797" s="37" t="s">
        <v>34</v>
      </c>
      <c r="H1797" s="37" t="s">
        <v>34</v>
      </c>
      <c r="I1797" s="37" t="s">
        <v>34</v>
      </c>
      <c r="J1797" s="38">
        <v>3890.43</v>
      </c>
      <c r="K1797" s="37" t="s">
        <v>34</v>
      </c>
      <c r="L1797" s="38">
        <v>6.07</v>
      </c>
      <c r="M1797" s="39">
        <v>4.22</v>
      </c>
      <c r="N1797" s="40">
        <v>26</v>
      </c>
      <c r="S1797" s="2" t="s">
        <v>83</v>
      </c>
    </row>
    <row r="1798" spans="1:22" s="1" customFormat="1" x14ac:dyDescent="0.2">
      <c r="A1798" s="35"/>
      <c r="B1798" s="36" t="s">
        <v>34</v>
      </c>
      <c r="C1798" s="115" t="s">
        <v>84</v>
      </c>
      <c r="D1798" s="115"/>
      <c r="E1798" s="115"/>
      <c r="F1798" s="37" t="s">
        <v>59</v>
      </c>
      <c r="G1798" s="37" t="s">
        <v>1993</v>
      </c>
      <c r="H1798" s="37" t="s">
        <v>34</v>
      </c>
      <c r="I1798" s="37" t="s">
        <v>1994</v>
      </c>
      <c r="J1798" s="38" t="s">
        <v>34</v>
      </c>
      <c r="K1798" s="37" t="s">
        <v>34</v>
      </c>
      <c r="L1798" s="38" t="s">
        <v>34</v>
      </c>
      <c r="M1798" s="39" t="s">
        <v>34</v>
      </c>
      <c r="N1798" s="40" t="s">
        <v>34</v>
      </c>
      <c r="T1798" s="2" t="s">
        <v>84</v>
      </c>
    </row>
    <row r="1799" spans="1:22" s="1" customFormat="1" x14ac:dyDescent="0.2">
      <c r="A1799" s="35"/>
      <c r="B1799" s="36" t="s">
        <v>34</v>
      </c>
      <c r="C1799" s="115" t="s">
        <v>58</v>
      </c>
      <c r="D1799" s="115"/>
      <c r="E1799" s="115"/>
      <c r="F1799" s="37" t="s">
        <v>59</v>
      </c>
      <c r="G1799" s="37" t="s">
        <v>1995</v>
      </c>
      <c r="H1799" s="37" t="s">
        <v>34</v>
      </c>
      <c r="I1799" s="37" t="s">
        <v>1996</v>
      </c>
      <c r="J1799" s="38" t="s">
        <v>34</v>
      </c>
      <c r="K1799" s="37" t="s">
        <v>34</v>
      </c>
      <c r="L1799" s="38" t="s">
        <v>34</v>
      </c>
      <c r="M1799" s="39" t="s">
        <v>34</v>
      </c>
      <c r="N1799" s="40" t="s">
        <v>34</v>
      </c>
      <c r="T1799" s="2" t="s">
        <v>58</v>
      </c>
    </row>
    <row r="1800" spans="1:22" s="1" customFormat="1" x14ac:dyDescent="0.2">
      <c r="A1800" s="35"/>
      <c r="B1800" s="36" t="s">
        <v>34</v>
      </c>
      <c r="C1800" s="118" t="s">
        <v>62</v>
      </c>
      <c r="D1800" s="118"/>
      <c r="E1800" s="118"/>
      <c r="F1800" s="30" t="s">
        <v>34</v>
      </c>
      <c r="G1800" s="30" t="s">
        <v>34</v>
      </c>
      <c r="H1800" s="30" t="s">
        <v>34</v>
      </c>
      <c r="I1800" s="30" t="s">
        <v>34</v>
      </c>
      <c r="J1800" s="31">
        <v>22401.53</v>
      </c>
      <c r="K1800" s="30" t="s">
        <v>34</v>
      </c>
      <c r="L1800" s="31">
        <v>40.32</v>
      </c>
      <c r="M1800" s="32" t="s">
        <v>34</v>
      </c>
      <c r="N1800" s="33" t="s">
        <v>34</v>
      </c>
      <c r="U1800" s="2" t="s">
        <v>62</v>
      </c>
    </row>
    <row r="1801" spans="1:22" s="1" customFormat="1" x14ac:dyDescent="0.2">
      <c r="A1801" s="35"/>
      <c r="B1801" s="36" t="s">
        <v>34</v>
      </c>
      <c r="C1801" s="115" t="s">
        <v>63</v>
      </c>
      <c r="D1801" s="115"/>
      <c r="E1801" s="115"/>
      <c r="F1801" s="37" t="s">
        <v>34</v>
      </c>
      <c r="G1801" s="37" t="s">
        <v>34</v>
      </c>
      <c r="H1801" s="37" t="s">
        <v>34</v>
      </c>
      <c r="I1801" s="37" t="s">
        <v>34</v>
      </c>
      <c r="J1801" s="38" t="s">
        <v>34</v>
      </c>
      <c r="K1801" s="37" t="s">
        <v>34</v>
      </c>
      <c r="L1801" s="38">
        <v>15.78</v>
      </c>
      <c r="M1801" s="39" t="s">
        <v>34</v>
      </c>
      <c r="N1801" s="40">
        <v>228</v>
      </c>
      <c r="T1801" s="2" t="s">
        <v>63</v>
      </c>
    </row>
    <row r="1802" spans="1:22" s="1" customFormat="1" ht="22.5" x14ac:dyDescent="0.2">
      <c r="A1802" s="35"/>
      <c r="B1802" s="36" t="s">
        <v>835</v>
      </c>
      <c r="C1802" s="115" t="s">
        <v>836</v>
      </c>
      <c r="D1802" s="115"/>
      <c r="E1802" s="115"/>
      <c r="F1802" s="37" t="s">
        <v>66</v>
      </c>
      <c r="G1802" s="37" t="s">
        <v>837</v>
      </c>
      <c r="H1802" s="37" t="s">
        <v>34</v>
      </c>
      <c r="I1802" s="37" t="s">
        <v>837</v>
      </c>
      <c r="J1802" s="38" t="s">
        <v>34</v>
      </c>
      <c r="K1802" s="37" t="s">
        <v>34</v>
      </c>
      <c r="L1802" s="38">
        <v>20.51</v>
      </c>
      <c r="M1802" s="39" t="s">
        <v>34</v>
      </c>
      <c r="N1802" s="40">
        <v>296</v>
      </c>
      <c r="T1802" s="2" t="s">
        <v>836</v>
      </c>
    </row>
    <row r="1803" spans="1:22" s="1" customFormat="1" ht="22.5" x14ac:dyDescent="0.2">
      <c r="A1803" s="35"/>
      <c r="B1803" s="36" t="s">
        <v>838</v>
      </c>
      <c r="C1803" s="115" t="s">
        <v>839</v>
      </c>
      <c r="D1803" s="115"/>
      <c r="E1803" s="115"/>
      <c r="F1803" s="37" t="s">
        <v>66</v>
      </c>
      <c r="G1803" s="37" t="s">
        <v>840</v>
      </c>
      <c r="H1803" s="37" t="s">
        <v>34</v>
      </c>
      <c r="I1803" s="37" t="s">
        <v>840</v>
      </c>
      <c r="J1803" s="38" t="s">
        <v>34</v>
      </c>
      <c r="K1803" s="37" t="s">
        <v>34</v>
      </c>
      <c r="L1803" s="38">
        <v>14.04</v>
      </c>
      <c r="M1803" s="39" t="s">
        <v>34</v>
      </c>
      <c r="N1803" s="40">
        <v>203</v>
      </c>
      <c r="T1803" s="2" t="s">
        <v>839</v>
      </c>
    </row>
    <row r="1804" spans="1:22" s="1" customFormat="1" x14ac:dyDescent="0.2">
      <c r="A1804" s="41"/>
      <c r="B1804" s="42"/>
      <c r="C1804" s="116" t="s">
        <v>71</v>
      </c>
      <c r="D1804" s="116"/>
      <c r="E1804" s="116"/>
      <c r="F1804" s="43" t="s">
        <v>34</v>
      </c>
      <c r="G1804" s="43" t="s">
        <v>34</v>
      </c>
      <c r="H1804" s="43" t="s">
        <v>34</v>
      </c>
      <c r="I1804" s="43" t="s">
        <v>34</v>
      </c>
      <c r="J1804" s="44" t="s">
        <v>34</v>
      </c>
      <c r="K1804" s="43" t="s">
        <v>34</v>
      </c>
      <c r="L1804" s="44">
        <v>74.87</v>
      </c>
      <c r="M1804" s="32" t="s">
        <v>34</v>
      </c>
      <c r="N1804" s="45">
        <v>874</v>
      </c>
      <c r="V1804" s="2" t="s">
        <v>71</v>
      </c>
    </row>
    <row r="1805" spans="1:22" s="1" customFormat="1" ht="56.25" x14ac:dyDescent="0.2">
      <c r="A1805" s="28" t="s">
        <v>1997</v>
      </c>
      <c r="B1805" s="29" t="s">
        <v>1998</v>
      </c>
      <c r="C1805" s="118" t="s">
        <v>1999</v>
      </c>
      <c r="D1805" s="118"/>
      <c r="E1805" s="118"/>
      <c r="F1805" s="30" t="s">
        <v>421</v>
      </c>
      <c r="G1805" s="30" t="s">
        <v>34</v>
      </c>
      <c r="H1805" s="30" t="s">
        <v>34</v>
      </c>
      <c r="I1805" s="30" t="s">
        <v>960</v>
      </c>
      <c r="J1805" s="31">
        <v>256</v>
      </c>
      <c r="K1805" s="30" t="s">
        <v>34</v>
      </c>
      <c r="L1805" s="31">
        <v>460.8</v>
      </c>
      <c r="M1805" s="32">
        <v>4.22</v>
      </c>
      <c r="N1805" s="33">
        <v>1945</v>
      </c>
      <c r="Q1805" s="2" t="s">
        <v>1999</v>
      </c>
    </row>
    <row r="1806" spans="1:22" s="1" customFormat="1" x14ac:dyDescent="0.2">
      <c r="A1806" s="34"/>
      <c r="B1806" s="8"/>
      <c r="C1806" s="115" t="s">
        <v>2000</v>
      </c>
      <c r="D1806" s="115"/>
      <c r="E1806" s="115"/>
      <c r="F1806" s="115"/>
      <c r="G1806" s="115"/>
      <c r="H1806" s="115"/>
      <c r="I1806" s="115"/>
      <c r="J1806" s="115"/>
      <c r="K1806" s="115"/>
      <c r="L1806" s="115"/>
      <c r="M1806" s="115"/>
      <c r="N1806" s="117"/>
      <c r="R1806" s="2" t="s">
        <v>2000</v>
      </c>
    </row>
    <row r="1807" spans="1:22" s="1" customFormat="1" ht="56.25" x14ac:dyDescent="0.2">
      <c r="A1807" s="28" t="s">
        <v>2001</v>
      </c>
      <c r="B1807" s="29" t="s">
        <v>2002</v>
      </c>
      <c r="C1807" s="118" t="s">
        <v>2003</v>
      </c>
      <c r="D1807" s="118"/>
      <c r="E1807" s="118"/>
      <c r="F1807" s="30" t="s">
        <v>964</v>
      </c>
      <c r="G1807" s="30" t="s">
        <v>34</v>
      </c>
      <c r="H1807" s="30" t="s">
        <v>34</v>
      </c>
      <c r="I1807" s="30" t="s">
        <v>960</v>
      </c>
      <c r="J1807" s="31" t="s">
        <v>34</v>
      </c>
      <c r="K1807" s="30" t="s">
        <v>34</v>
      </c>
      <c r="L1807" s="31" t="s">
        <v>34</v>
      </c>
      <c r="M1807" s="32" t="s">
        <v>34</v>
      </c>
      <c r="N1807" s="33" t="s">
        <v>34</v>
      </c>
      <c r="Q1807" s="2" t="s">
        <v>2003</v>
      </c>
    </row>
    <row r="1808" spans="1:22" s="1" customFormat="1" x14ac:dyDescent="0.2">
      <c r="A1808" s="34"/>
      <c r="B1808" s="8"/>
      <c r="C1808" s="115" t="s">
        <v>2000</v>
      </c>
      <c r="D1808" s="115"/>
      <c r="E1808" s="115"/>
      <c r="F1808" s="115"/>
      <c r="G1808" s="115"/>
      <c r="H1808" s="115"/>
      <c r="I1808" s="115"/>
      <c r="J1808" s="115"/>
      <c r="K1808" s="115"/>
      <c r="L1808" s="115"/>
      <c r="M1808" s="115"/>
      <c r="N1808" s="117"/>
      <c r="R1808" s="2" t="s">
        <v>2000</v>
      </c>
    </row>
    <row r="1809" spans="1:23" s="1" customFormat="1" x14ac:dyDescent="0.2">
      <c r="A1809" s="35"/>
      <c r="B1809" s="36" t="s">
        <v>48</v>
      </c>
      <c r="C1809" s="115" t="s">
        <v>81</v>
      </c>
      <c r="D1809" s="115"/>
      <c r="E1809" s="115"/>
      <c r="F1809" s="37" t="s">
        <v>34</v>
      </c>
      <c r="G1809" s="37" t="s">
        <v>34</v>
      </c>
      <c r="H1809" s="37" t="s">
        <v>34</v>
      </c>
      <c r="I1809" s="37" t="s">
        <v>34</v>
      </c>
      <c r="J1809" s="38">
        <v>1091.97</v>
      </c>
      <c r="K1809" s="37" t="s">
        <v>34</v>
      </c>
      <c r="L1809" s="38">
        <v>1965.55</v>
      </c>
      <c r="M1809" s="39">
        <v>14.41</v>
      </c>
      <c r="N1809" s="40">
        <v>28324</v>
      </c>
      <c r="S1809" s="2" t="s">
        <v>81</v>
      </c>
    </row>
    <row r="1810" spans="1:23" s="1" customFormat="1" x14ac:dyDescent="0.2">
      <c r="A1810" s="35"/>
      <c r="B1810" s="36" t="s">
        <v>54</v>
      </c>
      <c r="C1810" s="115" t="s">
        <v>55</v>
      </c>
      <c r="D1810" s="115"/>
      <c r="E1810" s="115"/>
      <c r="F1810" s="37" t="s">
        <v>34</v>
      </c>
      <c r="G1810" s="37" t="s">
        <v>34</v>
      </c>
      <c r="H1810" s="37" t="s">
        <v>34</v>
      </c>
      <c r="I1810" s="37" t="s">
        <v>34</v>
      </c>
      <c r="J1810" s="38">
        <v>49.32</v>
      </c>
      <c r="K1810" s="37" t="s">
        <v>34</v>
      </c>
      <c r="L1810" s="38">
        <v>88.78</v>
      </c>
      <c r="M1810" s="39">
        <v>7.88</v>
      </c>
      <c r="N1810" s="40">
        <v>700</v>
      </c>
      <c r="S1810" s="2" t="s">
        <v>55</v>
      </c>
    </row>
    <row r="1811" spans="1:23" s="1" customFormat="1" x14ac:dyDescent="0.2">
      <c r="A1811" s="35"/>
      <c r="B1811" s="36" t="s">
        <v>82</v>
      </c>
      <c r="C1811" s="115" t="s">
        <v>83</v>
      </c>
      <c r="D1811" s="115"/>
      <c r="E1811" s="115"/>
      <c r="F1811" s="37" t="s">
        <v>34</v>
      </c>
      <c r="G1811" s="37" t="s">
        <v>34</v>
      </c>
      <c r="H1811" s="37" t="s">
        <v>34</v>
      </c>
      <c r="I1811" s="37" t="s">
        <v>34</v>
      </c>
      <c r="J1811" s="38">
        <v>1762.43</v>
      </c>
      <c r="K1811" s="37" t="s">
        <v>34</v>
      </c>
      <c r="L1811" s="38">
        <v>3172.37</v>
      </c>
      <c r="M1811" s="39">
        <v>4.22</v>
      </c>
      <c r="N1811" s="40">
        <v>13387</v>
      </c>
      <c r="S1811" s="2" t="s">
        <v>83</v>
      </c>
    </row>
    <row r="1812" spans="1:23" s="1" customFormat="1" x14ac:dyDescent="0.2">
      <c r="A1812" s="35"/>
      <c r="B1812" s="36" t="s">
        <v>34</v>
      </c>
      <c r="C1812" s="115" t="s">
        <v>84</v>
      </c>
      <c r="D1812" s="115"/>
      <c r="E1812" s="115"/>
      <c r="F1812" s="37" t="s">
        <v>59</v>
      </c>
      <c r="G1812" s="37" t="s">
        <v>2004</v>
      </c>
      <c r="H1812" s="37" t="s">
        <v>34</v>
      </c>
      <c r="I1812" s="37" t="s">
        <v>2005</v>
      </c>
      <c r="J1812" s="38" t="s">
        <v>34</v>
      </c>
      <c r="K1812" s="37" t="s">
        <v>34</v>
      </c>
      <c r="L1812" s="38" t="s">
        <v>34</v>
      </c>
      <c r="M1812" s="39" t="s">
        <v>34</v>
      </c>
      <c r="N1812" s="40" t="s">
        <v>34</v>
      </c>
      <c r="T1812" s="2" t="s">
        <v>84</v>
      </c>
    </row>
    <row r="1813" spans="1:23" s="1" customFormat="1" x14ac:dyDescent="0.2">
      <c r="A1813" s="35"/>
      <c r="B1813" s="36" t="s">
        <v>34</v>
      </c>
      <c r="C1813" s="118" t="s">
        <v>62</v>
      </c>
      <c r="D1813" s="118"/>
      <c r="E1813" s="118"/>
      <c r="F1813" s="30" t="s">
        <v>34</v>
      </c>
      <c r="G1813" s="30" t="s">
        <v>34</v>
      </c>
      <c r="H1813" s="30" t="s">
        <v>34</v>
      </c>
      <c r="I1813" s="30" t="s">
        <v>34</v>
      </c>
      <c r="J1813" s="31">
        <v>2903.72</v>
      </c>
      <c r="K1813" s="30" t="s">
        <v>34</v>
      </c>
      <c r="L1813" s="31">
        <v>5226.7</v>
      </c>
      <c r="M1813" s="32" t="s">
        <v>34</v>
      </c>
      <c r="N1813" s="33" t="s">
        <v>34</v>
      </c>
      <c r="U1813" s="2" t="s">
        <v>62</v>
      </c>
    </row>
    <row r="1814" spans="1:23" s="1" customFormat="1" x14ac:dyDescent="0.2">
      <c r="A1814" s="35"/>
      <c r="B1814" s="36" t="s">
        <v>34</v>
      </c>
      <c r="C1814" s="115" t="s">
        <v>63</v>
      </c>
      <c r="D1814" s="115"/>
      <c r="E1814" s="115"/>
      <c r="F1814" s="37" t="s">
        <v>34</v>
      </c>
      <c r="G1814" s="37" t="s">
        <v>34</v>
      </c>
      <c r="H1814" s="37" t="s">
        <v>34</v>
      </c>
      <c r="I1814" s="37" t="s">
        <v>34</v>
      </c>
      <c r="J1814" s="38" t="s">
        <v>34</v>
      </c>
      <c r="K1814" s="37" t="s">
        <v>34</v>
      </c>
      <c r="L1814" s="38">
        <v>1965.55</v>
      </c>
      <c r="M1814" s="39" t="s">
        <v>34</v>
      </c>
      <c r="N1814" s="40">
        <v>28324</v>
      </c>
      <c r="T1814" s="2" t="s">
        <v>63</v>
      </c>
    </row>
    <row r="1815" spans="1:23" s="1" customFormat="1" ht="22.5" x14ac:dyDescent="0.2">
      <c r="A1815" s="35"/>
      <c r="B1815" s="36" t="s">
        <v>835</v>
      </c>
      <c r="C1815" s="115" t="s">
        <v>836</v>
      </c>
      <c r="D1815" s="115"/>
      <c r="E1815" s="115"/>
      <c r="F1815" s="37" t="s">
        <v>66</v>
      </c>
      <c r="G1815" s="37" t="s">
        <v>837</v>
      </c>
      <c r="H1815" s="37" t="s">
        <v>34</v>
      </c>
      <c r="I1815" s="37" t="s">
        <v>837</v>
      </c>
      <c r="J1815" s="38" t="s">
        <v>34</v>
      </c>
      <c r="K1815" s="37" t="s">
        <v>34</v>
      </c>
      <c r="L1815" s="38">
        <v>2555.2199999999998</v>
      </c>
      <c r="M1815" s="39" t="s">
        <v>34</v>
      </c>
      <c r="N1815" s="40">
        <v>36821</v>
      </c>
      <c r="T1815" s="2" t="s">
        <v>836</v>
      </c>
    </row>
    <row r="1816" spans="1:23" s="1" customFormat="1" ht="22.5" x14ac:dyDescent="0.2">
      <c r="A1816" s="35"/>
      <c r="B1816" s="36" t="s">
        <v>838</v>
      </c>
      <c r="C1816" s="115" t="s">
        <v>839</v>
      </c>
      <c r="D1816" s="115"/>
      <c r="E1816" s="115"/>
      <c r="F1816" s="37" t="s">
        <v>66</v>
      </c>
      <c r="G1816" s="37" t="s">
        <v>840</v>
      </c>
      <c r="H1816" s="37" t="s">
        <v>34</v>
      </c>
      <c r="I1816" s="37" t="s">
        <v>840</v>
      </c>
      <c r="J1816" s="38" t="s">
        <v>34</v>
      </c>
      <c r="K1816" s="37" t="s">
        <v>34</v>
      </c>
      <c r="L1816" s="38">
        <v>1749.34</v>
      </c>
      <c r="M1816" s="39" t="s">
        <v>34</v>
      </c>
      <c r="N1816" s="40">
        <v>25208</v>
      </c>
      <c r="T1816" s="2" t="s">
        <v>839</v>
      </c>
    </row>
    <row r="1817" spans="1:23" s="1" customFormat="1" x14ac:dyDescent="0.2">
      <c r="A1817" s="41"/>
      <c r="B1817" s="42"/>
      <c r="C1817" s="116" t="s">
        <v>71</v>
      </c>
      <c r="D1817" s="116"/>
      <c r="E1817" s="116"/>
      <c r="F1817" s="43" t="s">
        <v>34</v>
      </c>
      <c r="G1817" s="43" t="s">
        <v>34</v>
      </c>
      <c r="H1817" s="43" t="s">
        <v>34</v>
      </c>
      <c r="I1817" s="43" t="s">
        <v>34</v>
      </c>
      <c r="J1817" s="44" t="s">
        <v>34</v>
      </c>
      <c r="K1817" s="43" t="s">
        <v>34</v>
      </c>
      <c r="L1817" s="44">
        <v>9531.26</v>
      </c>
      <c r="M1817" s="32" t="s">
        <v>34</v>
      </c>
      <c r="N1817" s="45">
        <v>104440</v>
      </c>
      <c r="V1817" s="2" t="s">
        <v>71</v>
      </c>
    </row>
    <row r="1818" spans="1:23" s="1" customFormat="1" ht="22.5" x14ac:dyDescent="0.2">
      <c r="A1818" s="28" t="s">
        <v>2006</v>
      </c>
      <c r="B1818" s="29" t="s">
        <v>972</v>
      </c>
      <c r="C1818" s="118" t="s">
        <v>973</v>
      </c>
      <c r="D1818" s="118"/>
      <c r="E1818" s="118"/>
      <c r="F1818" s="30" t="s">
        <v>974</v>
      </c>
      <c r="G1818" s="30" t="s">
        <v>34</v>
      </c>
      <c r="H1818" s="30" t="s">
        <v>34</v>
      </c>
      <c r="I1818" s="30" t="s">
        <v>56</v>
      </c>
      <c r="J1818" s="31" t="s">
        <v>34</v>
      </c>
      <c r="K1818" s="30" t="s">
        <v>34</v>
      </c>
      <c r="L1818" s="31" t="s">
        <v>34</v>
      </c>
      <c r="M1818" s="32" t="s">
        <v>34</v>
      </c>
      <c r="N1818" s="33" t="s">
        <v>34</v>
      </c>
      <c r="Q1818" s="2" t="s">
        <v>973</v>
      </c>
    </row>
    <row r="1819" spans="1:23" s="1" customFormat="1" x14ac:dyDescent="0.2">
      <c r="A1819" s="46"/>
      <c r="B1819" s="36" t="s">
        <v>34</v>
      </c>
      <c r="C1819" s="115" t="s">
        <v>2007</v>
      </c>
      <c r="D1819" s="115"/>
      <c r="E1819" s="115"/>
      <c r="F1819" s="115"/>
      <c r="G1819" s="115"/>
      <c r="H1819" s="115"/>
      <c r="I1819" s="115"/>
      <c r="J1819" s="115"/>
      <c r="K1819" s="115"/>
      <c r="L1819" s="115"/>
      <c r="M1819" s="115"/>
      <c r="N1819" s="117"/>
      <c r="W1819" s="2" t="s">
        <v>2007</v>
      </c>
    </row>
    <row r="1820" spans="1:23" s="1" customFormat="1" x14ac:dyDescent="0.2">
      <c r="A1820" s="35"/>
      <c r="B1820" s="36" t="s">
        <v>48</v>
      </c>
      <c r="C1820" s="115" t="s">
        <v>81</v>
      </c>
      <c r="D1820" s="115"/>
      <c r="E1820" s="115"/>
      <c r="F1820" s="37" t="s">
        <v>34</v>
      </c>
      <c r="G1820" s="37" t="s">
        <v>34</v>
      </c>
      <c r="H1820" s="37" t="s">
        <v>34</v>
      </c>
      <c r="I1820" s="37" t="s">
        <v>34</v>
      </c>
      <c r="J1820" s="38">
        <v>32.770000000000003</v>
      </c>
      <c r="K1820" s="37" t="s">
        <v>2008</v>
      </c>
      <c r="L1820" s="38">
        <v>61.44</v>
      </c>
      <c r="M1820" s="39">
        <v>14.41</v>
      </c>
      <c r="N1820" s="40">
        <v>885</v>
      </c>
      <c r="S1820" s="2" t="s">
        <v>81</v>
      </c>
    </row>
    <row r="1821" spans="1:23" s="1" customFormat="1" x14ac:dyDescent="0.2">
      <c r="A1821" s="35"/>
      <c r="B1821" s="36" t="s">
        <v>54</v>
      </c>
      <c r="C1821" s="115" t="s">
        <v>55</v>
      </c>
      <c r="D1821" s="115"/>
      <c r="E1821" s="115"/>
      <c r="F1821" s="37" t="s">
        <v>34</v>
      </c>
      <c r="G1821" s="37" t="s">
        <v>34</v>
      </c>
      <c r="H1821" s="37" t="s">
        <v>34</v>
      </c>
      <c r="I1821" s="37" t="s">
        <v>34</v>
      </c>
      <c r="J1821" s="38">
        <v>57.48</v>
      </c>
      <c r="K1821" s="37" t="s">
        <v>2008</v>
      </c>
      <c r="L1821" s="38">
        <v>107.78</v>
      </c>
      <c r="M1821" s="39">
        <v>7.88</v>
      </c>
      <c r="N1821" s="40">
        <v>849</v>
      </c>
      <c r="S1821" s="2" t="s">
        <v>55</v>
      </c>
    </row>
    <row r="1822" spans="1:23" s="1" customFormat="1" x14ac:dyDescent="0.2">
      <c r="A1822" s="35"/>
      <c r="B1822" s="36" t="s">
        <v>82</v>
      </c>
      <c r="C1822" s="115" t="s">
        <v>83</v>
      </c>
      <c r="D1822" s="115"/>
      <c r="E1822" s="115"/>
      <c r="F1822" s="37" t="s">
        <v>34</v>
      </c>
      <c r="G1822" s="37" t="s">
        <v>34</v>
      </c>
      <c r="H1822" s="37" t="s">
        <v>34</v>
      </c>
      <c r="I1822" s="37" t="s">
        <v>34</v>
      </c>
      <c r="J1822" s="38">
        <v>159.56</v>
      </c>
      <c r="K1822" s="37" t="s">
        <v>2008</v>
      </c>
      <c r="L1822" s="38">
        <v>299.18</v>
      </c>
      <c r="M1822" s="39">
        <v>4.22</v>
      </c>
      <c r="N1822" s="40">
        <v>1263</v>
      </c>
      <c r="S1822" s="2" t="s">
        <v>83</v>
      </c>
    </row>
    <row r="1823" spans="1:23" s="1" customFormat="1" x14ac:dyDescent="0.2">
      <c r="A1823" s="35"/>
      <c r="B1823" s="36" t="s">
        <v>34</v>
      </c>
      <c r="C1823" s="115" t="s">
        <v>84</v>
      </c>
      <c r="D1823" s="115"/>
      <c r="E1823" s="115"/>
      <c r="F1823" s="37" t="s">
        <v>59</v>
      </c>
      <c r="G1823" s="37" t="s">
        <v>976</v>
      </c>
      <c r="H1823" s="37" t="s">
        <v>2008</v>
      </c>
      <c r="I1823" s="37" t="s">
        <v>2009</v>
      </c>
      <c r="J1823" s="38" t="s">
        <v>34</v>
      </c>
      <c r="K1823" s="37" t="s">
        <v>34</v>
      </c>
      <c r="L1823" s="38" t="s">
        <v>34</v>
      </c>
      <c r="M1823" s="39" t="s">
        <v>34</v>
      </c>
      <c r="N1823" s="40" t="s">
        <v>34</v>
      </c>
      <c r="T1823" s="2" t="s">
        <v>84</v>
      </c>
    </row>
    <row r="1824" spans="1:23" s="1" customFormat="1" x14ac:dyDescent="0.2">
      <c r="A1824" s="35"/>
      <c r="B1824" s="36" t="s">
        <v>34</v>
      </c>
      <c r="C1824" s="118" t="s">
        <v>62</v>
      </c>
      <c r="D1824" s="118"/>
      <c r="E1824" s="118"/>
      <c r="F1824" s="30" t="s">
        <v>34</v>
      </c>
      <c r="G1824" s="30" t="s">
        <v>34</v>
      </c>
      <c r="H1824" s="30" t="s">
        <v>34</v>
      </c>
      <c r="I1824" s="30" t="s">
        <v>34</v>
      </c>
      <c r="J1824" s="31">
        <v>249.81</v>
      </c>
      <c r="K1824" s="30" t="s">
        <v>34</v>
      </c>
      <c r="L1824" s="31">
        <v>468.4</v>
      </c>
      <c r="M1824" s="32" t="s">
        <v>34</v>
      </c>
      <c r="N1824" s="33" t="s">
        <v>34</v>
      </c>
      <c r="U1824" s="2" t="s">
        <v>62</v>
      </c>
    </row>
    <row r="1825" spans="1:22" s="1" customFormat="1" x14ac:dyDescent="0.2">
      <c r="A1825" s="35"/>
      <c r="B1825" s="36" t="s">
        <v>34</v>
      </c>
      <c r="C1825" s="115" t="s">
        <v>63</v>
      </c>
      <c r="D1825" s="115"/>
      <c r="E1825" s="115"/>
      <c r="F1825" s="37" t="s">
        <v>34</v>
      </c>
      <c r="G1825" s="37" t="s">
        <v>34</v>
      </c>
      <c r="H1825" s="37" t="s">
        <v>34</v>
      </c>
      <c r="I1825" s="37" t="s">
        <v>34</v>
      </c>
      <c r="J1825" s="38" t="s">
        <v>34</v>
      </c>
      <c r="K1825" s="37" t="s">
        <v>34</v>
      </c>
      <c r="L1825" s="38">
        <v>61.44</v>
      </c>
      <c r="M1825" s="39" t="s">
        <v>34</v>
      </c>
      <c r="N1825" s="40">
        <v>885</v>
      </c>
      <c r="T1825" s="2" t="s">
        <v>63</v>
      </c>
    </row>
    <row r="1826" spans="1:22" s="1" customFormat="1" ht="22.5" x14ac:dyDescent="0.2">
      <c r="A1826" s="35"/>
      <c r="B1826" s="36" t="s">
        <v>835</v>
      </c>
      <c r="C1826" s="115" t="s">
        <v>836</v>
      </c>
      <c r="D1826" s="115"/>
      <c r="E1826" s="115"/>
      <c r="F1826" s="37" t="s">
        <v>66</v>
      </c>
      <c r="G1826" s="37" t="s">
        <v>837</v>
      </c>
      <c r="H1826" s="37" t="s">
        <v>34</v>
      </c>
      <c r="I1826" s="37" t="s">
        <v>837</v>
      </c>
      <c r="J1826" s="38" t="s">
        <v>34</v>
      </c>
      <c r="K1826" s="37" t="s">
        <v>34</v>
      </c>
      <c r="L1826" s="38">
        <v>79.87</v>
      </c>
      <c r="M1826" s="39" t="s">
        <v>34</v>
      </c>
      <c r="N1826" s="40">
        <v>1151</v>
      </c>
      <c r="T1826" s="2" t="s">
        <v>836</v>
      </c>
    </row>
    <row r="1827" spans="1:22" s="1" customFormat="1" ht="22.5" x14ac:dyDescent="0.2">
      <c r="A1827" s="35"/>
      <c r="B1827" s="36" t="s">
        <v>838</v>
      </c>
      <c r="C1827" s="115" t="s">
        <v>839</v>
      </c>
      <c r="D1827" s="115"/>
      <c r="E1827" s="115"/>
      <c r="F1827" s="37" t="s">
        <v>66</v>
      </c>
      <c r="G1827" s="37" t="s">
        <v>840</v>
      </c>
      <c r="H1827" s="37" t="s">
        <v>34</v>
      </c>
      <c r="I1827" s="37" t="s">
        <v>840</v>
      </c>
      <c r="J1827" s="38" t="s">
        <v>34</v>
      </c>
      <c r="K1827" s="37" t="s">
        <v>34</v>
      </c>
      <c r="L1827" s="38">
        <v>54.68</v>
      </c>
      <c r="M1827" s="39" t="s">
        <v>34</v>
      </c>
      <c r="N1827" s="40">
        <v>788</v>
      </c>
      <c r="T1827" s="2" t="s">
        <v>839</v>
      </c>
    </row>
    <row r="1828" spans="1:22" s="1" customFormat="1" x14ac:dyDescent="0.2">
      <c r="A1828" s="41"/>
      <c r="B1828" s="42"/>
      <c r="C1828" s="116" t="s">
        <v>71</v>
      </c>
      <c r="D1828" s="116"/>
      <c r="E1828" s="116"/>
      <c r="F1828" s="43" t="s">
        <v>34</v>
      </c>
      <c r="G1828" s="43" t="s">
        <v>34</v>
      </c>
      <c r="H1828" s="43" t="s">
        <v>34</v>
      </c>
      <c r="I1828" s="43" t="s">
        <v>34</v>
      </c>
      <c r="J1828" s="44" t="s">
        <v>34</v>
      </c>
      <c r="K1828" s="43" t="s">
        <v>34</v>
      </c>
      <c r="L1828" s="44">
        <v>602.95000000000005</v>
      </c>
      <c r="M1828" s="32" t="s">
        <v>34</v>
      </c>
      <c r="N1828" s="45">
        <v>4936</v>
      </c>
      <c r="V1828" s="2" t="s">
        <v>71</v>
      </c>
    </row>
    <row r="1829" spans="1:22" s="1" customFormat="1" ht="45" x14ac:dyDescent="0.2">
      <c r="A1829" s="28" t="s">
        <v>2010</v>
      </c>
      <c r="B1829" s="29" t="s">
        <v>1466</v>
      </c>
      <c r="C1829" s="118" t="s">
        <v>1467</v>
      </c>
      <c r="D1829" s="118"/>
      <c r="E1829" s="118"/>
      <c r="F1829" s="30" t="s">
        <v>901</v>
      </c>
      <c r="G1829" s="30" t="s">
        <v>34</v>
      </c>
      <c r="H1829" s="30" t="s">
        <v>34</v>
      </c>
      <c r="I1829" s="30" t="s">
        <v>2011</v>
      </c>
      <c r="J1829" s="31" t="s">
        <v>34</v>
      </c>
      <c r="K1829" s="30" t="s">
        <v>34</v>
      </c>
      <c r="L1829" s="31" t="s">
        <v>34</v>
      </c>
      <c r="M1829" s="32" t="s">
        <v>34</v>
      </c>
      <c r="N1829" s="33" t="s">
        <v>34</v>
      </c>
      <c r="Q1829" s="2" t="s">
        <v>1467</v>
      </c>
    </row>
    <row r="1830" spans="1:22" s="1" customFormat="1" x14ac:dyDescent="0.2">
      <c r="A1830" s="34"/>
      <c r="B1830" s="8"/>
      <c r="C1830" s="115" t="s">
        <v>2012</v>
      </c>
      <c r="D1830" s="115"/>
      <c r="E1830" s="115"/>
      <c r="F1830" s="115"/>
      <c r="G1830" s="115"/>
      <c r="H1830" s="115"/>
      <c r="I1830" s="115"/>
      <c r="J1830" s="115"/>
      <c r="K1830" s="115"/>
      <c r="L1830" s="115"/>
      <c r="M1830" s="115"/>
      <c r="N1830" s="117"/>
      <c r="R1830" s="2" t="s">
        <v>2012</v>
      </c>
    </row>
    <row r="1831" spans="1:22" s="1" customFormat="1" x14ac:dyDescent="0.2">
      <c r="A1831" s="35"/>
      <c r="B1831" s="36" t="s">
        <v>48</v>
      </c>
      <c r="C1831" s="115" t="s">
        <v>81</v>
      </c>
      <c r="D1831" s="115"/>
      <c r="E1831" s="115"/>
      <c r="F1831" s="37" t="s">
        <v>34</v>
      </c>
      <c r="G1831" s="37" t="s">
        <v>34</v>
      </c>
      <c r="H1831" s="37" t="s">
        <v>34</v>
      </c>
      <c r="I1831" s="37" t="s">
        <v>34</v>
      </c>
      <c r="J1831" s="38">
        <v>35.1</v>
      </c>
      <c r="K1831" s="37" t="s">
        <v>34</v>
      </c>
      <c r="L1831" s="38">
        <v>54.33</v>
      </c>
      <c r="M1831" s="39">
        <v>14.41</v>
      </c>
      <c r="N1831" s="40">
        <v>783</v>
      </c>
      <c r="S1831" s="2" t="s">
        <v>81</v>
      </c>
    </row>
    <row r="1832" spans="1:22" s="1" customFormat="1" x14ac:dyDescent="0.2">
      <c r="A1832" s="35"/>
      <c r="B1832" s="36" t="s">
        <v>54</v>
      </c>
      <c r="C1832" s="115" t="s">
        <v>55</v>
      </c>
      <c r="D1832" s="115"/>
      <c r="E1832" s="115"/>
      <c r="F1832" s="37" t="s">
        <v>34</v>
      </c>
      <c r="G1832" s="37" t="s">
        <v>34</v>
      </c>
      <c r="H1832" s="37" t="s">
        <v>34</v>
      </c>
      <c r="I1832" s="37" t="s">
        <v>34</v>
      </c>
      <c r="J1832" s="38">
        <v>88.16</v>
      </c>
      <c r="K1832" s="37" t="s">
        <v>34</v>
      </c>
      <c r="L1832" s="38">
        <v>136.47</v>
      </c>
      <c r="M1832" s="39">
        <v>7.88</v>
      </c>
      <c r="N1832" s="40">
        <v>1075</v>
      </c>
      <c r="S1832" s="2" t="s">
        <v>55</v>
      </c>
    </row>
    <row r="1833" spans="1:22" s="1" customFormat="1" x14ac:dyDescent="0.2">
      <c r="A1833" s="35"/>
      <c r="B1833" s="36" t="s">
        <v>56</v>
      </c>
      <c r="C1833" s="115" t="s">
        <v>57</v>
      </c>
      <c r="D1833" s="115"/>
      <c r="E1833" s="115"/>
      <c r="F1833" s="37" t="s">
        <v>34</v>
      </c>
      <c r="G1833" s="37" t="s">
        <v>34</v>
      </c>
      <c r="H1833" s="37" t="s">
        <v>34</v>
      </c>
      <c r="I1833" s="37" t="s">
        <v>34</v>
      </c>
      <c r="J1833" s="38">
        <v>14.3</v>
      </c>
      <c r="K1833" s="37" t="s">
        <v>34</v>
      </c>
      <c r="L1833" s="38">
        <v>22.14</v>
      </c>
      <c r="M1833" s="39">
        <v>14.41</v>
      </c>
      <c r="N1833" s="40">
        <v>319</v>
      </c>
      <c r="S1833" s="2" t="s">
        <v>57</v>
      </c>
    </row>
    <row r="1834" spans="1:22" s="1" customFormat="1" x14ac:dyDescent="0.2">
      <c r="A1834" s="35"/>
      <c r="B1834" s="36" t="s">
        <v>82</v>
      </c>
      <c r="C1834" s="115" t="s">
        <v>83</v>
      </c>
      <c r="D1834" s="115"/>
      <c r="E1834" s="115"/>
      <c r="F1834" s="37" t="s">
        <v>34</v>
      </c>
      <c r="G1834" s="37" t="s">
        <v>34</v>
      </c>
      <c r="H1834" s="37" t="s">
        <v>34</v>
      </c>
      <c r="I1834" s="37" t="s">
        <v>34</v>
      </c>
      <c r="J1834" s="38">
        <v>180.68</v>
      </c>
      <c r="K1834" s="37" t="s">
        <v>34</v>
      </c>
      <c r="L1834" s="38">
        <v>279.69</v>
      </c>
      <c r="M1834" s="39">
        <v>4.22</v>
      </c>
      <c r="N1834" s="40">
        <v>1180</v>
      </c>
      <c r="S1834" s="2" t="s">
        <v>83</v>
      </c>
    </row>
    <row r="1835" spans="1:22" s="1" customFormat="1" x14ac:dyDescent="0.2">
      <c r="A1835" s="35"/>
      <c r="B1835" s="36" t="s">
        <v>34</v>
      </c>
      <c r="C1835" s="115" t="s">
        <v>84</v>
      </c>
      <c r="D1835" s="115"/>
      <c r="E1835" s="115"/>
      <c r="F1835" s="37" t="s">
        <v>59</v>
      </c>
      <c r="G1835" s="37" t="s">
        <v>1470</v>
      </c>
      <c r="H1835" s="37" t="s">
        <v>34</v>
      </c>
      <c r="I1835" s="37" t="s">
        <v>2013</v>
      </c>
      <c r="J1835" s="38" t="s">
        <v>34</v>
      </c>
      <c r="K1835" s="37" t="s">
        <v>34</v>
      </c>
      <c r="L1835" s="38" t="s">
        <v>34</v>
      </c>
      <c r="M1835" s="39" t="s">
        <v>34</v>
      </c>
      <c r="N1835" s="40" t="s">
        <v>34</v>
      </c>
      <c r="T1835" s="2" t="s">
        <v>84</v>
      </c>
    </row>
    <row r="1836" spans="1:22" s="1" customFormat="1" x14ac:dyDescent="0.2">
      <c r="A1836" s="35"/>
      <c r="B1836" s="36" t="s">
        <v>34</v>
      </c>
      <c r="C1836" s="115" t="s">
        <v>58</v>
      </c>
      <c r="D1836" s="115"/>
      <c r="E1836" s="115"/>
      <c r="F1836" s="37" t="s">
        <v>59</v>
      </c>
      <c r="G1836" s="37" t="s">
        <v>906</v>
      </c>
      <c r="H1836" s="37" t="s">
        <v>34</v>
      </c>
      <c r="I1836" s="37" t="s">
        <v>2014</v>
      </c>
      <c r="J1836" s="38" t="s">
        <v>34</v>
      </c>
      <c r="K1836" s="37" t="s">
        <v>34</v>
      </c>
      <c r="L1836" s="38" t="s">
        <v>34</v>
      </c>
      <c r="M1836" s="39" t="s">
        <v>34</v>
      </c>
      <c r="N1836" s="40" t="s">
        <v>34</v>
      </c>
      <c r="T1836" s="2" t="s">
        <v>58</v>
      </c>
    </row>
    <row r="1837" spans="1:22" s="1" customFormat="1" x14ac:dyDescent="0.2">
      <c r="A1837" s="35"/>
      <c r="B1837" s="36" t="s">
        <v>34</v>
      </c>
      <c r="C1837" s="118" t="s">
        <v>62</v>
      </c>
      <c r="D1837" s="118"/>
      <c r="E1837" s="118"/>
      <c r="F1837" s="30" t="s">
        <v>34</v>
      </c>
      <c r="G1837" s="30" t="s">
        <v>34</v>
      </c>
      <c r="H1837" s="30" t="s">
        <v>34</v>
      </c>
      <c r="I1837" s="30" t="s">
        <v>34</v>
      </c>
      <c r="J1837" s="31">
        <v>303.94</v>
      </c>
      <c r="K1837" s="30" t="s">
        <v>34</v>
      </c>
      <c r="L1837" s="31">
        <v>470.49</v>
      </c>
      <c r="M1837" s="32" t="s">
        <v>34</v>
      </c>
      <c r="N1837" s="33" t="s">
        <v>34</v>
      </c>
      <c r="U1837" s="2" t="s">
        <v>62</v>
      </c>
    </row>
    <row r="1838" spans="1:22" s="1" customFormat="1" x14ac:dyDescent="0.2">
      <c r="A1838" s="35"/>
      <c r="B1838" s="36" t="s">
        <v>34</v>
      </c>
      <c r="C1838" s="115" t="s">
        <v>63</v>
      </c>
      <c r="D1838" s="115"/>
      <c r="E1838" s="115"/>
      <c r="F1838" s="37" t="s">
        <v>34</v>
      </c>
      <c r="G1838" s="37" t="s">
        <v>34</v>
      </c>
      <c r="H1838" s="37" t="s">
        <v>34</v>
      </c>
      <c r="I1838" s="37" t="s">
        <v>34</v>
      </c>
      <c r="J1838" s="38" t="s">
        <v>34</v>
      </c>
      <c r="K1838" s="37" t="s">
        <v>34</v>
      </c>
      <c r="L1838" s="38">
        <v>76.47</v>
      </c>
      <c r="M1838" s="39" t="s">
        <v>34</v>
      </c>
      <c r="N1838" s="40">
        <v>1102</v>
      </c>
      <c r="T1838" s="2" t="s">
        <v>63</v>
      </c>
    </row>
    <row r="1839" spans="1:22" s="1" customFormat="1" ht="22.5" x14ac:dyDescent="0.2">
      <c r="A1839" s="35"/>
      <c r="B1839" s="36" t="s">
        <v>835</v>
      </c>
      <c r="C1839" s="115" t="s">
        <v>836</v>
      </c>
      <c r="D1839" s="115"/>
      <c r="E1839" s="115"/>
      <c r="F1839" s="37" t="s">
        <v>66</v>
      </c>
      <c r="G1839" s="37" t="s">
        <v>837</v>
      </c>
      <c r="H1839" s="37" t="s">
        <v>34</v>
      </c>
      <c r="I1839" s="37" t="s">
        <v>837</v>
      </c>
      <c r="J1839" s="38" t="s">
        <v>34</v>
      </c>
      <c r="K1839" s="37" t="s">
        <v>34</v>
      </c>
      <c r="L1839" s="38">
        <v>99.41</v>
      </c>
      <c r="M1839" s="39" t="s">
        <v>34</v>
      </c>
      <c r="N1839" s="40">
        <v>1433</v>
      </c>
      <c r="T1839" s="2" t="s">
        <v>836</v>
      </c>
    </row>
    <row r="1840" spans="1:22" s="1" customFormat="1" ht="22.5" x14ac:dyDescent="0.2">
      <c r="A1840" s="35"/>
      <c r="B1840" s="36" t="s">
        <v>838</v>
      </c>
      <c r="C1840" s="115" t="s">
        <v>839</v>
      </c>
      <c r="D1840" s="115"/>
      <c r="E1840" s="115"/>
      <c r="F1840" s="37" t="s">
        <v>66</v>
      </c>
      <c r="G1840" s="37" t="s">
        <v>840</v>
      </c>
      <c r="H1840" s="37" t="s">
        <v>34</v>
      </c>
      <c r="I1840" s="37" t="s">
        <v>840</v>
      </c>
      <c r="J1840" s="38" t="s">
        <v>34</v>
      </c>
      <c r="K1840" s="37" t="s">
        <v>34</v>
      </c>
      <c r="L1840" s="38">
        <v>68.06</v>
      </c>
      <c r="M1840" s="39" t="s">
        <v>34</v>
      </c>
      <c r="N1840" s="40">
        <v>981</v>
      </c>
      <c r="T1840" s="2" t="s">
        <v>839</v>
      </c>
    </row>
    <row r="1841" spans="1:24" s="1" customFormat="1" x14ac:dyDescent="0.2">
      <c r="A1841" s="41"/>
      <c r="B1841" s="42"/>
      <c r="C1841" s="116" t="s">
        <v>71</v>
      </c>
      <c r="D1841" s="116"/>
      <c r="E1841" s="116"/>
      <c r="F1841" s="43" t="s">
        <v>34</v>
      </c>
      <c r="G1841" s="43" t="s">
        <v>34</v>
      </c>
      <c r="H1841" s="43" t="s">
        <v>34</v>
      </c>
      <c r="I1841" s="43" t="s">
        <v>34</v>
      </c>
      <c r="J1841" s="44" t="s">
        <v>34</v>
      </c>
      <c r="K1841" s="43" t="s">
        <v>34</v>
      </c>
      <c r="L1841" s="44">
        <v>637.96</v>
      </c>
      <c r="M1841" s="32" t="s">
        <v>34</v>
      </c>
      <c r="N1841" s="45">
        <v>5452</v>
      </c>
      <c r="V1841" s="2" t="s">
        <v>71</v>
      </c>
    </row>
    <row r="1842" spans="1:24" s="1" customFormat="1" x14ac:dyDescent="0.2">
      <c r="A1842" s="132" t="s">
        <v>2015</v>
      </c>
      <c r="B1842" s="133"/>
      <c r="C1842" s="133"/>
      <c r="D1842" s="133"/>
      <c r="E1842" s="133"/>
      <c r="F1842" s="133"/>
      <c r="G1842" s="133"/>
      <c r="H1842" s="133"/>
      <c r="I1842" s="133"/>
      <c r="J1842" s="133"/>
      <c r="K1842" s="133"/>
      <c r="L1842" s="133"/>
      <c r="M1842" s="133"/>
      <c r="N1842" s="134"/>
      <c r="X1842" s="2" t="s">
        <v>2015</v>
      </c>
    </row>
    <row r="1843" spans="1:24" s="1" customFormat="1" ht="22.5" x14ac:dyDescent="0.2">
      <c r="A1843" s="28" t="s">
        <v>2016</v>
      </c>
      <c r="B1843" s="29" t="s">
        <v>979</v>
      </c>
      <c r="C1843" s="118" t="s">
        <v>980</v>
      </c>
      <c r="D1843" s="118"/>
      <c r="E1843" s="118"/>
      <c r="F1843" s="30" t="s">
        <v>981</v>
      </c>
      <c r="G1843" s="30" t="s">
        <v>34</v>
      </c>
      <c r="H1843" s="30" t="s">
        <v>34</v>
      </c>
      <c r="I1843" s="30" t="s">
        <v>982</v>
      </c>
      <c r="J1843" s="31" t="s">
        <v>34</v>
      </c>
      <c r="K1843" s="30" t="s">
        <v>34</v>
      </c>
      <c r="L1843" s="31" t="s">
        <v>34</v>
      </c>
      <c r="M1843" s="32" t="s">
        <v>34</v>
      </c>
      <c r="N1843" s="33" t="s">
        <v>34</v>
      </c>
      <c r="Q1843" s="2" t="s">
        <v>980</v>
      </c>
    </row>
    <row r="1844" spans="1:24" s="1" customFormat="1" x14ac:dyDescent="0.2">
      <c r="A1844" s="34"/>
      <c r="B1844" s="8"/>
      <c r="C1844" s="115" t="s">
        <v>983</v>
      </c>
      <c r="D1844" s="115"/>
      <c r="E1844" s="115"/>
      <c r="F1844" s="115"/>
      <c r="G1844" s="115"/>
      <c r="H1844" s="115"/>
      <c r="I1844" s="115"/>
      <c r="J1844" s="115"/>
      <c r="K1844" s="115"/>
      <c r="L1844" s="115"/>
      <c r="M1844" s="115"/>
      <c r="N1844" s="117"/>
      <c r="R1844" s="2" t="s">
        <v>983</v>
      </c>
    </row>
    <row r="1845" spans="1:24" s="1" customFormat="1" x14ac:dyDescent="0.2">
      <c r="A1845" s="35"/>
      <c r="B1845" s="36" t="s">
        <v>48</v>
      </c>
      <c r="C1845" s="115" t="s">
        <v>81</v>
      </c>
      <c r="D1845" s="115"/>
      <c r="E1845" s="115"/>
      <c r="F1845" s="37" t="s">
        <v>34</v>
      </c>
      <c r="G1845" s="37" t="s">
        <v>34</v>
      </c>
      <c r="H1845" s="37" t="s">
        <v>34</v>
      </c>
      <c r="I1845" s="37" t="s">
        <v>34</v>
      </c>
      <c r="J1845" s="38">
        <v>759.42</v>
      </c>
      <c r="K1845" s="37" t="s">
        <v>34</v>
      </c>
      <c r="L1845" s="38">
        <v>37.97</v>
      </c>
      <c r="M1845" s="39">
        <v>14.41</v>
      </c>
      <c r="N1845" s="40">
        <v>547</v>
      </c>
      <c r="S1845" s="2" t="s">
        <v>81</v>
      </c>
    </row>
    <row r="1846" spans="1:24" s="1" customFormat="1" x14ac:dyDescent="0.2">
      <c r="A1846" s="35"/>
      <c r="B1846" s="36" t="s">
        <v>54</v>
      </c>
      <c r="C1846" s="115" t="s">
        <v>55</v>
      </c>
      <c r="D1846" s="115"/>
      <c r="E1846" s="115"/>
      <c r="F1846" s="37" t="s">
        <v>34</v>
      </c>
      <c r="G1846" s="37" t="s">
        <v>34</v>
      </c>
      <c r="H1846" s="37" t="s">
        <v>34</v>
      </c>
      <c r="I1846" s="37" t="s">
        <v>34</v>
      </c>
      <c r="J1846" s="38">
        <v>3046.09</v>
      </c>
      <c r="K1846" s="37" t="s">
        <v>34</v>
      </c>
      <c r="L1846" s="38">
        <v>152.30000000000001</v>
      </c>
      <c r="M1846" s="39">
        <v>7.88</v>
      </c>
      <c r="N1846" s="40">
        <v>1200</v>
      </c>
      <c r="S1846" s="2" t="s">
        <v>55</v>
      </c>
    </row>
    <row r="1847" spans="1:24" s="1" customFormat="1" x14ac:dyDescent="0.2">
      <c r="A1847" s="35"/>
      <c r="B1847" s="36" t="s">
        <v>56</v>
      </c>
      <c r="C1847" s="115" t="s">
        <v>57</v>
      </c>
      <c r="D1847" s="115"/>
      <c r="E1847" s="115"/>
      <c r="F1847" s="37" t="s">
        <v>34</v>
      </c>
      <c r="G1847" s="37" t="s">
        <v>34</v>
      </c>
      <c r="H1847" s="37" t="s">
        <v>34</v>
      </c>
      <c r="I1847" s="37" t="s">
        <v>34</v>
      </c>
      <c r="J1847" s="38">
        <v>349.22</v>
      </c>
      <c r="K1847" s="37" t="s">
        <v>34</v>
      </c>
      <c r="L1847" s="38">
        <v>17.46</v>
      </c>
      <c r="M1847" s="39">
        <v>14.41</v>
      </c>
      <c r="N1847" s="40">
        <v>252</v>
      </c>
      <c r="S1847" s="2" t="s">
        <v>57</v>
      </c>
    </row>
    <row r="1848" spans="1:24" s="1" customFormat="1" x14ac:dyDescent="0.2">
      <c r="A1848" s="35"/>
      <c r="B1848" s="36" t="s">
        <v>82</v>
      </c>
      <c r="C1848" s="115" t="s">
        <v>83</v>
      </c>
      <c r="D1848" s="115"/>
      <c r="E1848" s="115"/>
      <c r="F1848" s="37" t="s">
        <v>34</v>
      </c>
      <c r="G1848" s="37" t="s">
        <v>34</v>
      </c>
      <c r="H1848" s="37" t="s">
        <v>34</v>
      </c>
      <c r="I1848" s="37" t="s">
        <v>34</v>
      </c>
      <c r="J1848" s="38">
        <v>1010.46</v>
      </c>
      <c r="K1848" s="37" t="s">
        <v>34</v>
      </c>
      <c r="L1848" s="38">
        <v>50.52</v>
      </c>
      <c r="M1848" s="39">
        <v>4.22</v>
      </c>
      <c r="N1848" s="40">
        <v>213</v>
      </c>
      <c r="S1848" s="2" t="s">
        <v>83</v>
      </c>
    </row>
    <row r="1849" spans="1:24" s="1" customFormat="1" x14ac:dyDescent="0.2">
      <c r="A1849" s="35"/>
      <c r="B1849" s="36" t="s">
        <v>34</v>
      </c>
      <c r="C1849" s="115" t="s">
        <v>84</v>
      </c>
      <c r="D1849" s="115"/>
      <c r="E1849" s="115"/>
      <c r="F1849" s="37" t="s">
        <v>59</v>
      </c>
      <c r="G1849" s="37" t="s">
        <v>984</v>
      </c>
      <c r="H1849" s="37" t="s">
        <v>34</v>
      </c>
      <c r="I1849" s="37" t="s">
        <v>985</v>
      </c>
      <c r="J1849" s="38" t="s">
        <v>34</v>
      </c>
      <c r="K1849" s="37" t="s">
        <v>34</v>
      </c>
      <c r="L1849" s="38" t="s">
        <v>34</v>
      </c>
      <c r="M1849" s="39" t="s">
        <v>34</v>
      </c>
      <c r="N1849" s="40" t="s">
        <v>34</v>
      </c>
      <c r="T1849" s="2" t="s">
        <v>84</v>
      </c>
    </row>
    <row r="1850" spans="1:24" s="1" customFormat="1" x14ac:dyDescent="0.2">
      <c r="A1850" s="35"/>
      <c r="B1850" s="36" t="s">
        <v>34</v>
      </c>
      <c r="C1850" s="115" t="s">
        <v>58</v>
      </c>
      <c r="D1850" s="115"/>
      <c r="E1850" s="115"/>
      <c r="F1850" s="37" t="s">
        <v>59</v>
      </c>
      <c r="G1850" s="37" t="s">
        <v>986</v>
      </c>
      <c r="H1850" s="37" t="s">
        <v>34</v>
      </c>
      <c r="I1850" s="37" t="s">
        <v>987</v>
      </c>
      <c r="J1850" s="38" t="s">
        <v>34</v>
      </c>
      <c r="K1850" s="37" t="s">
        <v>34</v>
      </c>
      <c r="L1850" s="38" t="s">
        <v>34</v>
      </c>
      <c r="M1850" s="39" t="s">
        <v>34</v>
      </c>
      <c r="N1850" s="40" t="s">
        <v>34</v>
      </c>
      <c r="T1850" s="2" t="s">
        <v>58</v>
      </c>
    </row>
    <row r="1851" spans="1:24" s="1" customFormat="1" x14ac:dyDescent="0.2">
      <c r="A1851" s="35"/>
      <c r="B1851" s="36" t="s">
        <v>34</v>
      </c>
      <c r="C1851" s="118" t="s">
        <v>62</v>
      </c>
      <c r="D1851" s="118"/>
      <c r="E1851" s="118"/>
      <c r="F1851" s="30" t="s">
        <v>34</v>
      </c>
      <c r="G1851" s="30" t="s">
        <v>34</v>
      </c>
      <c r="H1851" s="30" t="s">
        <v>34</v>
      </c>
      <c r="I1851" s="30" t="s">
        <v>34</v>
      </c>
      <c r="J1851" s="31">
        <v>4815.97</v>
      </c>
      <c r="K1851" s="30" t="s">
        <v>34</v>
      </c>
      <c r="L1851" s="31">
        <v>240.79</v>
      </c>
      <c r="M1851" s="32" t="s">
        <v>34</v>
      </c>
      <c r="N1851" s="33" t="s">
        <v>34</v>
      </c>
      <c r="U1851" s="2" t="s">
        <v>62</v>
      </c>
    </row>
    <row r="1852" spans="1:24" s="1" customFormat="1" x14ac:dyDescent="0.2">
      <c r="A1852" s="35"/>
      <c r="B1852" s="36" t="s">
        <v>34</v>
      </c>
      <c r="C1852" s="115" t="s">
        <v>63</v>
      </c>
      <c r="D1852" s="115"/>
      <c r="E1852" s="115"/>
      <c r="F1852" s="37" t="s">
        <v>34</v>
      </c>
      <c r="G1852" s="37" t="s">
        <v>34</v>
      </c>
      <c r="H1852" s="37" t="s">
        <v>34</v>
      </c>
      <c r="I1852" s="37" t="s">
        <v>34</v>
      </c>
      <c r="J1852" s="38" t="s">
        <v>34</v>
      </c>
      <c r="K1852" s="37" t="s">
        <v>34</v>
      </c>
      <c r="L1852" s="38">
        <v>55.43</v>
      </c>
      <c r="M1852" s="39" t="s">
        <v>34</v>
      </c>
      <c r="N1852" s="40">
        <v>799</v>
      </c>
      <c r="T1852" s="2" t="s">
        <v>63</v>
      </c>
    </row>
    <row r="1853" spans="1:24" s="1" customFormat="1" ht="22.5" x14ac:dyDescent="0.2">
      <c r="A1853" s="35"/>
      <c r="B1853" s="36" t="s">
        <v>512</v>
      </c>
      <c r="C1853" s="115" t="s">
        <v>513</v>
      </c>
      <c r="D1853" s="115"/>
      <c r="E1853" s="115"/>
      <c r="F1853" s="37" t="s">
        <v>66</v>
      </c>
      <c r="G1853" s="37" t="s">
        <v>514</v>
      </c>
      <c r="H1853" s="37" t="s">
        <v>34</v>
      </c>
      <c r="I1853" s="37" t="s">
        <v>514</v>
      </c>
      <c r="J1853" s="38" t="s">
        <v>34</v>
      </c>
      <c r="K1853" s="37" t="s">
        <v>34</v>
      </c>
      <c r="L1853" s="38">
        <v>78.709999999999994</v>
      </c>
      <c r="M1853" s="39" t="s">
        <v>34</v>
      </c>
      <c r="N1853" s="40">
        <v>1135</v>
      </c>
      <c r="T1853" s="2" t="s">
        <v>513</v>
      </c>
    </row>
    <row r="1854" spans="1:24" s="1" customFormat="1" ht="22.5" x14ac:dyDescent="0.2">
      <c r="A1854" s="35"/>
      <c r="B1854" s="36" t="s">
        <v>515</v>
      </c>
      <c r="C1854" s="115" t="s">
        <v>516</v>
      </c>
      <c r="D1854" s="115"/>
      <c r="E1854" s="115"/>
      <c r="F1854" s="37" t="s">
        <v>66</v>
      </c>
      <c r="G1854" s="37" t="s">
        <v>67</v>
      </c>
      <c r="H1854" s="37" t="s">
        <v>34</v>
      </c>
      <c r="I1854" s="37" t="s">
        <v>67</v>
      </c>
      <c r="J1854" s="38" t="s">
        <v>34</v>
      </c>
      <c r="K1854" s="37" t="s">
        <v>34</v>
      </c>
      <c r="L1854" s="38">
        <v>52.66</v>
      </c>
      <c r="M1854" s="39" t="s">
        <v>34</v>
      </c>
      <c r="N1854" s="40">
        <v>759</v>
      </c>
      <c r="T1854" s="2" t="s">
        <v>516</v>
      </c>
    </row>
    <row r="1855" spans="1:24" s="1" customFormat="1" x14ac:dyDescent="0.2">
      <c r="A1855" s="41"/>
      <c r="B1855" s="42"/>
      <c r="C1855" s="116" t="s">
        <v>71</v>
      </c>
      <c r="D1855" s="116"/>
      <c r="E1855" s="116"/>
      <c r="F1855" s="43" t="s">
        <v>34</v>
      </c>
      <c r="G1855" s="43" t="s">
        <v>34</v>
      </c>
      <c r="H1855" s="43" t="s">
        <v>34</v>
      </c>
      <c r="I1855" s="43" t="s">
        <v>34</v>
      </c>
      <c r="J1855" s="44" t="s">
        <v>34</v>
      </c>
      <c r="K1855" s="43" t="s">
        <v>34</v>
      </c>
      <c r="L1855" s="44">
        <v>372.16</v>
      </c>
      <c r="M1855" s="32" t="s">
        <v>34</v>
      </c>
      <c r="N1855" s="45">
        <v>3854</v>
      </c>
      <c r="V1855" s="2" t="s">
        <v>71</v>
      </c>
    </row>
    <row r="1856" spans="1:24" s="1" customFormat="1" ht="22.5" x14ac:dyDescent="0.2">
      <c r="A1856" s="28" t="s">
        <v>2017</v>
      </c>
      <c r="B1856" s="29" t="s">
        <v>2018</v>
      </c>
      <c r="C1856" s="118" t="s">
        <v>2019</v>
      </c>
      <c r="D1856" s="118"/>
      <c r="E1856" s="118"/>
      <c r="F1856" s="30" t="s">
        <v>153</v>
      </c>
      <c r="G1856" s="30" t="s">
        <v>34</v>
      </c>
      <c r="H1856" s="30" t="s">
        <v>34</v>
      </c>
      <c r="I1856" s="30" t="s">
        <v>1042</v>
      </c>
      <c r="J1856" s="31">
        <v>578</v>
      </c>
      <c r="K1856" s="30" t="s">
        <v>34</v>
      </c>
      <c r="L1856" s="31">
        <v>2023</v>
      </c>
      <c r="M1856" s="32">
        <v>4.22</v>
      </c>
      <c r="N1856" s="33">
        <v>8537</v>
      </c>
      <c r="Q1856" s="2" t="s">
        <v>2019</v>
      </c>
    </row>
    <row r="1857" spans="1:24" s="1" customFormat="1" x14ac:dyDescent="0.2">
      <c r="A1857" s="34"/>
      <c r="B1857" s="8"/>
      <c r="C1857" s="115" t="s">
        <v>2020</v>
      </c>
      <c r="D1857" s="115"/>
      <c r="E1857" s="115"/>
      <c r="F1857" s="115"/>
      <c r="G1857" s="115"/>
      <c r="H1857" s="115"/>
      <c r="I1857" s="115"/>
      <c r="J1857" s="115"/>
      <c r="K1857" s="115"/>
      <c r="L1857" s="115"/>
      <c r="M1857" s="115"/>
      <c r="N1857" s="117"/>
      <c r="R1857" s="2" t="s">
        <v>2020</v>
      </c>
    </row>
    <row r="1858" spans="1:24" s="1" customFormat="1" ht="33.75" x14ac:dyDescent="0.2">
      <c r="A1858" s="28" t="s">
        <v>2021</v>
      </c>
      <c r="B1858" s="29" t="s">
        <v>991</v>
      </c>
      <c r="C1858" s="118" t="s">
        <v>992</v>
      </c>
      <c r="D1858" s="118"/>
      <c r="E1858" s="118"/>
      <c r="F1858" s="30" t="s">
        <v>261</v>
      </c>
      <c r="G1858" s="30" t="s">
        <v>34</v>
      </c>
      <c r="H1858" s="30" t="s">
        <v>34</v>
      </c>
      <c r="I1858" s="30" t="s">
        <v>95</v>
      </c>
      <c r="J1858" s="31">
        <v>169.39</v>
      </c>
      <c r="K1858" s="30" t="s">
        <v>34</v>
      </c>
      <c r="L1858" s="31">
        <v>846.95</v>
      </c>
      <c r="M1858" s="32">
        <v>4.22</v>
      </c>
      <c r="N1858" s="33">
        <v>3574</v>
      </c>
      <c r="Q1858" s="2" t="s">
        <v>992</v>
      </c>
    </row>
    <row r="1859" spans="1:24" s="1" customFormat="1" ht="22.5" x14ac:dyDescent="0.2">
      <c r="A1859" s="28" t="s">
        <v>2022</v>
      </c>
      <c r="B1859" s="29" t="s">
        <v>993</v>
      </c>
      <c r="C1859" s="118" t="s">
        <v>2023</v>
      </c>
      <c r="D1859" s="118"/>
      <c r="E1859" s="118"/>
      <c r="F1859" s="30" t="s">
        <v>995</v>
      </c>
      <c r="G1859" s="30" t="s">
        <v>34</v>
      </c>
      <c r="H1859" s="30" t="s">
        <v>34</v>
      </c>
      <c r="I1859" s="30" t="s">
        <v>435</v>
      </c>
      <c r="J1859" s="31" t="s">
        <v>34</v>
      </c>
      <c r="K1859" s="30" t="s">
        <v>34</v>
      </c>
      <c r="L1859" s="31" t="s">
        <v>34</v>
      </c>
      <c r="M1859" s="32" t="s">
        <v>34</v>
      </c>
      <c r="N1859" s="33" t="s">
        <v>34</v>
      </c>
      <c r="Q1859" s="2" t="s">
        <v>2023</v>
      </c>
    </row>
    <row r="1860" spans="1:24" s="1" customFormat="1" x14ac:dyDescent="0.2">
      <c r="A1860" s="34"/>
      <c r="B1860" s="8"/>
      <c r="C1860" s="115" t="s">
        <v>1103</v>
      </c>
      <c r="D1860" s="115"/>
      <c r="E1860" s="115"/>
      <c r="F1860" s="115"/>
      <c r="G1860" s="115"/>
      <c r="H1860" s="115"/>
      <c r="I1860" s="115"/>
      <c r="J1860" s="115"/>
      <c r="K1860" s="115"/>
      <c r="L1860" s="115"/>
      <c r="M1860" s="115"/>
      <c r="N1860" s="117"/>
      <c r="R1860" s="2" t="s">
        <v>1103</v>
      </c>
    </row>
    <row r="1861" spans="1:24" s="1" customFormat="1" x14ac:dyDescent="0.2">
      <c r="A1861" s="35"/>
      <c r="B1861" s="36" t="s">
        <v>48</v>
      </c>
      <c r="C1861" s="115" t="s">
        <v>81</v>
      </c>
      <c r="D1861" s="115"/>
      <c r="E1861" s="115"/>
      <c r="F1861" s="37" t="s">
        <v>34</v>
      </c>
      <c r="G1861" s="37" t="s">
        <v>34</v>
      </c>
      <c r="H1861" s="37" t="s">
        <v>34</v>
      </c>
      <c r="I1861" s="37" t="s">
        <v>34</v>
      </c>
      <c r="J1861" s="38">
        <v>743.82</v>
      </c>
      <c r="K1861" s="37" t="s">
        <v>34</v>
      </c>
      <c r="L1861" s="38">
        <v>104.13</v>
      </c>
      <c r="M1861" s="39">
        <v>14.41</v>
      </c>
      <c r="N1861" s="40">
        <v>1501</v>
      </c>
      <c r="S1861" s="2" t="s">
        <v>81</v>
      </c>
    </row>
    <row r="1862" spans="1:24" s="1" customFormat="1" x14ac:dyDescent="0.2">
      <c r="A1862" s="35"/>
      <c r="B1862" s="36" t="s">
        <v>82</v>
      </c>
      <c r="C1862" s="115" t="s">
        <v>83</v>
      </c>
      <c r="D1862" s="115"/>
      <c r="E1862" s="115"/>
      <c r="F1862" s="37" t="s">
        <v>34</v>
      </c>
      <c r="G1862" s="37" t="s">
        <v>34</v>
      </c>
      <c r="H1862" s="37" t="s">
        <v>34</v>
      </c>
      <c r="I1862" s="37" t="s">
        <v>34</v>
      </c>
      <c r="J1862" s="38">
        <v>489.12</v>
      </c>
      <c r="K1862" s="37" t="s">
        <v>34</v>
      </c>
      <c r="L1862" s="38">
        <v>0</v>
      </c>
      <c r="M1862" s="39">
        <v>4.22</v>
      </c>
      <c r="N1862" s="40" t="s">
        <v>34</v>
      </c>
      <c r="S1862" s="2" t="s">
        <v>83</v>
      </c>
    </row>
    <row r="1863" spans="1:24" s="1" customFormat="1" x14ac:dyDescent="0.2">
      <c r="A1863" s="35"/>
      <c r="B1863" s="36" t="s">
        <v>34</v>
      </c>
      <c r="C1863" s="115" t="s">
        <v>84</v>
      </c>
      <c r="D1863" s="115"/>
      <c r="E1863" s="115"/>
      <c r="F1863" s="37" t="s">
        <v>59</v>
      </c>
      <c r="G1863" s="37" t="s">
        <v>997</v>
      </c>
      <c r="H1863" s="37" t="s">
        <v>34</v>
      </c>
      <c r="I1863" s="37" t="s">
        <v>2024</v>
      </c>
      <c r="J1863" s="38" t="s">
        <v>34</v>
      </c>
      <c r="K1863" s="37" t="s">
        <v>34</v>
      </c>
      <c r="L1863" s="38" t="s">
        <v>34</v>
      </c>
      <c r="M1863" s="39" t="s">
        <v>34</v>
      </c>
      <c r="N1863" s="40" t="s">
        <v>34</v>
      </c>
      <c r="T1863" s="2" t="s">
        <v>84</v>
      </c>
    </row>
    <row r="1864" spans="1:24" s="1" customFormat="1" x14ac:dyDescent="0.2">
      <c r="A1864" s="35"/>
      <c r="B1864" s="36" t="s">
        <v>34</v>
      </c>
      <c r="C1864" s="118" t="s">
        <v>62</v>
      </c>
      <c r="D1864" s="118"/>
      <c r="E1864" s="118"/>
      <c r="F1864" s="30" t="s">
        <v>34</v>
      </c>
      <c r="G1864" s="30" t="s">
        <v>34</v>
      </c>
      <c r="H1864" s="30" t="s">
        <v>34</v>
      </c>
      <c r="I1864" s="30" t="s">
        <v>34</v>
      </c>
      <c r="J1864" s="31">
        <v>743.82</v>
      </c>
      <c r="K1864" s="30" t="s">
        <v>34</v>
      </c>
      <c r="L1864" s="31">
        <v>104.13</v>
      </c>
      <c r="M1864" s="32" t="s">
        <v>34</v>
      </c>
      <c r="N1864" s="33" t="s">
        <v>34</v>
      </c>
      <c r="U1864" s="2" t="s">
        <v>62</v>
      </c>
    </row>
    <row r="1865" spans="1:24" s="1" customFormat="1" x14ac:dyDescent="0.2">
      <c r="A1865" s="35"/>
      <c r="B1865" s="36" t="s">
        <v>34</v>
      </c>
      <c r="C1865" s="115" t="s">
        <v>63</v>
      </c>
      <c r="D1865" s="115"/>
      <c r="E1865" s="115"/>
      <c r="F1865" s="37" t="s">
        <v>34</v>
      </c>
      <c r="G1865" s="37" t="s">
        <v>34</v>
      </c>
      <c r="H1865" s="37" t="s">
        <v>34</v>
      </c>
      <c r="I1865" s="37" t="s">
        <v>34</v>
      </c>
      <c r="J1865" s="38" t="s">
        <v>34</v>
      </c>
      <c r="K1865" s="37" t="s">
        <v>34</v>
      </c>
      <c r="L1865" s="38">
        <v>104.13</v>
      </c>
      <c r="M1865" s="39" t="s">
        <v>34</v>
      </c>
      <c r="N1865" s="40">
        <v>1501</v>
      </c>
      <c r="T1865" s="2" t="s">
        <v>63</v>
      </c>
    </row>
    <row r="1866" spans="1:24" s="1" customFormat="1" ht="22.5" x14ac:dyDescent="0.2">
      <c r="A1866" s="35"/>
      <c r="B1866" s="36" t="s">
        <v>512</v>
      </c>
      <c r="C1866" s="115" t="s">
        <v>513</v>
      </c>
      <c r="D1866" s="115"/>
      <c r="E1866" s="115"/>
      <c r="F1866" s="37" t="s">
        <v>66</v>
      </c>
      <c r="G1866" s="37" t="s">
        <v>514</v>
      </c>
      <c r="H1866" s="37" t="s">
        <v>34</v>
      </c>
      <c r="I1866" s="37" t="s">
        <v>514</v>
      </c>
      <c r="J1866" s="38" t="s">
        <v>34</v>
      </c>
      <c r="K1866" s="37" t="s">
        <v>34</v>
      </c>
      <c r="L1866" s="38">
        <v>147.86000000000001</v>
      </c>
      <c r="M1866" s="39" t="s">
        <v>34</v>
      </c>
      <c r="N1866" s="40">
        <v>2131</v>
      </c>
      <c r="T1866" s="2" t="s">
        <v>513</v>
      </c>
    </row>
    <row r="1867" spans="1:24" s="1" customFormat="1" ht="22.5" x14ac:dyDescent="0.2">
      <c r="A1867" s="35"/>
      <c r="B1867" s="36" t="s">
        <v>515</v>
      </c>
      <c r="C1867" s="115" t="s">
        <v>516</v>
      </c>
      <c r="D1867" s="115"/>
      <c r="E1867" s="115"/>
      <c r="F1867" s="37" t="s">
        <v>66</v>
      </c>
      <c r="G1867" s="37" t="s">
        <v>67</v>
      </c>
      <c r="H1867" s="37" t="s">
        <v>34</v>
      </c>
      <c r="I1867" s="37" t="s">
        <v>67</v>
      </c>
      <c r="J1867" s="38" t="s">
        <v>34</v>
      </c>
      <c r="K1867" s="37" t="s">
        <v>34</v>
      </c>
      <c r="L1867" s="38">
        <v>98.92</v>
      </c>
      <c r="M1867" s="39" t="s">
        <v>34</v>
      </c>
      <c r="N1867" s="40">
        <v>1426</v>
      </c>
      <c r="T1867" s="2" t="s">
        <v>516</v>
      </c>
    </row>
    <row r="1868" spans="1:24" s="1" customFormat="1" x14ac:dyDescent="0.2">
      <c r="A1868" s="41"/>
      <c r="B1868" s="42"/>
      <c r="C1868" s="116" t="s">
        <v>71</v>
      </c>
      <c r="D1868" s="116"/>
      <c r="E1868" s="116"/>
      <c r="F1868" s="43" t="s">
        <v>34</v>
      </c>
      <c r="G1868" s="43" t="s">
        <v>34</v>
      </c>
      <c r="H1868" s="43" t="s">
        <v>34</v>
      </c>
      <c r="I1868" s="43" t="s">
        <v>34</v>
      </c>
      <c r="J1868" s="44" t="s">
        <v>34</v>
      </c>
      <c r="K1868" s="43" t="s">
        <v>34</v>
      </c>
      <c r="L1868" s="44">
        <v>350.91</v>
      </c>
      <c r="M1868" s="32" t="s">
        <v>34</v>
      </c>
      <c r="N1868" s="45">
        <v>5058</v>
      </c>
      <c r="V1868" s="2" t="s">
        <v>71</v>
      </c>
    </row>
    <row r="1869" spans="1:24" s="1" customFormat="1" x14ac:dyDescent="0.2">
      <c r="A1869" s="28" t="s">
        <v>2025</v>
      </c>
      <c r="B1869" s="29" t="s">
        <v>999</v>
      </c>
      <c r="C1869" s="118" t="s">
        <v>2026</v>
      </c>
      <c r="D1869" s="118"/>
      <c r="E1869" s="118"/>
      <c r="F1869" s="30" t="s">
        <v>261</v>
      </c>
      <c r="G1869" s="30" t="s">
        <v>34</v>
      </c>
      <c r="H1869" s="30" t="s">
        <v>34</v>
      </c>
      <c r="I1869" s="30" t="s">
        <v>181</v>
      </c>
      <c r="J1869" s="31">
        <v>99.9</v>
      </c>
      <c r="K1869" s="30" t="s">
        <v>34</v>
      </c>
      <c r="L1869" s="31">
        <v>1398.6</v>
      </c>
      <c r="M1869" s="32">
        <v>4.22</v>
      </c>
      <c r="N1869" s="33">
        <v>5902</v>
      </c>
      <c r="Q1869" s="2" t="s">
        <v>2026</v>
      </c>
    </row>
    <row r="1870" spans="1:24" s="1" customFormat="1" x14ac:dyDescent="0.2">
      <c r="A1870" s="28" t="s">
        <v>2027</v>
      </c>
      <c r="B1870" s="29" t="s">
        <v>1001</v>
      </c>
      <c r="C1870" s="118" t="s">
        <v>1002</v>
      </c>
      <c r="D1870" s="118"/>
      <c r="E1870" s="118"/>
      <c r="F1870" s="30" t="s">
        <v>369</v>
      </c>
      <c r="G1870" s="30" t="s">
        <v>34</v>
      </c>
      <c r="H1870" s="30" t="s">
        <v>34</v>
      </c>
      <c r="I1870" s="30" t="s">
        <v>2028</v>
      </c>
      <c r="J1870" s="31">
        <v>6.74</v>
      </c>
      <c r="K1870" s="30" t="s">
        <v>34</v>
      </c>
      <c r="L1870" s="31">
        <v>37.74</v>
      </c>
      <c r="M1870" s="32">
        <v>4.22</v>
      </c>
      <c r="N1870" s="33">
        <v>159</v>
      </c>
      <c r="Q1870" s="2" t="s">
        <v>1002</v>
      </c>
    </row>
    <row r="1871" spans="1:24" s="1" customFormat="1" x14ac:dyDescent="0.2">
      <c r="A1871" s="34"/>
      <c r="B1871" s="8"/>
      <c r="C1871" s="115" t="s">
        <v>2029</v>
      </c>
      <c r="D1871" s="115"/>
      <c r="E1871" s="115"/>
      <c r="F1871" s="115"/>
      <c r="G1871" s="115"/>
      <c r="H1871" s="115"/>
      <c r="I1871" s="115"/>
      <c r="J1871" s="115"/>
      <c r="K1871" s="115"/>
      <c r="L1871" s="115"/>
      <c r="M1871" s="115"/>
      <c r="N1871" s="117"/>
      <c r="R1871" s="2" t="s">
        <v>2029</v>
      </c>
    </row>
    <row r="1872" spans="1:24" s="1" customFormat="1" x14ac:dyDescent="0.2">
      <c r="A1872" s="132" t="s">
        <v>2030</v>
      </c>
      <c r="B1872" s="133"/>
      <c r="C1872" s="133"/>
      <c r="D1872" s="133"/>
      <c r="E1872" s="133"/>
      <c r="F1872" s="133"/>
      <c r="G1872" s="133"/>
      <c r="H1872" s="133"/>
      <c r="I1872" s="133"/>
      <c r="J1872" s="133"/>
      <c r="K1872" s="133"/>
      <c r="L1872" s="133"/>
      <c r="M1872" s="133"/>
      <c r="N1872" s="134"/>
      <c r="X1872" s="2" t="s">
        <v>2030</v>
      </c>
    </row>
    <row r="1873" spans="1:23" s="1" customFormat="1" ht="22.5" x14ac:dyDescent="0.2">
      <c r="A1873" s="28" t="s">
        <v>2031</v>
      </c>
      <c r="B1873" s="29" t="s">
        <v>2032</v>
      </c>
      <c r="C1873" s="118" t="s">
        <v>2033</v>
      </c>
      <c r="D1873" s="118"/>
      <c r="E1873" s="118"/>
      <c r="F1873" s="30" t="s">
        <v>2034</v>
      </c>
      <c r="G1873" s="30" t="s">
        <v>34</v>
      </c>
      <c r="H1873" s="30" t="s">
        <v>34</v>
      </c>
      <c r="I1873" s="30" t="s">
        <v>2035</v>
      </c>
      <c r="J1873" s="31" t="s">
        <v>34</v>
      </c>
      <c r="K1873" s="30" t="s">
        <v>34</v>
      </c>
      <c r="L1873" s="31" t="s">
        <v>34</v>
      </c>
      <c r="M1873" s="32" t="s">
        <v>34</v>
      </c>
      <c r="N1873" s="33" t="s">
        <v>34</v>
      </c>
      <c r="Q1873" s="2" t="s">
        <v>2033</v>
      </c>
    </row>
    <row r="1874" spans="1:23" s="1" customFormat="1" x14ac:dyDescent="0.2">
      <c r="A1874" s="34"/>
      <c r="B1874" s="8"/>
      <c r="C1874" s="115" t="s">
        <v>2036</v>
      </c>
      <c r="D1874" s="115"/>
      <c r="E1874" s="115"/>
      <c r="F1874" s="115"/>
      <c r="G1874" s="115"/>
      <c r="H1874" s="115"/>
      <c r="I1874" s="115"/>
      <c r="J1874" s="115"/>
      <c r="K1874" s="115"/>
      <c r="L1874" s="115"/>
      <c r="M1874" s="115"/>
      <c r="N1874" s="117"/>
      <c r="R1874" s="2" t="s">
        <v>2036</v>
      </c>
    </row>
    <row r="1875" spans="1:23" s="1" customFormat="1" x14ac:dyDescent="0.2">
      <c r="A1875" s="46"/>
      <c r="B1875" s="36" t="s">
        <v>2037</v>
      </c>
      <c r="C1875" s="115" t="s">
        <v>2038</v>
      </c>
      <c r="D1875" s="115"/>
      <c r="E1875" s="115"/>
      <c r="F1875" s="115"/>
      <c r="G1875" s="115"/>
      <c r="H1875" s="115"/>
      <c r="I1875" s="115"/>
      <c r="J1875" s="115"/>
      <c r="K1875" s="115"/>
      <c r="L1875" s="115"/>
      <c r="M1875" s="115"/>
      <c r="N1875" s="117"/>
      <c r="W1875" s="2" t="s">
        <v>2038</v>
      </c>
    </row>
    <row r="1876" spans="1:23" s="1" customFormat="1" x14ac:dyDescent="0.2">
      <c r="A1876" s="35"/>
      <c r="B1876" s="36" t="s">
        <v>48</v>
      </c>
      <c r="C1876" s="115" t="s">
        <v>81</v>
      </c>
      <c r="D1876" s="115"/>
      <c r="E1876" s="115"/>
      <c r="F1876" s="37" t="s">
        <v>34</v>
      </c>
      <c r="G1876" s="37" t="s">
        <v>34</v>
      </c>
      <c r="H1876" s="37" t="s">
        <v>34</v>
      </c>
      <c r="I1876" s="37" t="s">
        <v>34</v>
      </c>
      <c r="J1876" s="38">
        <v>292.56</v>
      </c>
      <c r="K1876" s="37" t="s">
        <v>431</v>
      </c>
      <c r="L1876" s="38">
        <v>99.18</v>
      </c>
      <c r="M1876" s="39">
        <v>14.41</v>
      </c>
      <c r="N1876" s="40">
        <v>1429</v>
      </c>
      <c r="S1876" s="2" t="s">
        <v>81</v>
      </c>
    </row>
    <row r="1877" spans="1:23" s="1" customFormat="1" x14ac:dyDescent="0.2">
      <c r="A1877" s="35"/>
      <c r="B1877" s="36" t="s">
        <v>54</v>
      </c>
      <c r="C1877" s="115" t="s">
        <v>55</v>
      </c>
      <c r="D1877" s="115"/>
      <c r="E1877" s="115"/>
      <c r="F1877" s="37" t="s">
        <v>34</v>
      </c>
      <c r="G1877" s="37" t="s">
        <v>34</v>
      </c>
      <c r="H1877" s="37" t="s">
        <v>34</v>
      </c>
      <c r="I1877" s="37" t="s">
        <v>34</v>
      </c>
      <c r="J1877" s="38">
        <v>1368.96</v>
      </c>
      <c r="K1877" s="37" t="s">
        <v>431</v>
      </c>
      <c r="L1877" s="38">
        <v>0</v>
      </c>
      <c r="M1877" s="39">
        <v>7.88</v>
      </c>
      <c r="N1877" s="40" t="s">
        <v>34</v>
      </c>
      <c r="S1877" s="2" t="s">
        <v>55</v>
      </c>
    </row>
    <row r="1878" spans="1:23" s="1" customFormat="1" x14ac:dyDescent="0.2">
      <c r="A1878" s="35"/>
      <c r="B1878" s="36" t="s">
        <v>56</v>
      </c>
      <c r="C1878" s="115" t="s">
        <v>57</v>
      </c>
      <c r="D1878" s="115"/>
      <c r="E1878" s="115"/>
      <c r="F1878" s="37" t="s">
        <v>34</v>
      </c>
      <c r="G1878" s="37" t="s">
        <v>34</v>
      </c>
      <c r="H1878" s="37" t="s">
        <v>34</v>
      </c>
      <c r="I1878" s="37" t="s">
        <v>34</v>
      </c>
      <c r="J1878" s="38">
        <v>136.87</v>
      </c>
      <c r="K1878" s="37" t="s">
        <v>431</v>
      </c>
      <c r="L1878" s="38">
        <v>-0.01</v>
      </c>
      <c r="M1878" s="39">
        <v>14.41</v>
      </c>
      <c r="N1878" s="40" t="s">
        <v>34</v>
      </c>
      <c r="S1878" s="2" t="s">
        <v>57</v>
      </c>
    </row>
    <row r="1879" spans="1:23" s="1" customFormat="1" x14ac:dyDescent="0.2">
      <c r="A1879" s="35"/>
      <c r="B1879" s="36" t="s">
        <v>82</v>
      </c>
      <c r="C1879" s="115" t="s">
        <v>83</v>
      </c>
      <c r="D1879" s="115"/>
      <c r="E1879" s="115"/>
      <c r="F1879" s="37" t="s">
        <v>34</v>
      </c>
      <c r="G1879" s="37" t="s">
        <v>34</v>
      </c>
      <c r="H1879" s="37" t="s">
        <v>34</v>
      </c>
      <c r="I1879" s="37" t="s">
        <v>34</v>
      </c>
      <c r="J1879" s="38">
        <v>5.85</v>
      </c>
      <c r="K1879" s="37" t="s">
        <v>34</v>
      </c>
      <c r="L1879" s="38">
        <v>0</v>
      </c>
      <c r="M1879" s="39">
        <v>4.22</v>
      </c>
      <c r="N1879" s="40" t="s">
        <v>34</v>
      </c>
      <c r="S1879" s="2" t="s">
        <v>83</v>
      </c>
    </row>
    <row r="1880" spans="1:23" s="1" customFormat="1" x14ac:dyDescent="0.2">
      <c r="A1880" s="35"/>
      <c r="B1880" s="36" t="s">
        <v>34</v>
      </c>
      <c r="C1880" s="115" t="s">
        <v>84</v>
      </c>
      <c r="D1880" s="115"/>
      <c r="E1880" s="115"/>
      <c r="F1880" s="37" t="s">
        <v>59</v>
      </c>
      <c r="G1880" s="37" t="s">
        <v>245</v>
      </c>
      <c r="H1880" s="37" t="s">
        <v>431</v>
      </c>
      <c r="I1880" s="37" t="s">
        <v>2039</v>
      </c>
      <c r="J1880" s="38" t="s">
        <v>34</v>
      </c>
      <c r="K1880" s="37" t="s">
        <v>34</v>
      </c>
      <c r="L1880" s="38" t="s">
        <v>34</v>
      </c>
      <c r="M1880" s="39" t="s">
        <v>34</v>
      </c>
      <c r="N1880" s="40" t="s">
        <v>34</v>
      </c>
      <c r="T1880" s="2" t="s">
        <v>84</v>
      </c>
    </row>
    <row r="1881" spans="1:23" s="1" customFormat="1" x14ac:dyDescent="0.2">
      <c r="A1881" s="35"/>
      <c r="B1881" s="36" t="s">
        <v>34</v>
      </c>
      <c r="C1881" s="115" t="s">
        <v>58</v>
      </c>
      <c r="D1881" s="115"/>
      <c r="E1881" s="115"/>
      <c r="F1881" s="37" t="s">
        <v>59</v>
      </c>
      <c r="G1881" s="37" t="s">
        <v>2040</v>
      </c>
      <c r="H1881" s="37" t="s">
        <v>431</v>
      </c>
      <c r="I1881" s="37" t="s">
        <v>2041</v>
      </c>
      <c r="J1881" s="38" t="s">
        <v>34</v>
      </c>
      <c r="K1881" s="37" t="s">
        <v>34</v>
      </c>
      <c r="L1881" s="38" t="s">
        <v>34</v>
      </c>
      <c r="M1881" s="39" t="s">
        <v>34</v>
      </c>
      <c r="N1881" s="40" t="s">
        <v>34</v>
      </c>
      <c r="T1881" s="2" t="s">
        <v>58</v>
      </c>
    </row>
    <row r="1882" spans="1:23" s="1" customFormat="1" x14ac:dyDescent="0.2">
      <c r="A1882" s="35"/>
      <c r="B1882" s="36" t="s">
        <v>34</v>
      </c>
      <c r="C1882" s="118" t="s">
        <v>62</v>
      </c>
      <c r="D1882" s="118"/>
      <c r="E1882" s="118"/>
      <c r="F1882" s="30" t="s">
        <v>34</v>
      </c>
      <c r="G1882" s="30" t="s">
        <v>34</v>
      </c>
      <c r="H1882" s="30" t="s">
        <v>34</v>
      </c>
      <c r="I1882" s="30" t="s">
        <v>34</v>
      </c>
      <c r="J1882" s="31">
        <v>292.57</v>
      </c>
      <c r="K1882" s="30" t="s">
        <v>34</v>
      </c>
      <c r="L1882" s="31">
        <v>99.18</v>
      </c>
      <c r="M1882" s="32" t="s">
        <v>34</v>
      </c>
      <c r="N1882" s="33" t="s">
        <v>34</v>
      </c>
      <c r="U1882" s="2" t="s">
        <v>62</v>
      </c>
    </row>
    <row r="1883" spans="1:23" s="1" customFormat="1" x14ac:dyDescent="0.2">
      <c r="A1883" s="35"/>
      <c r="B1883" s="36" t="s">
        <v>34</v>
      </c>
      <c r="C1883" s="115" t="s">
        <v>63</v>
      </c>
      <c r="D1883" s="115"/>
      <c r="E1883" s="115"/>
      <c r="F1883" s="37" t="s">
        <v>34</v>
      </c>
      <c r="G1883" s="37" t="s">
        <v>34</v>
      </c>
      <c r="H1883" s="37" t="s">
        <v>34</v>
      </c>
      <c r="I1883" s="37" t="s">
        <v>34</v>
      </c>
      <c r="J1883" s="38" t="s">
        <v>34</v>
      </c>
      <c r="K1883" s="37" t="s">
        <v>34</v>
      </c>
      <c r="L1883" s="38">
        <v>99.17</v>
      </c>
      <c r="M1883" s="39" t="s">
        <v>34</v>
      </c>
      <c r="N1883" s="40">
        <v>1429</v>
      </c>
      <c r="T1883" s="2" t="s">
        <v>63</v>
      </c>
    </row>
    <row r="1884" spans="1:23" s="1" customFormat="1" ht="22.5" x14ac:dyDescent="0.2">
      <c r="A1884" s="35"/>
      <c r="B1884" s="36" t="s">
        <v>835</v>
      </c>
      <c r="C1884" s="115" t="s">
        <v>836</v>
      </c>
      <c r="D1884" s="115"/>
      <c r="E1884" s="115"/>
      <c r="F1884" s="37" t="s">
        <v>66</v>
      </c>
      <c r="G1884" s="37" t="s">
        <v>837</v>
      </c>
      <c r="H1884" s="37" t="s">
        <v>34</v>
      </c>
      <c r="I1884" s="37" t="s">
        <v>837</v>
      </c>
      <c r="J1884" s="38" t="s">
        <v>34</v>
      </c>
      <c r="K1884" s="37" t="s">
        <v>34</v>
      </c>
      <c r="L1884" s="38">
        <v>128.91999999999999</v>
      </c>
      <c r="M1884" s="39" t="s">
        <v>34</v>
      </c>
      <c r="N1884" s="40">
        <v>1858</v>
      </c>
      <c r="T1884" s="2" t="s">
        <v>836</v>
      </c>
    </row>
    <row r="1885" spans="1:23" s="1" customFormat="1" ht="22.5" x14ac:dyDescent="0.2">
      <c r="A1885" s="35"/>
      <c r="B1885" s="36" t="s">
        <v>838</v>
      </c>
      <c r="C1885" s="115" t="s">
        <v>839</v>
      </c>
      <c r="D1885" s="115"/>
      <c r="E1885" s="115"/>
      <c r="F1885" s="37" t="s">
        <v>66</v>
      </c>
      <c r="G1885" s="37" t="s">
        <v>840</v>
      </c>
      <c r="H1885" s="37" t="s">
        <v>34</v>
      </c>
      <c r="I1885" s="37" t="s">
        <v>840</v>
      </c>
      <c r="J1885" s="38" t="s">
        <v>34</v>
      </c>
      <c r="K1885" s="37" t="s">
        <v>34</v>
      </c>
      <c r="L1885" s="38">
        <v>88.26</v>
      </c>
      <c r="M1885" s="39" t="s">
        <v>34</v>
      </c>
      <c r="N1885" s="40">
        <v>1272</v>
      </c>
      <c r="T1885" s="2" t="s">
        <v>839</v>
      </c>
    </row>
    <row r="1886" spans="1:23" s="1" customFormat="1" x14ac:dyDescent="0.2">
      <c r="A1886" s="41"/>
      <c r="B1886" s="42"/>
      <c r="C1886" s="116" t="s">
        <v>71</v>
      </c>
      <c r="D1886" s="116"/>
      <c r="E1886" s="116"/>
      <c r="F1886" s="43" t="s">
        <v>34</v>
      </c>
      <c r="G1886" s="43" t="s">
        <v>34</v>
      </c>
      <c r="H1886" s="43" t="s">
        <v>34</v>
      </c>
      <c r="I1886" s="43" t="s">
        <v>34</v>
      </c>
      <c r="J1886" s="44" t="s">
        <v>34</v>
      </c>
      <c r="K1886" s="43" t="s">
        <v>34</v>
      </c>
      <c r="L1886" s="44">
        <v>316.36</v>
      </c>
      <c r="M1886" s="32" t="s">
        <v>34</v>
      </c>
      <c r="N1886" s="45">
        <v>4559</v>
      </c>
      <c r="V1886" s="2" t="s">
        <v>71</v>
      </c>
    </row>
    <row r="1887" spans="1:23" s="1" customFormat="1" x14ac:dyDescent="0.2">
      <c r="A1887" s="28" t="s">
        <v>2042</v>
      </c>
      <c r="B1887" s="29" t="s">
        <v>2043</v>
      </c>
      <c r="C1887" s="118" t="s">
        <v>2044</v>
      </c>
      <c r="D1887" s="118"/>
      <c r="E1887" s="118"/>
      <c r="F1887" s="30" t="s">
        <v>421</v>
      </c>
      <c r="G1887" s="30" t="s">
        <v>34</v>
      </c>
      <c r="H1887" s="30" t="s">
        <v>34</v>
      </c>
      <c r="I1887" s="30" t="s">
        <v>2045</v>
      </c>
      <c r="J1887" s="31">
        <v>0.3</v>
      </c>
      <c r="K1887" s="30" t="s">
        <v>34</v>
      </c>
      <c r="L1887" s="31">
        <v>339</v>
      </c>
      <c r="M1887" s="32">
        <v>4.22</v>
      </c>
      <c r="N1887" s="33">
        <v>1431</v>
      </c>
      <c r="Q1887" s="2" t="s">
        <v>2044</v>
      </c>
    </row>
    <row r="1888" spans="1:23" s="1" customFormat="1" ht="1.5" customHeight="1" x14ac:dyDescent="0.2">
      <c r="A1888" s="47"/>
      <c r="B1888" s="42"/>
      <c r="C1888" s="42"/>
      <c r="D1888" s="42"/>
      <c r="E1888" s="42"/>
      <c r="F1888" s="47"/>
      <c r="G1888" s="47"/>
      <c r="H1888" s="47"/>
      <c r="I1888" s="47"/>
      <c r="J1888" s="48"/>
      <c r="K1888" s="47"/>
      <c r="L1888" s="48"/>
      <c r="M1888" s="37"/>
      <c r="N1888" s="48"/>
    </row>
    <row r="1889" spans="1:22" s="1" customFormat="1" x14ac:dyDescent="0.2">
      <c r="A1889" s="119" t="s">
        <v>2046</v>
      </c>
      <c r="B1889" s="120"/>
      <c r="C1889" s="120"/>
      <c r="D1889" s="120"/>
      <c r="E1889" s="120"/>
      <c r="F1889" s="120"/>
      <c r="G1889" s="120"/>
      <c r="H1889" s="120"/>
      <c r="I1889" s="120"/>
      <c r="J1889" s="120"/>
      <c r="K1889" s="120"/>
      <c r="L1889" s="120"/>
      <c r="M1889" s="120"/>
      <c r="N1889" s="121"/>
      <c r="P1889" s="2" t="s">
        <v>2046</v>
      </c>
    </row>
    <row r="1890" spans="1:22" s="1" customFormat="1" ht="33.75" x14ac:dyDescent="0.2">
      <c r="A1890" s="28" t="s">
        <v>2047</v>
      </c>
      <c r="B1890" s="29" t="s">
        <v>1402</v>
      </c>
      <c r="C1890" s="118" t="s">
        <v>1403</v>
      </c>
      <c r="D1890" s="118"/>
      <c r="E1890" s="118"/>
      <c r="F1890" s="30" t="s">
        <v>1009</v>
      </c>
      <c r="G1890" s="30" t="s">
        <v>34</v>
      </c>
      <c r="H1890" s="30" t="s">
        <v>34</v>
      </c>
      <c r="I1890" s="30" t="s">
        <v>342</v>
      </c>
      <c r="J1890" s="31" t="s">
        <v>34</v>
      </c>
      <c r="K1890" s="30" t="s">
        <v>34</v>
      </c>
      <c r="L1890" s="31" t="s">
        <v>34</v>
      </c>
      <c r="M1890" s="32" t="s">
        <v>34</v>
      </c>
      <c r="N1890" s="33" t="s">
        <v>34</v>
      </c>
      <c r="Q1890" s="2" t="s">
        <v>1403</v>
      </c>
    </row>
    <row r="1891" spans="1:22" s="1" customFormat="1" x14ac:dyDescent="0.2">
      <c r="A1891" s="34"/>
      <c r="B1891" s="8"/>
      <c r="C1891" s="115" t="s">
        <v>1184</v>
      </c>
      <c r="D1891" s="115"/>
      <c r="E1891" s="115"/>
      <c r="F1891" s="115"/>
      <c r="G1891" s="115"/>
      <c r="H1891" s="115"/>
      <c r="I1891" s="115"/>
      <c r="J1891" s="115"/>
      <c r="K1891" s="115"/>
      <c r="L1891" s="115"/>
      <c r="M1891" s="115"/>
      <c r="N1891" s="117"/>
      <c r="R1891" s="2" t="s">
        <v>1184</v>
      </c>
    </row>
    <row r="1892" spans="1:22" s="1" customFormat="1" x14ac:dyDescent="0.2">
      <c r="A1892" s="35"/>
      <c r="B1892" s="36" t="s">
        <v>48</v>
      </c>
      <c r="C1892" s="115" t="s">
        <v>81</v>
      </c>
      <c r="D1892" s="115"/>
      <c r="E1892" s="115"/>
      <c r="F1892" s="37" t="s">
        <v>34</v>
      </c>
      <c r="G1892" s="37" t="s">
        <v>34</v>
      </c>
      <c r="H1892" s="37" t="s">
        <v>34</v>
      </c>
      <c r="I1892" s="37" t="s">
        <v>34</v>
      </c>
      <c r="J1892" s="38">
        <v>100.18</v>
      </c>
      <c r="K1892" s="37" t="s">
        <v>34</v>
      </c>
      <c r="L1892" s="38">
        <v>1</v>
      </c>
      <c r="M1892" s="39">
        <v>14.41</v>
      </c>
      <c r="N1892" s="40">
        <v>14</v>
      </c>
      <c r="S1892" s="2" t="s">
        <v>81</v>
      </c>
    </row>
    <row r="1893" spans="1:22" s="1" customFormat="1" x14ac:dyDescent="0.2">
      <c r="A1893" s="35"/>
      <c r="B1893" s="36" t="s">
        <v>54</v>
      </c>
      <c r="C1893" s="115" t="s">
        <v>55</v>
      </c>
      <c r="D1893" s="115"/>
      <c r="E1893" s="115"/>
      <c r="F1893" s="37" t="s">
        <v>34</v>
      </c>
      <c r="G1893" s="37" t="s">
        <v>34</v>
      </c>
      <c r="H1893" s="37" t="s">
        <v>34</v>
      </c>
      <c r="I1893" s="37" t="s">
        <v>34</v>
      </c>
      <c r="J1893" s="38">
        <v>1514.8</v>
      </c>
      <c r="K1893" s="37" t="s">
        <v>34</v>
      </c>
      <c r="L1893" s="38">
        <v>15.15</v>
      </c>
      <c r="M1893" s="39">
        <v>7.88</v>
      </c>
      <c r="N1893" s="40">
        <v>119</v>
      </c>
      <c r="S1893" s="2" t="s">
        <v>55</v>
      </c>
    </row>
    <row r="1894" spans="1:22" s="1" customFormat="1" x14ac:dyDescent="0.2">
      <c r="A1894" s="35"/>
      <c r="B1894" s="36" t="s">
        <v>56</v>
      </c>
      <c r="C1894" s="115" t="s">
        <v>57</v>
      </c>
      <c r="D1894" s="115"/>
      <c r="E1894" s="115"/>
      <c r="F1894" s="37" t="s">
        <v>34</v>
      </c>
      <c r="G1894" s="37" t="s">
        <v>34</v>
      </c>
      <c r="H1894" s="37" t="s">
        <v>34</v>
      </c>
      <c r="I1894" s="37" t="s">
        <v>34</v>
      </c>
      <c r="J1894" s="38">
        <v>154.78</v>
      </c>
      <c r="K1894" s="37" t="s">
        <v>34</v>
      </c>
      <c r="L1894" s="38">
        <v>1.55</v>
      </c>
      <c r="M1894" s="39">
        <v>14.41</v>
      </c>
      <c r="N1894" s="40">
        <v>22</v>
      </c>
      <c r="S1894" s="2" t="s">
        <v>57</v>
      </c>
    </row>
    <row r="1895" spans="1:22" s="1" customFormat="1" x14ac:dyDescent="0.2">
      <c r="A1895" s="35"/>
      <c r="B1895" s="36" t="s">
        <v>34</v>
      </c>
      <c r="C1895" s="115" t="s">
        <v>84</v>
      </c>
      <c r="D1895" s="115"/>
      <c r="E1895" s="115"/>
      <c r="F1895" s="37" t="s">
        <v>59</v>
      </c>
      <c r="G1895" s="37" t="s">
        <v>1404</v>
      </c>
      <c r="H1895" s="37" t="s">
        <v>34</v>
      </c>
      <c r="I1895" s="37" t="s">
        <v>2048</v>
      </c>
      <c r="J1895" s="38" t="s">
        <v>34</v>
      </c>
      <c r="K1895" s="37" t="s">
        <v>34</v>
      </c>
      <c r="L1895" s="38" t="s">
        <v>34</v>
      </c>
      <c r="M1895" s="39" t="s">
        <v>34</v>
      </c>
      <c r="N1895" s="40" t="s">
        <v>34</v>
      </c>
      <c r="T1895" s="2" t="s">
        <v>84</v>
      </c>
    </row>
    <row r="1896" spans="1:22" s="1" customFormat="1" x14ac:dyDescent="0.2">
      <c r="A1896" s="35"/>
      <c r="B1896" s="36" t="s">
        <v>34</v>
      </c>
      <c r="C1896" s="115" t="s">
        <v>58</v>
      </c>
      <c r="D1896" s="115"/>
      <c r="E1896" s="115"/>
      <c r="F1896" s="37" t="s">
        <v>59</v>
      </c>
      <c r="G1896" s="37" t="s">
        <v>1406</v>
      </c>
      <c r="H1896" s="37" t="s">
        <v>34</v>
      </c>
      <c r="I1896" s="37" t="s">
        <v>2049</v>
      </c>
      <c r="J1896" s="38" t="s">
        <v>34</v>
      </c>
      <c r="K1896" s="37" t="s">
        <v>34</v>
      </c>
      <c r="L1896" s="38" t="s">
        <v>34</v>
      </c>
      <c r="M1896" s="39" t="s">
        <v>34</v>
      </c>
      <c r="N1896" s="40" t="s">
        <v>34</v>
      </c>
      <c r="T1896" s="2" t="s">
        <v>58</v>
      </c>
    </row>
    <row r="1897" spans="1:22" s="1" customFormat="1" x14ac:dyDescent="0.2">
      <c r="A1897" s="35"/>
      <c r="B1897" s="36" t="s">
        <v>34</v>
      </c>
      <c r="C1897" s="118" t="s">
        <v>62</v>
      </c>
      <c r="D1897" s="118"/>
      <c r="E1897" s="118"/>
      <c r="F1897" s="30" t="s">
        <v>34</v>
      </c>
      <c r="G1897" s="30" t="s">
        <v>34</v>
      </c>
      <c r="H1897" s="30" t="s">
        <v>34</v>
      </c>
      <c r="I1897" s="30" t="s">
        <v>34</v>
      </c>
      <c r="J1897" s="31">
        <v>1614.98</v>
      </c>
      <c r="K1897" s="30" t="s">
        <v>34</v>
      </c>
      <c r="L1897" s="31">
        <v>16.149999999999999</v>
      </c>
      <c r="M1897" s="32" t="s">
        <v>34</v>
      </c>
      <c r="N1897" s="33" t="s">
        <v>34</v>
      </c>
      <c r="U1897" s="2" t="s">
        <v>62</v>
      </c>
    </row>
    <row r="1898" spans="1:22" s="1" customFormat="1" x14ac:dyDescent="0.2">
      <c r="A1898" s="35"/>
      <c r="B1898" s="36" t="s">
        <v>34</v>
      </c>
      <c r="C1898" s="115" t="s">
        <v>63</v>
      </c>
      <c r="D1898" s="115"/>
      <c r="E1898" s="115"/>
      <c r="F1898" s="37" t="s">
        <v>34</v>
      </c>
      <c r="G1898" s="37" t="s">
        <v>34</v>
      </c>
      <c r="H1898" s="37" t="s">
        <v>34</v>
      </c>
      <c r="I1898" s="37" t="s">
        <v>34</v>
      </c>
      <c r="J1898" s="38" t="s">
        <v>34</v>
      </c>
      <c r="K1898" s="37" t="s">
        <v>34</v>
      </c>
      <c r="L1898" s="38">
        <v>2.5499999999999998</v>
      </c>
      <c r="M1898" s="39" t="s">
        <v>34</v>
      </c>
      <c r="N1898" s="40">
        <v>36</v>
      </c>
      <c r="T1898" s="2" t="s">
        <v>63</v>
      </c>
    </row>
    <row r="1899" spans="1:22" s="1" customFormat="1" ht="33.75" x14ac:dyDescent="0.2">
      <c r="A1899" s="35"/>
      <c r="B1899" s="36" t="s">
        <v>696</v>
      </c>
      <c r="C1899" s="115" t="s">
        <v>697</v>
      </c>
      <c r="D1899" s="115"/>
      <c r="E1899" s="115"/>
      <c r="F1899" s="37" t="s">
        <v>66</v>
      </c>
      <c r="G1899" s="37" t="s">
        <v>108</v>
      </c>
      <c r="H1899" s="37" t="s">
        <v>34</v>
      </c>
      <c r="I1899" s="37" t="s">
        <v>108</v>
      </c>
      <c r="J1899" s="38" t="s">
        <v>34</v>
      </c>
      <c r="K1899" s="37" t="s">
        <v>34</v>
      </c>
      <c r="L1899" s="38">
        <v>2.04</v>
      </c>
      <c r="M1899" s="39" t="s">
        <v>34</v>
      </c>
      <c r="N1899" s="40">
        <v>29</v>
      </c>
      <c r="T1899" s="2" t="s">
        <v>697</v>
      </c>
    </row>
    <row r="1900" spans="1:22" s="1" customFormat="1" ht="33.75" x14ac:dyDescent="0.2">
      <c r="A1900" s="35"/>
      <c r="B1900" s="36" t="s">
        <v>698</v>
      </c>
      <c r="C1900" s="115" t="s">
        <v>699</v>
      </c>
      <c r="D1900" s="115"/>
      <c r="E1900" s="115"/>
      <c r="F1900" s="37" t="s">
        <v>66</v>
      </c>
      <c r="G1900" s="37" t="s">
        <v>111</v>
      </c>
      <c r="H1900" s="37" t="s">
        <v>34</v>
      </c>
      <c r="I1900" s="37" t="s">
        <v>111</v>
      </c>
      <c r="J1900" s="38" t="s">
        <v>34</v>
      </c>
      <c r="K1900" s="37" t="s">
        <v>34</v>
      </c>
      <c r="L1900" s="38">
        <v>1.1499999999999999</v>
      </c>
      <c r="M1900" s="39" t="s">
        <v>34</v>
      </c>
      <c r="N1900" s="40">
        <v>16</v>
      </c>
      <c r="T1900" s="2" t="s">
        <v>699</v>
      </c>
    </row>
    <row r="1901" spans="1:22" s="1" customFormat="1" x14ac:dyDescent="0.2">
      <c r="A1901" s="41"/>
      <c r="B1901" s="42"/>
      <c r="C1901" s="116" t="s">
        <v>71</v>
      </c>
      <c r="D1901" s="116"/>
      <c r="E1901" s="116"/>
      <c r="F1901" s="43" t="s">
        <v>34</v>
      </c>
      <c r="G1901" s="43" t="s">
        <v>34</v>
      </c>
      <c r="H1901" s="43" t="s">
        <v>34</v>
      </c>
      <c r="I1901" s="43" t="s">
        <v>34</v>
      </c>
      <c r="J1901" s="44" t="s">
        <v>34</v>
      </c>
      <c r="K1901" s="43" t="s">
        <v>34</v>
      </c>
      <c r="L1901" s="44">
        <v>19.34</v>
      </c>
      <c r="M1901" s="32" t="s">
        <v>34</v>
      </c>
      <c r="N1901" s="45">
        <v>178</v>
      </c>
      <c r="V1901" s="2" t="s">
        <v>71</v>
      </c>
    </row>
    <row r="1902" spans="1:22" s="1" customFormat="1" ht="78.75" x14ac:dyDescent="0.2">
      <c r="A1902" s="28" t="s">
        <v>2050</v>
      </c>
      <c r="B1902" s="29" t="s">
        <v>237</v>
      </c>
      <c r="C1902" s="118" t="s">
        <v>1014</v>
      </c>
      <c r="D1902" s="118"/>
      <c r="E1902" s="118"/>
      <c r="F1902" s="30" t="s">
        <v>137</v>
      </c>
      <c r="G1902" s="30" t="s">
        <v>34</v>
      </c>
      <c r="H1902" s="30" t="s">
        <v>34</v>
      </c>
      <c r="I1902" s="30" t="s">
        <v>1156</v>
      </c>
      <c r="J1902" s="31" t="s">
        <v>34</v>
      </c>
      <c r="K1902" s="30" t="s">
        <v>34</v>
      </c>
      <c r="L1902" s="31" t="s">
        <v>34</v>
      </c>
      <c r="M1902" s="32" t="s">
        <v>34</v>
      </c>
      <c r="N1902" s="33" t="s">
        <v>34</v>
      </c>
      <c r="Q1902" s="2" t="s">
        <v>1014</v>
      </c>
    </row>
    <row r="1903" spans="1:22" s="1" customFormat="1" x14ac:dyDescent="0.2">
      <c r="A1903" s="34"/>
      <c r="B1903" s="8"/>
      <c r="C1903" s="115" t="s">
        <v>2051</v>
      </c>
      <c r="D1903" s="115"/>
      <c r="E1903" s="115"/>
      <c r="F1903" s="115"/>
      <c r="G1903" s="115"/>
      <c r="H1903" s="115"/>
      <c r="I1903" s="115"/>
      <c r="J1903" s="115"/>
      <c r="K1903" s="115"/>
      <c r="L1903" s="115"/>
      <c r="M1903" s="115"/>
      <c r="N1903" s="117"/>
      <c r="R1903" s="2" t="s">
        <v>2051</v>
      </c>
    </row>
    <row r="1904" spans="1:22" s="1" customFormat="1" x14ac:dyDescent="0.2">
      <c r="A1904" s="35"/>
      <c r="B1904" s="36" t="s">
        <v>48</v>
      </c>
      <c r="C1904" s="115" t="s">
        <v>81</v>
      </c>
      <c r="D1904" s="115"/>
      <c r="E1904" s="115"/>
      <c r="F1904" s="37" t="s">
        <v>34</v>
      </c>
      <c r="G1904" s="37" t="s">
        <v>34</v>
      </c>
      <c r="H1904" s="37" t="s">
        <v>34</v>
      </c>
      <c r="I1904" s="37" t="s">
        <v>34</v>
      </c>
      <c r="J1904" s="38">
        <v>6449.24</v>
      </c>
      <c r="K1904" s="37" t="s">
        <v>34</v>
      </c>
      <c r="L1904" s="38">
        <v>12.9</v>
      </c>
      <c r="M1904" s="39">
        <v>14.41</v>
      </c>
      <c r="N1904" s="40">
        <v>186</v>
      </c>
      <c r="S1904" s="2" t="s">
        <v>81</v>
      </c>
    </row>
    <row r="1905" spans="1:22" s="1" customFormat="1" x14ac:dyDescent="0.2">
      <c r="A1905" s="35"/>
      <c r="B1905" s="36" t="s">
        <v>54</v>
      </c>
      <c r="C1905" s="115" t="s">
        <v>55</v>
      </c>
      <c r="D1905" s="115"/>
      <c r="E1905" s="115"/>
      <c r="F1905" s="37" t="s">
        <v>34</v>
      </c>
      <c r="G1905" s="37" t="s">
        <v>34</v>
      </c>
      <c r="H1905" s="37" t="s">
        <v>34</v>
      </c>
      <c r="I1905" s="37" t="s">
        <v>34</v>
      </c>
      <c r="J1905" s="38">
        <v>1934.99</v>
      </c>
      <c r="K1905" s="37" t="s">
        <v>34</v>
      </c>
      <c r="L1905" s="38">
        <v>3.87</v>
      </c>
      <c r="M1905" s="39">
        <v>7.88</v>
      </c>
      <c r="N1905" s="40">
        <v>30</v>
      </c>
      <c r="S1905" s="2" t="s">
        <v>55</v>
      </c>
    </row>
    <row r="1906" spans="1:22" s="1" customFormat="1" x14ac:dyDescent="0.2">
      <c r="A1906" s="35"/>
      <c r="B1906" s="36" t="s">
        <v>56</v>
      </c>
      <c r="C1906" s="115" t="s">
        <v>57</v>
      </c>
      <c r="D1906" s="115"/>
      <c r="E1906" s="115"/>
      <c r="F1906" s="37" t="s">
        <v>34</v>
      </c>
      <c r="G1906" s="37" t="s">
        <v>34</v>
      </c>
      <c r="H1906" s="37" t="s">
        <v>34</v>
      </c>
      <c r="I1906" s="37" t="s">
        <v>34</v>
      </c>
      <c r="J1906" s="38">
        <v>302.95</v>
      </c>
      <c r="K1906" s="37" t="s">
        <v>34</v>
      </c>
      <c r="L1906" s="38">
        <v>0.61</v>
      </c>
      <c r="M1906" s="39">
        <v>14.41</v>
      </c>
      <c r="N1906" s="40">
        <v>9</v>
      </c>
      <c r="S1906" s="2" t="s">
        <v>57</v>
      </c>
    </row>
    <row r="1907" spans="1:22" s="1" customFormat="1" x14ac:dyDescent="0.2">
      <c r="A1907" s="35"/>
      <c r="B1907" s="36" t="s">
        <v>82</v>
      </c>
      <c r="C1907" s="115" t="s">
        <v>83</v>
      </c>
      <c r="D1907" s="115"/>
      <c r="E1907" s="115"/>
      <c r="F1907" s="37" t="s">
        <v>34</v>
      </c>
      <c r="G1907" s="37" t="s">
        <v>34</v>
      </c>
      <c r="H1907" s="37" t="s">
        <v>34</v>
      </c>
      <c r="I1907" s="37" t="s">
        <v>34</v>
      </c>
      <c r="J1907" s="38">
        <v>6374.53</v>
      </c>
      <c r="K1907" s="37" t="s">
        <v>34</v>
      </c>
      <c r="L1907" s="38">
        <v>12.75</v>
      </c>
      <c r="M1907" s="39">
        <v>4.22</v>
      </c>
      <c r="N1907" s="40">
        <v>54</v>
      </c>
      <c r="S1907" s="2" t="s">
        <v>83</v>
      </c>
    </row>
    <row r="1908" spans="1:22" s="1" customFormat="1" x14ac:dyDescent="0.2">
      <c r="A1908" s="35"/>
      <c r="B1908" s="36" t="s">
        <v>34</v>
      </c>
      <c r="C1908" s="115" t="s">
        <v>84</v>
      </c>
      <c r="D1908" s="115"/>
      <c r="E1908" s="115"/>
      <c r="F1908" s="37" t="s">
        <v>59</v>
      </c>
      <c r="G1908" s="37" t="s">
        <v>241</v>
      </c>
      <c r="H1908" s="37" t="s">
        <v>34</v>
      </c>
      <c r="I1908" s="37" t="s">
        <v>2052</v>
      </c>
      <c r="J1908" s="38" t="s">
        <v>34</v>
      </c>
      <c r="K1908" s="37" t="s">
        <v>34</v>
      </c>
      <c r="L1908" s="38" t="s">
        <v>34</v>
      </c>
      <c r="M1908" s="39" t="s">
        <v>34</v>
      </c>
      <c r="N1908" s="40" t="s">
        <v>34</v>
      </c>
      <c r="T1908" s="2" t="s">
        <v>84</v>
      </c>
    </row>
    <row r="1909" spans="1:22" s="1" customFormat="1" x14ac:dyDescent="0.2">
      <c r="A1909" s="35"/>
      <c r="B1909" s="36" t="s">
        <v>34</v>
      </c>
      <c r="C1909" s="115" t="s">
        <v>58</v>
      </c>
      <c r="D1909" s="115"/>
      <c r="E1909" s="115"/>
      <c r="F1909" s="37" t="s">
        <v>59</v>
      </c>
      <c r="G1909" s="37" t="s">
        <v>243</v>
      </c>
      <c r="H1909" s="37" t="s">
        <v>34</v>
      </c>
      <c r="I1909" s="37" t="s">
        <v>2053</v>
      </c>
      <c r="J1909" s="38" t="s">
        <v>34</v>
      </c>
      <c r="K1909" s="37" t="s">
        <v>34</v>
      </c>
      <c r="L1909" s="38" t="s">
        <v>34</v>
      </c>
      <c r="M1909" s="39" t="s">
        <v>34</v>
      </c>
      <c r="N1909" s="40" t="s">
        <v>34</v>
      </c>
      <c r="T1909" s="2" t="s">
        <v>58</v>
      </c>
    </row>
    <row r="1910" spans="1:22" s="1" customFormat="1" x14ac:dyDescent="0.2">
      <c r="A1910" s="35"/>
      <c r="B1910" s="36" t="s">
        <v>34</v>
      </c>
      <c r="C1910" s="118" t="s">
        <v>62</v>
      </c>
      <c r="D1910" s="118"/>
      <c r="E1910" s="118"/>
      <c r="F1910" s="30" t="s">
        <v>34</v>
      </c>
      <c r="G1910" s="30" t="s">
        <v>34</v>
      </c>
      <c r="H1910" s="30" t="s">
        <v>34</v>
      </c>
      <c r="I1910" s="30" t="s">
        <v>34</v>
      </c>
      <c r="J1910" s="31">
        <v>14758.76</v>
      </c>
      <c r="K1910" s="30" t="s">
        <v>34</v>
      </c>
      <c r="L1910" s="31">
        <v>29.52</v>
      </c>
      <c r="M1910" s="32" t="s">
        <v>34</v>
      </c>
      <c r="N1910" s="33" t="s">
        <v>34</v>
      </c>
      <c r="U1910" s="2" t="s">
        <v>62</v>
      </c>
    </row>
    <row r="1911" spans="1:22" s="1" customFormat="1" x14ac:dyDescent="0.2">
      <c r="A1911" s="35"/>
      <c r="B1911" s="36" t="s">
        <v>34</v>
      </c>
      <c r="C1911" s="115" t="s">
        <v>63</v>
      </c>
      <c r="D1911" s="115"/>
      <c r="E1911" s="115"/>
      <c r="F1911" s="37" t="s">
        <v>34</v>
      </c>
      <c r="G1911" s="37" t="s">
        <v>34</v>
      </c>
      <c r="H1911" s="37" t="s">
        <v>34</v>
      </c>
      <c r="I1911" s="37" t="s">
        <v>34</v>
      </c>
      <c r="J1911" s="38" t="s">
        <v>34</v>
      </c>
      <c r="K1911" s="37" t="s">
        <v>34</v>
      </c>
      <c r="L1911" s="38">
        <v>13.51</v>
      </c>
      <c r="M1911" s="39" t="s">
        <v>34</v>
      </c>
      <c r="N1911" s="40">
        <v>195</v>
      </c>
      <c r="T1911" s="2" t="s">
        <v>63</v>
      </c>
    </row>
    <row r="1912" spans="1:22" s="1" customFormat="1" ht="33.75" x14ac:dyDescent="0.2">
      <c r="A1912" s="35"/>
      <c r="B1912" s="36" t="s">
        <v>144</v>
      </c>
      <c r="C1912" s="115" t="s">
        <v>145</v>
      </c>
      <c r="D1912" s="115"/>
      <c r="E1912" s="115"/>
      <c r="F1912" s="37" t="s">
        <v>66</v>
      </c>
      <c r="G1912" s="37" t="s">
        <v>146</v>
      </c>
      <c r="H1912" s="37" t="s">
        <v>34</v>
      </c>
      <c r="I1912" s="37" t="s">
        <v>146</v>
      </c>
      <c r="J1912" s="38" t="s">
        <v>34</v>
      </c>
      <c r="K1912" s="37" t="s">
        <v>34</v>
      </c>
      <c r="L1912" s="38">
        <v>14.19</v>
      </c>
      <c r="M1912" s="39" t="s">
        <v>34</v>
      </c>
      <c r="N1912" s="40">
        <v>205</v>
      </c>
      <c r="T1912" s="2" t="s">
        <v>145</v>
      </c>
    </row>
    <row r="1913" spans="1:22" s="1" customFormat="1" ht="33.75" x14ac:dyDescent="0.2">
      <c r="A1913" s="35"/>
      <c r="B1913" s="36" t="s">
        <v>147</v>
      </c>
      <c r="C1913" s="115" t="s">
        <v>148</v>
      </c>
      <c r="D1913" s="115"/>
      <c r="E1913" s="115"/>
      <c r="F1913" s="37" t="s">
        <v>66</v>
      </c>
      <c r="G1913" s="37" t="s">
        <v>149</v>
      </c>
      <c r="H1913" s="37" t="s">
        <v>34</v>
      </c>
      <c r="I1913" s="37" t="s">
        <v>149</v>
      </c>
      <c r="J1913" s="38" t="s">
        <v>34</v>
      </c>
      <c r="K1913" s="37" t="s">
        <v>34</v>
      </c>
      <c r="L1913" s="38">
        <v>8.7799999999999994</v>
      </c>
      <c r="M1913" s="39" t="s">
        <v>34</v>
      </c>
      <c r="N1913" s="40">
        <v>127</v>
      </c>
      <c r="T1913" s="2" t="s">
        <v>148</v>
      </c>
    </row>
    <row r="1914" spans="1:22" s="1" customFormat="1" x14ac:dyDescent="0.2">
      <c r="A1914" s="41"/>
      <c r="B1914" s="42"/>
      <c r="C1914" s="116" t="s">
        <v>71</v>
      </c>
      <c r="D1914" s="116"/>
      <c r="E1914" s="116"/>
      <c r="F1914" s="43" t="s">
        <v>34</v>
      </c>
      <c r="G1914" s="43" t="s">
        <v>34</v>
      </c>
      <c r="H1914" s="43" t="s">
        <v>34</v>
      </c>
      <c r="I1914" s="43" t="s">
        <v>34</v>
      </c>
      <c r="J1914" s="44" t="s">
        <v>34</v>
      </c>
      <c r="K1914" s="43" t="s">
        <v>34</v>
      </c>
      <c r="L1914" s="44">
        <v>52.49</v>
      </c>
      <c r="M1914" s="32" t="s">
        <v>34</v>
      </c>
      <c r="N1914" s="45">
        <v>602</v>
      </c>
      <c r="V1914" s="2" t="s">
        <v>71</v>
      </c>
    </row>
    <row r="1915" spans="1:22" s="1" customFormat="1" x14ac:dyDescent="0.2">
      <c r="A1915" s="28" t="s">
        <v>2054</v>
      </c>
      <c r="B1915" s="29" t="s">
        <v>2055</v>
      </c>
      <c r="C1915" s="118" t="s">
        <v>2056</v>
      </c>
      <c r="D1915" s="118"/>
      <c r="E1915" s="118"/>
      <c r="F1915" s="30" t="s">
        <v>153</v>
      </c>
      <c r="G1915" s="30" t="s">
        <v>34</v>
      </c>
      <c r="H1915" s="30" t="s">
        <v>34</v>
      </c>
      <c r="I1915" s="30" t="s">
        <v>2057</v>
      </c>
      <c r="J1915" s="31">
        <v>592</v>
      </c>
      <c r="K1915" s="30" t="s">
        <v>34</v>
      </c>
      <c r="L1915" s="31">
        <v>120.77</v>
      </c>
      <c r="M1915" s="32">
        <v>4.22</v>
      </c>
      <c r="N1915" s="33">
        <v>510</v>
      </c>
      <c r="Q1915" s="2" t="s">
        <v>2056</v>
      </c>
    </row>
    <row r="1916" spans="1:22" s="1" customFormat="1" ht="22.5" x14ac:dyDescent="0.2">
      <c r="A1916" s="28" t="s">
        <v>2058</v>
      </c>
      <c r="B1916" s="29" t="s">
        <v>1022</v>
      </c>
      <c r="C1916" s="118" t="s">
        <v>1114</v>
      </c>
      <c r="D1916" s="118"/>
      <c r="E1916" s="118"/>
      <c r="F1916" s="30" t="s">
        <v>1024</v>
      </c>
      <c r="G1916" s="30" t="s">
        <v>34</v>
      </c>
      <c r="H1916" s="30" t="s">
        <v>34</v>
      </c>
      <c r="I1916" s="30" t="s">
        <v>342</v>
      </c>
      <c r="J1916" s="31" t="s">
        <v>34</v>
      </c>
      <c r="K1916" s="30" t="s">
        <v>34</v>
      </c>
      <c r="L1916" s="31" t="s">
        <v>34</v>
      </c>
      <c r="M1916" s="32" t="s">
        <v>34</v>
      </c>
      <c r="N1916" s="33" t="s">
        <v>34</v>
      </c>
      <c r="Q1916" s="2" t="s">
        <v>1114</v>
      </c>
    </row>
    <row r="1917" spans="1:22" s="1" customFormat="1" x14ac:dyDescent="0.2">
      <c r="A1917" s="34"/>
      <c r="B1917" s="8"/>
      <c r="C1917" s="115" t="s">
        <v>1184</v>
      </c>
      <c r="D1917" s="115"/>
      <c r="E1917" s="115"/>
      <c r="F1917" s="115"/>
      <c r="G1917" s="115"/>
      <c r="H1917" s="115"/>
      <c r="I1917" s="115"/>
      <c r="J1917" s="115"/>
      <c r="K1917" s="115"/>
      <c r="L1917" s="115"/>
      <c r="M1917" s="115"/>
      <c r="N1917" s="117"/>
      <c r="R1917" s="2" t="s">
        <v>1184</v>
      </c>
    </row>
    <row r="1918" spans="1:22" s="1" customFormat="1" x14ac:dyDescent="0.2">
      <c r="A1918" s="35"/>
      <c r="B1918" s="36" t="s">
        <v>48</v>
      </c>
      <c r="C1918" s="115" t="s">
        <v>81</v>
      </c>
      <c r="D1918" s="115"/>
      <c r="E1918" s="115"/>
      <c r="F1918" s="37" t="s">
        <v>34</v>
      </c>
      <c r="G1918" s="37" t="s">
        <v>34</v>
      </c>
      <c r="H1918" s="37" t="s">
        <v>34</v>
      </c>
      <c r="I1918" s="37" t="s">
        <v>34</v>
      </c>
      <c r="J1918" s="38">
        <v>384.2</v>
      </c>
      <c r="K1918" s="37" t="s">
        <v>34</v>
      </c>
      <c r="L1918" s="38">
        <v>3.84</v>
      </c>
      <c r="M1918" s="39">
        <v>14.41</v>
      </c>
      <c r="N1918" s="40">
        <v>55</v>
      </c>
      <c r="S1918" s="2" t="s">
        <v>81</v>
      </c>
    </row>
    <row r="1919" spans="1:22" s="1" customFormat="1" x14ac:dyDescent="0.2">
      <c r="A1919" s="35"/>
      <c r="B1919" s="36" t="s">
        <v>54</v>
      </c>
      <c r="C1919" s="115" t="s">
        <v>55</v>
      </c>
      <c r="D1919" s="115"/>
      <c r="E1919" s="115"/>
      <c r="F1919" s="37" t="s">
        <v>34</v>
      </c>
      <c r="G1919" s="37" t="s">
        <v>34</v>
      </c>
      <c r="H1919" s="37" t="s">
        <v>34</v>
      </c>
      <c r="I1919" s="37" t="s">
        <v>34</v>
      </c>
      <c r="J1919" s="38">
        <v>3216.64</v>
      </c>
      <c r="K1919" s="37" t="s">
        <v>34</v>
      </c>
      <c r="L1919" s="38">
        <v>0.84</v>
      </c>
      <c r="M1919" s="39">
        <v>7.88</v>
      </c>
      <c r="N1919" s="40">
        <v>7</v>
      </c>
      <c r="S1919" s="2" t="s">
        <v>55</v>
      </c>
    </row>
    <row r="1920" spans="1:22" s="1" customFormat="1" x14ac:dyDescent="0.2">
      <c r="A1920" s="35"/>
      <c r="B1920" s="36" t="s">
        <v>56</v>
      </c>
      <c r="C1920" s="115" t="s">
        <v>57</v>
      </c>
      <c r="D1920" s="115"/>
      <c r="E1920" s="115"/>
      <c r="F1920" s="37" t="s">
        <v>34</v>
      </c>
      <c r="G1920" s="37" t="s">
        <v>34</v>
      </c>
      <c r="H1920" s="37" t="s">
        <v>34</v>
      </c>
      <c r="I1920" s="37" t="s">
        <v>34</v>
      </c>
      <c r="J1920" s="38">
        <v>328.52</v>
      </c>
      <c r="K1920" s="37" t="s">
        <v>34</v>
      </c>
      <c r="L1920" s="38">
        <v>0</v>
      </c>
      <c r="M1920" s="39">
        <v>14.41</v>
      </c>
      <c r="N1920" s="40" t="s">
        <v>34</v>
      </c>
      <c r="S1920" s="2" t="s">
        <v>57</v>
      </c>
    </row>
    <row r="1921" spans="1:23" s="1" customFormat="1" x14ac:dyDescent="0.2">
      <c r="A1921" s="35"/>
      <c r="B1921" s="36" t="s">
        <v>82</v>
      </c>
      <c r="C1921" s="115" t="s">
        <v>83</v>
      </c>
      <c r="D1921" s="115"/>
      <c r="E1921" s="115"/>
      <c r="F1921" s="37" t="s">
        <v>34</v>
      </c>
      <c r="G1921" s="37" t="s">
        <v>34</v>
      </c>
      <c r="H1921" s="37" t="s">
        <v>34</v>
      </c>
      <c r="I1921" s="37" t="s">
        <v>34</v>
      </c>
      <c r="J1921" s="38">
        <v>250.99</v>
      </c>
      <c r="K1921" s="37" t="s">
        <v>34</v>
      </c>
      <c r="L1921" s="38">
        <v>0</v>
      </c>
      <c r="M1921" s="39">
        <v>4.22</v>
      </c>
      <c r="N1921" s="40" t="s">
        <v>34</v>
      </c>
      <c r="S1921" s="2" t="s">
        <v>83</v>
      </c>
    </row>
    <row r="1922" spans="1:23" s="1" customFormat="1" x14ac:dyDescent="0.2">
      <c r="A1922" s="35"/>
      <c r="B1922" s="36" t="s">
        <v>34</v>
      </c>
      <c r="C1922" s="115" t="s">
        <v>84</v>
      </c>
      <c r="D1922" s="115"/>
      <c r="E1922" s="115"/>
      <c r="F1922" s="37" t="s">
        <v>59</v>
      </c>
      <c r="G1922" s="37" t="s">
        <v>1025</v>
      </c>
      <c r="H1922" s="37" t="s">
        <v>34</v>
      </c>
      <c r="I1922" s="37" t="s">
        <v>2059</v>
      </c>
      <c r="J1922" s="38" t="s">
        <v>34</v>
      </c>
      <c r="K1922" s="37" t="s">
        <v>34</v>
      </c>
      <c r="L1922" s="38" t="s">
        <v>34</v>
      </c>
      <c r="M1922" s="39" t="s">
        <v>34</v>
      </c>
      <c r="N1922" s="40" t="s">
        <v>34</v>
      </c>
      <c r="T1922" s="2" t="s">
        <v>84</v>
      </c>
    </row>
    <row r="1923" spans="1:23" s="1" customFormat="1" x14ac:dyDescent="0.2">
      <c r="A1923" s="35"/>
      <c r="B1923" s="36" t="s">
        <v>34</v>
      </c>
      <c r="C1923" s="115" t="s">
        <v>58</v>
      </c>
      <c r="D1923" s="115"/>
      <c r="E1923" s="115"/>
      <c r="F1923" s="37" t="s">
        <v>59</v>
      </c>
      <c r="G1923" s="37" t="s">
        <v>1027</v>
      </c>
      <c r="H1923" s="37" t="s">
        <v>34</v>
      </c>
      <c r="I1923" s="37" t="s">
        <v>2060</v>
      </c>
      <c r="J1923" s="38" t="s">
        <v>34</v>
      </c>
      <c r="K1923" s="37" t="s">
        <v>34</v>
      </c>
      <c r="L1923" s="38" t="s">
        <v>34</v>
      </c>
      <c r="M1923" s="39" t="s">
        <v>34</v>
      </c>
      <c r="N1923" s="40" t="s">
        <v>34</v>
      </c>
      <c r="T1923" s="2" t="s">
        <v>58</v>
      </c>
    </row>
    <row r="1924" spans="1:23" s="1" customFormat="1" x14ac:dyDescent="0.2">
      <c r="A1924" s="35"/>
      <c r="B1924" s="36" t="s">
        <v>34</v>
      </c>
      <c r="C1924" s="118" t="s">
        <v>62</v>
      </c>
      <c r="D1924" s="118"/>
      <c r="E1924" s="118"/>
      <c r="F1924" s="30" t="s">
        <v>34</v>
      </c>
      <c r="G1924" s="30" t="s">
        <v>34</v>
      </c>
      <c r="H1924" s="30" t="s">
        <v>34</v>
      </c>
      <c r="I1924" s="30" t="s">
        <v>34</v>
      </c>
      <c r="J1924" s="31">
        <v>467.79</v>
      </c>
      <c r="K1924" s="30" t="s">
        <v>34</v>
      </c>
      <c r="L1924" s="31">
        <v>4.68</v>
      </c>
      <c r="M1924" s="32" t="s">
        <v>34</v>
      </c>
      <c r="N1924" s="33" t="s">
        <v>34</v>
      </c>
      <c r="U1924" s="2" t="s">
        <v>62</v>
      </c>
    </row>
    <row r="1925" spans="1:23" s="1" customFormat="1" x14ac:dyDescent="0.2">
      <c r="A1925" s="35"/>
      <c r="B1925" s="36" t="s">
        <v>34</v>
      </c>
      <c r="C1925" s="115" t="s">
        <v>63</v>
      </c>
      <c r="D1925" s="115"/>
      <c r="E1925" s="115"/>
      <c r="F1925" s="37" t="s">
        <v>34</v>
      </c>
      <c r="G1925" s="37" t="s">
        <v>34</v>
      </c>
      <c r="H1925" s="37" t="s">
        <v>34</v>
      </c>
      <c r="I1925" s="37" t="s">
        <v>34</v>
      </c>
      <c r="J1925" s="38" t="s">
        <v>34</v>
      </c>
      <c r="K1925" s="37" t="s">
        <v>34</v>
      </c>
      <c r="L1925" s="38">
        <v>3.84</v>
      </c>
      <c r="M1925" s="39" t="s">
        <v>34</v>
      </c>
      <c r="N1925" s="40">
        <v>55</v>
      </c>
      <c r="T1925" s="2" t="s">
        <v>63</v>
      </c>
    </row>
    <row r="1926" spans="1:23" s="1" customFormat="1" ht="22.5" x14ac:dyDescent="0.2">
      <c r="A1926" s="35"/>
      <c r="B1926" s="36" t="s">
        <v>1029</v>
      </c>
      <c r="C1926" s="115" t="s">
        <v>1030</v>
      </c>
      <c r="D1926" s="115"/>
      <c r="E1926" s="115"/>
      <c r="F1926" s="37" t="s">
        <v>66</v>
      </c>
      <c r="G1926" s="37" t="s">
        <v>641</v>
      </c>
      <c r="H1926" s="37" t="s">
        <v>34</v>
      </c>
      <c r="I1926" s="37" t="s">
        <v>641</v>
      </c>
      <c r="J1926" s="38" t="s">
        <v>34</v>
      </c>
      <c r="K1926" s="37" t="s">
        <v>34</v>
      </c>
      <c r="L1926" s="38">
        <v>3.46</v>
      </c>
      <c r="M1926" s="39" t="s">
        <v>34</v>
      </c>
      <c r="N1926" s="40">
        <v>50</v>
      </c>
      <c r="T1926" s="2" t="s">
        <v>1030</v>
      </c>
    </row>
    <row r="1927" spans="1:23" s="1" customFormat="1" ht="22.5" x14ac:dyDescent="0.2">
      <c r="A1927" s="35"/>
      <c r="B1927" s="36" t="s">
        <v>1031</v>
      </c>
      <c r="C1927" s="115" t="s">
        <v>1032</v>
      </c>
      <c r="D1927" s="115"/>
      <c r="E1927" s="115"/>
      <c r="F1927" s="37" t="s">
        <v>66</v>
      </c>
      <c r="G1927" s="37" t="s">
        <v>234</v>
      </c>
      <c r="H1927" s="37" t="s">
        <v>34</v>
      </c>
      <c r="I1927" s="37" t="s">
        <v>234</v>
      </c>
      <c r="J1927" s="38" t="s">
        <v>34</v>
      </c>
      <c r="K1927" s="37" t="s">
        <v>34</v>
      </c>
      <c r="L1927" s="38">
        <v>3.26</v>
      </c>
      <c r="M1927" s="39" t="s">
        <v>34</v>
      </c>
      <c r="N1927" s="40">
        <v>47</v>
      </c>
      <c r="T1927" s="2" t="s">
        <v>1032</v>
      </c>
    </row>
    <row r="1928" spans="1:23" s="1" customFormat="1" x14ac:dyDescent="0.2">
      <c r="A1928" s="41"/>
      <c r="B1928" s="42"/>
      <c r="C1928" s="116" t="s">
        <v>71</v>
      </c>
      <c r="D1928" s="116"/>
      <c r="E1928" s="116"/>
      <c r="F1928" s="43" t="s">
        <v>34</v>
      </c>
      <c r="G1928" s="43" t="s">
        <v>34</v>
      </c>
      <c r="H1928" s="43" t="s">
        <v>34</v>
      </c>
      <c r="I1928" s="43" t="s">
        <v>34</v>
      </c>
      <c r="J1928" s="44" t="s">
        <v>34</v>
      </c>
      <c r="K1928" s="43" t="s">
        <v>34</v>
      </c>
      <c r="L1928" s="44">
        <v>11.4</v>
      </c>
      <c r="M1928" s="32" t="s">
        <v>34</v>
      </c>
      <c r="N1928" s="45">
        <v>159</v>
      </c>
      <c r="V1928" s="2" t="s">
        <v>71</v>
      </c>
    </row>
    <row r="1929" spans="1:23" s="1" customFormat="1" x14ac:dyDescent="0.2">
      <c r="A1929" s="28" t="s">
        <v>2061</v>
      </c>
      <c r="B1929" s="29" t="s">
        <v>1033</v>
      </c>
      <c r="C1929" s="118" t="s">
        <v>1034</v>
      </c>
      <c r="D1929" s="118"/>
      <c r="E1929" s="118"/>
      <c r="F1929" s="30" t="s">
        <v>173</v>
      </c>
      <c r="G1929" s="30" t="s">
        <v>34</v>
      </c>
      <c r="H1929" s="30" t="s">
        <v>34</v>
      </c>
      <c r="I1929" s="30" t="s">
        <v>2062</v>
      </c>
      <c r="J1929" s="31">
        <v>12870</v>
      </c>
      <c r="K1929" s="30" t="s">
        <v>34</v>
      </c>
      <c r="L1929" s="31">
        <v>402.7</v>
      </c>
      <c r="M1929" s="32">
        <v>4.22</v>
      </c>
      <c r="N1929" s="33">
        <v>1699</v>
      </c>
      <c r="Q1929" s="2" t="s">
        <v>1034</v>
      </c>
    </row>
    <row r="1930" spans="1:23" s="1" customFormat="1" x14ac:dyDescent="0.2">
      <c r="A1930" s="34"/>
      <c r="B1930" s="8"/>
      <c r="C1930" s="115" t="s">
        <v>2063</v>
      </c>
      <c r="D1930" s="115"/>
      <c r="E1930" s="115"/>
      <c r="F1930" s="115"/>
      <c r="G1930" s="115"/>
      <c r="H1930" s="115"/>
      <c r="I1930" s="115"/>
      <c r="J1930" s="115"/>
      <c r="K1930" s="115"/>
      <c r="L1930" s="115"/>
      <c r="M1930" s="115"/>
      <c r="N1930" s="117"/>
      <c r="R1930" s="2" t="s">
        <v>2063</v>
      </c>
    </row>
    <row r="1931" spans="1:23" s="1" customFormat="1" ht="56.25" x14ac:dyDescent="0.2">
      <c r="A1931" s="28" t="s">
        <v>2064</v>
      </c>
      <c r="B1931" s="29" t="s">
        <v>919</v>
      </c>
      <c r="C1931" s="118" t="s">
        <v>920</v>
      </c>
      <c r="D1931" s="118"/>
      <c r="E1931" s="118"/>
      <c r="F1931" s="30" t="s">
        <v>921</v>
      </c>
      <c r="G1931" s="30" t="s">
        <v>34</v>
      </c>
      <c r="H1931" s="30" t="s">
        <v>34</v>
      </c>
      <c r="I1931" s="30" t="s">
        <v>2065</v>
      </c>
      <c r="J1931" s="31" t="s">
        <v>34</v>
      </c>
      <c r="K1931" s="30" t="s">
        <v>34</v>
      </c>
      <c r="L1931" s="31" t="s">
        <v>34</v>
      </c>
      <c r="M1931" s="32" t="s">
        <v>34</v>
      </c>
      <c r="N1931" s="33" t="s">
        <v>34</v>
      </c>
      <c r="Q1931" s="2" t="s">
        <v>920</v>
      </c>
    </row>
    <row r="1932" spans="1:23" s="1" customFormat="1" x14ac:dyDescent="0.2">
      <c r="A1932" s="34"/>
      <c r="B1932" s="8"/>
      <c r="C1932" s="115" t="s">
        <v>2066</v>
      </c>
      <c r="D1932" s="115"/>
      <c r="E1932" s="115"/>
      <c r="F1932" s="115"/>
      <c r="G1932" s="115"/>
      <c r="H1932" s="115"/>
      <c r="I1932" s="115"/>
      <c r="J1932" s="115"/>
      <c r="K1932" s="115"/>
      <c r="L1932" s="115"/>
      <c r="M1932" s="115"/>
      <c r="N1932" s="117"/>
      <c r="R1932" s="2" t="s">
        <v>2066</v>
      </c>
    </row>
    <row r="1933" spans="1:23" s="1" customFormat="1" x14ac:dyDescent="0.2">
      <c r="A1933" s="46"/>
      <c r="B1933" s="36" t="s">
        <v>924</v>
      </c>
      <c r="C1933" s="115" t="s">
        <v>925</v>
      </c>
      <c r="D1933" s="115"/>
      <c r="E1933" s="115"/>
      <c r="F1933" s="115"/>
      <c r="G1933" s="115"/>
      <c r="H1933" s="115"/>
      <c r="I1933" s="115"/>
      <c r="J1933" s="115"/>
      <c r="K1933" s="115"/>
      <c r="L1933" s="115"/>
      <c r="M1933" s="115"/>
      <c r="N1933" s="117"/>
      <c r="W1933" s="2" t="s">
        <v>925</v>
      </c>
    </row>
    <row r="1934" spans="1:23" s="1" customFormat="1" x14ac:dyDescent="0.2">
      <c r="A1934" s="46"/>
      <c r="B1934" s="36" t="s">
        <v>34</v>
      </c>
      <c r="C1934" s="115" t="s">
        <v>926</v>
      </c>
      <c r="D1934" s="115"/>
      <c r="E1934" s="115"/>
      <c r="F1934" s="115"/>
      <c r="G1934" s="115"/>
      <c r="H1934" s="115"/>
      <c r="I1934" s="115"/>
      <c r="J1934" s="115"/>
      <c r="K1934" s="115"/>
      <c r="L1934" s="115"/>
      <c r="M1934" s="115"/>
      <c r="N1934" s="117"/>
      <c r="W1934" s="2" t="s">
        <v>926</v>
      </c>
    </row>
    <row r="1935" spans="1:23" s="1" customFormat="1" x14ac:dyDescent="0.2">
      <c r="A1935" s="35"/>
      <c r="B1935" s="36" t="s">
        <v>48</v>
      </c>
      <c r="C1935" s="115" t="s">
        <v>81</v>
      </c>
      <c r="D1935" s="115"/>
      <c r="E1935" s="115"/>
      <c r="F1935" s="37" t="s">
        <v>34</v>
      </c>
      <c r="G1935" s="37" t="s">
        <v>34</v>
      </c>
      <c r="H1935" s="37" t="s">
        <v>34</v>
      </c>
      <c r="I1935" s="37" t="s">
        <v>34</v>
      </c>
      <c r="J1935" s="38">
        <v>71.47</v>
      </c>
      <c r="K1935" s="37" t="s">
        <v>927</v>
      </c>
      <c r="L1935" s="38">
        <v>1.1200000000000001</v>
      </c>
      <c r="M1935" s="39">
        <v>14.41</v>
      </c>
      <c r="N1935" s="40">
        <v>16</v>
      </c>
      <c r="S1935" s="2" t="s">
        <v>81</v>
      </c>
    </row>
    <row r="1936" spans="1:23" s="1" customFormat="1" x14ac:dyDescent="0.2">
      <c r="A1936" s="35"/>
      <c r="B1936" s="36" t="s">
        <v>54</v>
      </c>
      <c r="C1936" s="115" t="s">
        <v>55</v>
      </c>
      <c r="D1936" s="115"/>
      <c r="E1936" s="115"/>
      <c r="F1936" s="37" t="s">
        <v>34</v>
      </c>
      <c r="G1936" s="37" t="s">
        <v>34</v>
      </c>
      <c r="H1936" s="37" t="s">
        <v>34</v>
      </c>
      <c r="I1936" s="37" t="s">
        <v>34</v>
      </c>
      <c r="J1936" s="38">
        <v>10.15</v>
      </c>
      <c r="K1936" s="37" t="s">
        <v>54</v>
      </c>
      <c r="L1936" s="38">
        <v>0.14000000000000001</v>
      </c>
      <c r="M1936" s="39">
        <v>7.88</v>
      </c>
      <c r="N1936" s="40">
        <v>1</v>
      </c>
      <c r="S1936" s="2" t="s">
        <v>55</v>
      </c>
    </row>
    <row r="1937" spans="1:23" s="1" customFormat="1" x14ac:dyDescent="0.2">
      <c r="A1937" s="35"/>
      <c r="B1937" s="36" t="s">
        <v>56</v>
      </c>
      <c r="C1937" s="115" t="s">
        <v>57</v>
      </c>
      <c r="D1937" s="115"/>
      <c r="E1937" s="115"/>
      <c r="F1937" s="37" t="s">
        <v>34</v>
      </c>
      <c r="G1937" s="37" t="s">
        <v>34</v>
      </c>
      <c r="H1937" s="37" t="s">
        <v>34</v>
      </c>
      <c r="I1937" s="37" t="s">
        <v>34</v>
      </c>
      <c r="J1937" s="38">
        <v>0.12</v>
      </c>
      <c r="K1937" s="37" t="s">
        <v>54</v>
      </c>
      <c r="L1937" s="38">
        <v>0</v>
      </c>
      <c r="M1937" s="39">
        <v>14.41</v>
      </c>
      <c r="N1937" s="40" t="s">
        <v>34</v>
      </c>
      <c r="S1937" s="2" t="s">
        <v>57</v>
      </c>
    </row>
    <row r="1938" spans="1:23" s="1" customFormat="1" x14ac:dyDescent="0.2">
      <c r="A1938" s="35"/>
      <c r="B1938" s="36" t="s">
        <v>82</v>
      </c>
      <c r="C1938" s="115" t="s">
        <v>83</v>
      </c>
      <c r="D1938" s="115"/>
      <c r="E1938" s="115"/>
      <c r="F1938" s="37" t="s">
        <v>34</v>
      </c>
      <c r="G1938" s="37" t="s">
        <v>34</v>
      </c>
      <c r="H1938" s="37" t="s">
        <v>34</v>
      </c>
      <c r="I1938" s="37" t="s">
        <v>34</v>
      </c>
      <c r="J1938" s="38">
        <v>250.36</v>
      </c>
      <c r="K1938" s="37" t="s">
        <v>54</v>
      </c>
      <c r="L1938" s="38">
        <v>3.58</v>
      </c>
      <c r="M1938" s="39">
        <v>4.22</v>
      </c>
      <c r="N1938" s="40">
        <v>15</v>
      </c>
      <c r="S1938" s="2" t="s">
        <v>83</v>
      </c>
    </row>
    <row r="1939" spans="1:23" s="1" customFormat="1" x14ac:dyDescent="0.2">
      <c r="A1939" s="35"/>
      <c r="B1939" s="36" t="s">
        <v>34</v>
      </c>
      <c r="C1939" s="115" t="s">
        <v>84</v>
      </c>
      <c r="D1939" s="115"/>
      <c r="E1939" s="115"/>
      <c r="F1939" s="37" t="s">
        <v>59</v>
      </c>
      <c r="G1939" s="37" t="s">
        <v>928</v>
      </c>
      <c r="H1939" s="37" t="s">
        <v>927</v>
      </c>
      <c r="I1939" s="37" t="s">
        <v>2067</v>
      </c>
      <c r="J1939" s="38" t="s">
        <v>34</v>
      </c>
      <c r="K1939" s="37" t="s">
        <v>34</v>
      </c>
      <c r="L1939" s="38" t="s">
        <v>34</v>
      </c>
      <c r="M1939" s="39" t="s">
        <v>34</v>
      </c>
      <c r="N1939" s="40" t="s">
        <v>34</v>
      </c>
      <c r="T1939" s="2" t="s">
        <v>84</v>
      </c>
    </row>
    <row r="1940" spans="1:23" s="1" customFormat="1" x14ac:dyDescent="0.2">
      <c r="A1940" s="35"/>
      <c r="B1940" s="36" t="s">
        <v>34</v>
      </c>
      <c r="C1940" s="115" t="s">
        <v>58</v>
      </c>
      <c r="D1940" s="115"/>
      <c r="E1940" s="115"/>
      <c r="F1940" s="37" t="s">
        <v>59</v>
      </c>
      <c r="G1940" s="37" t="s">
        <v>342</v>
      </c>
      <c r="H1940" s="37" t="s">
        <v>54</v>
      </c>
      <c r="I1940" s="37" t="s">
        <v>2068</v>
      </c>
      <c r="J1940" s="38" t="s">
        <v>34</v>
      </c>
      <c r="K1940" s="37" t="s">
        <v>34</v>
      </c>
      <c r="L1940" s="38" t="s">
        <v>34</v>
      </c>
      <c r="M1940" s="39" t="s">
        <v>34</v>
      </c>
      <c r="N1940" s="40" t="s">
        <v>34</v>
      </c>
      <c r="T1940" s="2" t="s">
        <v>58</v>
      </c>
    </row>
    <row r="1941" spans="1:23" s="1" customFormat="1" x14ac:dyDescent="0.2">
      <c r="A1941" s="35"/>
      <c r="B1941" s="36" t="s">
        <v>34</v>
      </c>
      <c r="C1941" s="118" t="s">
        <v>62</v>
      </c>
      <c r="D1941" s="118"/>
      <c r="E1941" s="118"/>
      <c r="F1941" s="30" t="s">
        <v>34</v>
      </c>
      <c r="G1941" s="30" t="s">
        <v>34</v>
      </c>
      <c r="H1941" s="30" t="s">
        <v>34</v>
      </c>
      <c r="I1941" s="30" t="s">
        <v>34</v>
      </c>
      <c r="J1941" s="31">
        <v>331.98</v>
      </c>
      <c r="K1941" s="30" t="s">
        <v>34</v>
      </c>
      <c r="L1941" s="31">
        <v>4.84</v>
      </c>
      <c r="M1941" s="32" t="s">
        <v>34</v>
      </c>
      <c r="N1941" s="33" t="s">
        <v>34</v>
      </c>
      <c r="U1941" s="2" t="s">
        <v>62</v>
      </c>
    </row>
    <row r="1942" spans="1:23" s="1" customFormat="1" x14ac:dyDescent="0.2">
      <c r="A1942" s="35"/>
      <c r="B1942" s="36" t="s">
        <v>34</v>
      </c>
      <c r="C1942" s="115" t="s">
        <v>63</v>
      </c>
      <c r="D1942" s="115"/>
      <c r="E1942" s="115"/>
      <c r="F1942" s="37" t="s">
        <v>34</v>
      </c>
      <c r="G1942" s="37" t="s">
        <v>34</v>
      </c>
      <c r="H1942" s="37" t="s">
        <v>34</v>
      </c>
      <c r="I1942" s="37" t="s">
        <v>34</v>
      </c>
      <c r="J1942" s="38" t="s">
        <v>34</v>
      </c>
      <c r="K1942" s="37" t="s">
        <v>34</v>
      </c>
      <c r="L1942" s="38">
        <v>1.1200000000000001</v>
      </c>
      <c r="M1942" s="39" t="s">
        <v>34</v>
      </c>
      <c r="N1942" s="40">
        <v>16</v>
      </c>
      <c r="T1942" s="2" t="s">
        <v>63</v>
      </c>
    </row>
    <row r="1943" spans="1:23" s="1" customFormat="1" ht="22.5" x14ac:dyDescent="0.2">
      <c r="A1943" s="35"/>
      <c r="B1943" s="36" t="s">
        <v>931</v>
      </c>
      <c r="C1943" s="115" t="s">
        <v>932</v>
      </c>
      <c r="D1943" s="115"/>
      <c r="E1943" s="115"/>
      <c r="F1943" s="37" t="s">
        <v>66</v>
      </c>
      <c r="G1943" s="37" t="s">
        <v>641</v>
      </c>
      <c r="H1943" s="37" t="s">
        <v>34</v>
      </c>
      <c r="I1943" s="37" t="s">
        <v>641</v>
      </c>
      <c r="J1943" s="38" t="s">
        <v>34</v>
      </c>
      <c r="K1943" s="37" t="s">
        <v>34</v>
      </c>
      <c r="L1943" s="38">
        <v>1.01</v>
      </c>
      <c r="M1943" s="39" t="s">
        <v>34</v>
      </c>
      <c r="N1943" s="40">
        <v>14</v>
      </c>
      <c r="T1943" s="2" t="s">
        <v>932</v>
      </c>
    </row>
    <row r="1944" spans="1:23" s="1" customFormat="1" ht="22.5" x14ac:dyDescent="0.2">
      <c r="A1944" s="35"/>
      <c r="B1944" s="36" t="s">
        <v>933</v>
      </c>
      <c r="C1944" s="115" t="s">
        <v>934</v>
      </c>
      <c r="D1944" s="115"/>
      <c r="E1944" s="115"/>
      <c r="F1944" s="37" t="s">
        <v>66</v>
      </c>
      <c r="G1944" s="37" t="s">
        <v>935</v>
      </c>
      <c r="H1944" s="37" t="s">
        <v>34</v>
      </c>
      <c r="I1944" s="37" t="s">
        <v>935</v>
      </c>
      <c r="J1944" s="38" t="s">
        <v>34</v>
      </c>
      <c r="K1944" s="37" t="s">
        <v>34</v>
      </c>
      <c r="L1944" s="38">
        <v>0.78</v>
      </c>
      <c r="M1944" s="39" t="s">
        <v>34</v>
      </c>
      <c r="N1944" s="40">
        <v>11</v>
      </c>
      <c r="T1944" s="2" t="s">
        <v>934</v>
      </c>
    </row>
    <row r="1945" spans="1:23" s="1" customFormat="1" x14ac:dyDescent="0.2">
      <c r="A1945" s="41"/>
      <c r="B1945" s="42"/>
      <c r="C1945" s="116" t="s">
        <v>71</v>
      </c>
      <c r="D1945" s="116"/>
      <c r="E1945" s="116"/>
      <c r="F1945" s="43" t="s">
        <v>34</v>
      </c>
      <c r="G1945" s="43" t="s">
        <v>34</v>
      </c>
      <c r="H1945" s="43" t="s">
        <v>34</v>
      </c>
      <c r="I1945" s="43" t="s">
        <v>34</v>
      </c>
      <c r="J1945" s="44" t="s">
        <v>34</v>
      </c>
      <c r="K1945" s="43" t="s">
        <v>34</v>
      </c>
      <c r="L1945" s="44">
        <v>6.63</v>
      </c>
      <c r="M1945" s="32" t="s">
        <v>34</v>
      </c>
      <c r="N1945" s="45">
        <v>57</v>
      </c>
      <c r="V1945" s="2" t="s">
        <v>71</v>
      </c>
    </row>
    <row r="1946" spans="1:23" s="1" customFormat="1" ht="56.25" x14ac:dyDescent="0.2">
      <c r="A1946" s="28" t="s">
        <v>2069</v>
      </c>
      <c r="B1946" s="29" t="s">
        <v>936</v>
      </c>
      <c r="C1946" s="118" t="s">
        <v>937</v>
      </c>
      <c r="D1946" s="118"/>
      <c r="E1946" s="118"/>
      <c r="F1946" s="30" t="s">
        <v>921</v>
      </c>
      <c r="G1946" s="30" t="s">
        <v>34</v>
      </c>
      <c r="H1946" s="30" t="s">
        <v>34</v>
      </c>
      <c r="I1946" s="30" t="s">
        <v>2065</v>
      </c>
      <c r="J1946" s="31" t="s">
        <v>34</v>
      </c>
      <c r="K1946" s="30" t="s">
        <v>34</v>
      </c>
      <c r="L1946" s="31" t="s">
        <v>34</v>
      </c>
      <c r="M1946" s="32" t="s">
        <v>34</v>
      </c>
      <c r="N1946" s="33" t="s">
        <v>34</v>
      </c>
      <c r="Q1946" s="2" t="s">
        <v>937</v>
      </c>
    </row>
    <row r="1947" spans="1:23" s="1" customFormat="1" x14ac:dyDescent="0.2">
      <c r="A1947" s="34"/>
      <c r="B1947" s="8"/>
      <c r="C1947" s="115" t="s">
        <v>2066</v>
      </c>
      <c r="D1947" s="115"/>
      <c r="E1947" s="115"/>
      <c r="F1947" s="115"/>
      <c r="G1947" s="115"/>
      <c r="H1947" s="115"/>
      <c r="I1947" s="115"/>
      <c r="J1947" s="115"/>
      <c r="K1947" s="115"/>
      <c r="L1947" s="115"/>
      <c r="M1947" s="115"/>
      <c r="N1947" s="117"/>
      <c r="R1947" s="2" t="s">
        <v>2066</v>
      </c>
    </row>
    <row r="1948" spans="1:23" s="1" customFormat="1" x14ac:dyDescent="0.2">
      <c r="A1948" s="46"/>
      <c r="B1948" s="36" t="s">
        <v>924</v>
      </c>
      <c r="C1948" s="115" t="s">
        <v>925</v>
      </c>
      <c r="D1948" s="115"/>
      <c r="E1948" s="115"/>
      <c r="F1948" s="115"/>
      <c r="G1948" s="115"/>
      <c r="H1948" s="115"/>
      <c r="I1948" s="115"/>
      <c r="J1948" s="115"/>
      <c r="K1948" s="115"/>
      <c r="L1948" s="115"/>
      <c r="M1948" s="115"/>
      <c r="N1948" s="117"/>
      <c r="W1948" s="2" t="s">
        <v>925</v>
      </c>
    </row>
    <row r="1949" spans="1:23" s="1" customFormat="1" x14ac:dyDescent="0.2">
      <c r="A1949" s="46"/>
      <c r="B1949" s="36" t="s">
        <v>34</v>
      </c>
      <c r="C1949" s="115" t="s">
        <v>926</v>
      </c>
      <c r="D1949" s="115"/>
      <c r="E1949" s="115"/>
      <c r="F1949" s="115"/>
      <c r="G1949" s="115"/>
      <c r="H1949" s="115"/>
      <c r="I1949" s="115"/>
      <c r="J1949" s="115"/>
      <c r="K1949" s="115"/>
      <c r="L1949" s="115"/>
      <c r="M1949" s="115"/>
      <c r="N1949" s="117"/>
      <c r="W1949" s="2" t="s">
        <v>926</v>
      </c>
    </row>
    <row r="1950" spans="1:23" s="1" customFormat="1" x14ac:dyDescent="0.2">
      <c r="A1950" s="35"/>
      <c r="B1950" s="36" t="s">
        <v>48</v>
      </c>
      <c r="C1950" s="115" t="s">
        <v>81</v>
      </c>
      <c r="D1950" s="115"/>
      <c r="E1950" s="115"/>
      <c r="F1950" s="37" t="s">
        <v>34</v>
      </c>
      <c r="G1950" s="37" t="s">
        <v>34</v>
      </c>
      <c r="H1950" s="37" t="s">
        <v>34</v>
      </c>
      <c r="I1950" s="37" t="s">
        <v>34</v>
      </c>
      <c r="J1950" s="38">
        <v>43.93</v>
      </c>
      <c r="K1950" s="37" t="s">
        <v>927</v>
      </c>
      <c r="L1950" s="38">
        <v>0.69</v>
      </c>
      <c r="M1950" s="39">
        <v>14.41</v>
      </c>
      <c r="N1950" s="40">
        <v>10</v>
      </c>
      <c r="S1950" s="2" t="s">
        <v>81</v>
      </c>
    </row>
    <row r="1951" spans="1:23" s="1" customFormat="1" x14ac:dyDescent="0.2">
      <c r="A1951" s="35"/>
      <c r="B1951" s="36" t="s">
        <v>54</v>
      </c>
      <c r="C1951" s="115" t="s">
        <v>55</v>
      </c>
      <c r="D1951" s="115"/>
      <c r="E1951" s="115"/>
      <c r="F1951" s="37" t="s">
        <v>34</v>
      </c>
      <c r="G1951" s="37" t="s">
        <v>34</v>
      </c>
      <c r="H1951" s="37" t="s">
        <v>34</v>
      </c>
      <c r="I1951" s="37" t="s">
        <v>34</v>
      </c>
      <c r="J1951" s="38">
        <v>6.8</v>
      </c>
      <c r="K1951" s="37" t="s">
        <v>54</v>
      </c>
      <c r="L1951" s="38">
        <v>0.1</v>
      </c>
      <c r="M1951" s="39">
        <v>7.88</v>
      </c>
      <c r="N1951" s="40">
        <v>1</v>
      </c>
      <c r="S1951" s="2" t="s">
        <v>55</v>
      </c>
    </row>
    <row r="1952" spans="1:23" s="1" customFormat="1" x14ac:dyDescent="0.2">
      <c r="A1952" s="35"/>
      <c r="B1952" s="36" t="s">
        <v>56</v>
      </c>
      <c r="C1952" s="115" t="s">
        <v>57</v>
      </c>
      <c r="D1952" s="115"/>
      <c r="E1952" s="115"/>
      <c r="F1952" s="37" t="s">
        <v>34</v>
      </c>
      <c r="G1952" s="37" t="s">
        <v>34</v>
      </c>
      <c r="H1952" s="37" t="s">
        <v>34</v>
      </c>
      <c r="I1952" s="37" t="s">
        <v>34</v>
      </c>
      <c r="J1952" s="38">
        <v>0.12</v>
      </c>
      <c r="K1952" s="37" t="s">
        <v>54</v>
      </c>
      <c r="L1952" s="38">
        <v>0</v>
      </c>
      <c r="M1952" s="39">
        <v>14.41</v>
      </c>
      <c r="N1952" s="40" t="s">
        <v>34</v>
      </c>
      <c r="S1952" s="2" t="s">
        <v>57</v>
      </c>
    </row>
    <row r="1953" spans="1:22" s="1" customFormat="1" x14ac:dyDescent="0.2">
      <c r="A1953" s="35"/>
      <c r="B1953" s="36" t="s">
        <v>82</v>
      </c>
      <c r="C1953" s="115" t="s">
        <v>83</v>
      </c>
      <c r="D1953" s="115"/>
      <c r="E1953" s="115"/>
      <c r="F1953" s="37" t="s">
        <v>34</v>
      </c>
      <c r="G1953" s="37" t="s">
        <v>34</v>
      </c>
      <c r="H1953" s="37" t="s">
        <v>34</v>
      </c>
      <c r="I1953" s="37" t="s">
        <v>34</v>
      </c>
      <c r="J1953" s="38">
        <v>388.48</v>
      </c>
      <c r="K1953" s="37" t="s">
        <v>54</v>
      </c>
      <c r="L1953" s="38">
        <v>5.55</v>
      </c>
      <c r="M1953" s="39">
        <v>4.22</v>
      </c>
      <c r="N1953" s="40">
        <v>23</v>
      </c>
      <c r="S1953" s="2" t="s">
        <v>83</v>
      </c>
    </row>
    <row r="1954" spans="1:22" s="1" customFormat="1" x14ac:dyDescent="0.2">
      <c r="A1954" s="35"/>
      <c r="B1954" s="36" t="s">
        <v>34</v>
      </c>
      <c r="C1954" s="115" t="s">
        <v>84</v>
      </c>
      <c r="D1954" s="115"/>
      <c r="E1954" s="115"/>
      <c r="F1954" s="37" t="s">
        <v>59</v>
      </c>
      <c r="G1954" s="37" t="s">
        <v>938</v>
      </c>
      <c r="H1954" s="37" t="s">
        <v>927</v>
      </c>
      <c r="I1954" s="37" t="s">
        <v>2070</v>
      </c>
      <c r="J1954" s="38" t="s">
        <v>34</v>
      </c>
      <c r="K1954" s="37" t="s">
        <v>34</v>
      </c>
      <c r="L1954" s="38" t="s">
        <v>34</v>
      </c>
      <c r="M1954" s="39" t="s">
        <v>34</v>
      </c>
      <c r="N1954" s="40" t="s">
        <v>34</v>
      </c>
      <c r="T1954" s="2" t="s">
        <v>84</v>
      </c>
    </row>
    <row r="1955" spans="1:22" s="1" customFormat="1" x14ac:dyDescent="0.2">
      <c r="A1955" s="35"/>
      <c r="B1955" s="36" t="s">
        <v>34</v>
      </c>
      <c r="C1955" s="115" t="s">
        <v>58</v>
      </c>
      <c r="D1955" s="115"/>
      <c r="E1955" s="115"/>
      <c r="F1955" s="37" t="s">
        <v>59</v>
      </c>
      <c r="G1955" s="37" t="s">
        <v>342</v>
      </c>
      <c r="H1955" s="37" t="s">
        <v>54</v>
      </c>
      <c r="I1955" s="37" t="s">
        <v>2068</v>
      </c>
      <c r="J1955" s="38" t="s">
        <v>34</v>
      </c>
      <c r="K1955" s="37" t="s">
        <v>34</v>
      </c>
      <c r="L1955" s="38" t="s">
        <v>34</v>
      </c>
      <c r="M1955" s="39" t="s">
        <v>34</v>
      </c>
      <c r="N1955" s="40" t="s">
        <v>34</v>
      </c>
      <c r="T1955" s="2" t="s">
        <v>58</v>
      </c>
    </row>
    <row r="1956" spans="1:22" s="1" customFormat="1" x14ac:dyDescent="0.2">
      <c r="A1956" s="35"/>
      <c r="B1956" s="36" t="s">
        <v>34</v>
      </c>
      <c r="C1956" s="118" t="s">
        <v>62</v>
      </c>
      <c r="D1956" s="118"/>
      <c r="E1956" s="118"/>
      <c r="F1956" s="30" t="s">
        <v>34</v>
      </c>
      <c r="G1956" s="30" t="s">
        <v>34</v>
      </c>
      <c r="H1956" s="30" t="s">
        <v>34</v>
      </c>
      <c r="I1956" s="30" t="s">
        <v>34</v>
      </c>
      <c r="J1956" s="31">
        <v>439.21</v>
      </c>
      <c r="K1956" s="30" t="s">
        <v>34</v>
      </c>
      <c r="L1956" s="31">
        <v>6.34</v>
      </c>
      <c r="M1956" s="32" t="s">
        <v>34</v>
      </c>
      <c r="N1956" s="33" t="s">
        <v>34</v>
      </c>
      <c r="U1956" s="2" t="s">
        <v>62</v>
      </c>
    </row>
    <row r="1957" spans="1:22" s="1" customFormat="1" x14ac:dyDescent="0.2">
      <c r="A1957" s="35"/>
      <c r="B1957" s="36" t="s">
        <v>34</v>
      </c>
      <c r="C1957" s="115" t="s">
        <v>63</v>
      </c>
      <c r="D1957" s="115"/>
      <c r="E1957" s="115"/>
      <c r="F1957" s="37" t="s">
        <v>34</v>
      </c>
      <c r="G1957" s="37" t="s">
        <v>34</v>
      </c>
      <c r="H1957" s="37" t="s">
        <v>34</v>
      </c>
      <c r="I1957" s="37" t="s">
        <v>34</v>
      </c>
      <c r="J1957" s="38" t="s">
        <v>34</v>
      </c>
      <c r="K1957" s="37" t="s">
        <v>34</v>
      </c>
      <c r="L1957" s="38">
        <v>0.69</v>
      </c>
      <c r="M1957" s="39" t="s">
        <v>34</v>
      </c>
      <c r="N1957" s="40">
        <v>10</v>
      </c>
      <c r="T1957" s="2" t="s">
        <v>63</v>
      </c>
    </row>
    <row r="1958" spans="1:22" s="1" customFormat="1" ht="22.5" x14ac:dyDescent="0.2">
      <c r="A1958" s="35"/>
      <c r="B1958" s="36" t="s">
        <v>931</v>
      </c>
      <c r="C1958" s="115" t="s">
        <v>932</v>
      </c>
      <c r="D1958" s="115"/>
      <c r="E1958" s="115"/>
      <c r="F1958" s="37" t="s">
        <v>66</v>
      </c>
      <c r="G1958" s="37" t="s">
        <v>641</v>
      </c>
      <c r="H1958" s="37" t="s">
        <v>34</v>
      </c>
      <c r="I1958" s="37" t="s">
        <v>641</v>
      </c>
      <c r="J1958" s="38" t="s">
        <v>34</v>
      </c>
      <c r="K1958" s="37" t="s">
        <v>34</v>
      </c>
      <c r="L1958" s="38">
        <v>0.62</v>
      </c>
      <c r="M1958" s="39" t="s">
        <v>34</v>
      </c>
      <c r="N1958" s="40">
        <v>9</v>
      </c>
      <c r="T1958" s="2" t="s">
        <v>932</v>
      </c>
    </row>
    <row r="1959" spans="1:22" s="1" customFormat="1" ht="22.5" x14ac:dyDescent="0.2">
      <c r="A1959" s="35"/>
      <c r="B1959" s="36" t="s">
        <v>933</v>
      </c>
      <c r="C1959" s="115" t="s">
        <v>934</v>
      </c>
      <c r="D1959" s="115"/>
      <c r="E1959" s="115"/>
      <c r="F1959" s="37" t="s">
        <v>66</v>
      </c>
      <c r="G1959" s="37" t="s">
        <v>935</v>
      </c>
      <c r="H1959" s="37" t="s">
        <v>34</v>
      </c>
      <c r="I1959" s="37" t="s">
        <v>935</v>
      </c>
      <c r="J1959" s="38" t="s">
        <v>34</v>
      </c>
      <c r="K1959" s="37" t="s">
        <v>34</v>
      </c>
      <c r="L1959" s="38">
        <v>0.48</v>
      </c>
      <c r="M1959" s="39" t="s">
        <v>34</v>
      </c>
      <c r="N1959" s="40">
        <v>7</v>
      </c>
      <c r="T1959" s="2" t="s">
        <v>934</v>
      </c>
    </row>
    <row r="1960" spans="1:22" s="1" customFormat="1" x14ac:dyDescent="0.2">
      <c r="A1960" s="41"/>
      <c r="B1960" s="42"/>
      <c r="C1960" s="116" t="s">
        <v>71</v>
      </c>
      <c r="D1960" s="116"/>
      <c r="E1960" s="116"/>
      <c r="F1960" s="43" t="s">
        <v>34</v>
      </c>
      <c r="G1960" s="43" t="s">
        <v>34</v>
      </c>
      <c r="H1960" s="43" t="s">
        <v>34</v>
      </c>
      <c r="I1960" s="43" t="s">
        <v>34</v>
      </c>
      <c r="J1960" s="44" t="s">
        <v>34</v>
      </c>
      <c r="K1960" s="43" t="s">
        <v>34</v>
      </c>
      <c r="L1960" s="44">
        <v>7.44</v>
      </c>
      <c r="M1960" s="32" t="s">
        <v>34</v>
      </c>
      <c r="N1960" s="45">
        <v>50</v>
      </c>
      <c r="V1960" s="2" t="s">
        <v>71</v>
      </c>
    </row>
    <row r="1961" spans="1:22" s="1" customFormat="1" ht="33.75" x14ac:dyDescent="0.2">
      <c r="A1961" s="28" t="s">
        <v>2071</v>
      </c>
      <c r="B1961" s="29" t="s">
        <v>909</v>
      </c>
      <c r="C1961" s="118" t="s">
        <v>910</v>
      </c>
      <c r="D1961" s="118"/>
      <c r="E1961" s="118"/>
      <c r="F1961" s="30" t="s">
        <v>911</v>
      </c>
      <c r="G1961" s="30" t="s">
        <v>34</v>
      </c>
      <c r="H1961" s="30" t="s">
        <v>34</v>
      </c>
      <c r="I1961" s="30" t="s">
        <v>2072</v>
      </c>
      <c r="J1961" s="31" t="s">
        <v>34</v>
      </c>
      <c r="K1961" s="30" t="s">
        <v>34</v>
      </c>
      <c r="L1961" s="31" t="s">
        <v>34</v>
      </c>
      <c r="M1961" s="32" t="s">
        <v>34</v>
      </c>
      <c r="N1961" s="33" t="s">
        <v>34</v>
      </c>
      <c r="Q1961" s="2" t="s">
        <v>910</v>
      </c>
    </row>
    <row r="1962" spans="1:22" s="1" customFormat="1" x14ac:dyDescent="0.2">
      <c r="A1962" s="34"/>
      <c r="B1962" s="8"/>
      <c r="C1962" s="115" t="s">
        <v>2073</v>
      </c>
      <c r="D1962" s="115"/>
      <c r="E1962" s="115"/>
      <c r="F1962" s="115"/>
      <c r="G1962" s="115"/>
      <c r="H1962" s="115"/>
      <c r="I1962" s="115"/>
      <c r="J1962" s="115"/>
      <c r="K1962" s="115"/>
      <c r="L1962" s="115"/>
      <c r="M1962" s="115"/>
      <c r="N1962" s="117"/>
      <c r="R1962" s="2" t="s">
        <v>2073</v>
      </c>
    </row>
    <row r="1963" spans="1:22" s="1" customFormat="1" x14ac:dyDescent="0.2">
      <c r="A1963" s="35"/>
      <c r="B1963" s="36" t="s">
        <v>48</v>
      </c>
      <c r="C1963" s="115" t="s">
        <v>81</v>
      </c>
      <c r="D1963" s="115"/>
      <c r="E1963" s="115"/>
      <c r="F1963" s="37" t="s">
        <v>34</v>
      </c>
      <c r="G1963" s="37" t="s">
        <v>34</v>
      </c>
      <c r="H1963" s="37" t="s">
        <v>34</v>
      </c>
      <c r="I1963" s="37" t="s">
        <v>34</v>
      </c>
      <c r="J1963" s="38">
        <v>232.58</v>
      </c>
      <c r="K1963" s="37" t="s">
        <v>34</v>
      </c>
      <c r="L1963" s="38">
        <v>253.51</v>
      </c>
      <c r="M1963" s="39">
        <v>14.41</v>
      </c>
      <c r="N1963" s="40">
        <v>3653</v>
      </c>
      <c r="S1963" s="2" t="s">
        <v>81</v>
      </c>
    </row>
    <row r="1964" spans="1:22" s="1" customFormat="1" x14ac:dyDescent="0.2">
      <c r="A1964" s="35"/>
      <c r="B1964" s="36" t="s">
        <v>54</v>
      </c>
      <c r="C1964" s="115" t="s">
        <v>55</v>
      </c>
      <c r="D1964" s="115"/>
      <c r="E1964" s="115"/>
      <c r="F1964" s="37" t="s">
        <v>34</v>
      </c>
      <c r="G1964" s="37" t="s">
        <v>34</v>
      </c>
      <c r="H1964" s="37" t="s">
        <v>34</v>
      </c>
      <c r="I1964" s="37" t="s">
        <v>34</v>
      </c>
      <c r="J1964" s="38">
        <v>1591.9</v>
      </c>
      <c r="K1964" s="37" t="s">
        <v>34</v>
      </c>
      <c r="L1964" s="38">
        <v>1731.14</v>
      </c>
      <c r="M1964" s="39">
        <v>7.88</v>
      </c>
      <c r="N1964" s="40">
        <v>13641</v>
      </c>
      <c r="S1964" s="2" t="s">
        <v>55</v>
      </c>
    </row>
    <row r="1965" spans="1:22" s="1" customFormat="1" x14ac:dyDescent="0.2">
      <c r="A1965" s="35"/>
      <c r="B1965" s="36" t="s">
        <v>56</v>
      </c>
      <c r="C1965" s="115" t="s">
        <v>57</v>
      </c>
      <c r="D1965" s="115"/>
      <c r="E1965" s="115"/>
      <c r="F1965" s="37" t="s">
        <v>34</v>
      </c>
      <c r="G1965" s="37" t="s">
        <v>34</v>
      </c>
      <c r="H1965" s="37" t="s">
        <v>34</v>
      </c>
      <c r="I1965" s="37" t="s">
        <v>34</v>
      </c>
      <c r="J1965" s="38">
        <v>205.71</v>
      </c>
      <c r="K1965" s="37" t="s">
        <v>34</v>
      </c>
      <c r="L1965" s="38">
        <v>224.22</v>
      </c>
      <c r="M1965" s="39">
        <v>14.41</v>
      </c>
      <c r="N1965" s="40">
        <v>3231</v>
      </c>
      <c r="S1965" s="2" t="s">
        <v>57</v>
      </c>
    </row>
    <row r="1966" spans="1:22" s="1" customFormat="1" x14ac:dyDescent="0.2">
      <c r="A1966" s="35"/>
      <c r="B1966" s="36" t="s">
        <v>82</v>
      </c>
      <c r="C1966" s="115" t="s">
        <v>83</v>
      </c>
      <c r="D1966" s="115"/>
      <c r="E1966" s="115"/>
      <c r="F1966" s="37" t="s">
        <v>34</v>
      </c>
      <c r="G1966" s="37" t="s">
        <v>34</v>
      </c>
      <c r="H1966" s="37" t="s">
        <v>34</v>
      </c>
      <c r="I1966" s="37" t="s">
        <v>34</v>
      </c>
      <c r="J1966" s="38">
        <v>200.73</v>
      </c>
      <c r="K1966" s="37" t="s">
        <v>34</v>
      </c>
      <c r="L1966" s="38">
        <v>47.84</v>
      </c>
      <c r="M1966" s="39">
        <v>4.22</v>
      </c>
      <c r="N1966" s="40">
        <v>202</v>
      </c>
      <c r="S1966" s="2" t="s">
        <v>83</v>
      </c>
    </row>
    <row r="1967" spans="1:22" s="1" customFormat="1" x14ac:dyDescent="0.2">
      <c r="A1967" s="35"/>
      <c r="B1967" s="36" t="s">
        <v>34</v>
      </c>
      <c r="C1967" s="115" t="s">
        <v>84</v>
      </c>
      <c r="D1967" s="115"/>
      <c r="E1967" s="115"/>
      <c r="F1967" s="37" t="s">
        <v>59</v>
      </c>
      <c r="G1967" s="37" t="s">
        <v>914</v>
      </c>
      <c r="H1967" s="37" t="s">
        <v>34</v>
      </c>
      <c r="I1967" s="37" t="s">
        <v>2074</v>
      </c>
      <c r="J1967" s="38" t="s">
        <v>34</v>
      </c>
      <c r="K1967" s="37" t="s">
        <v>34</v>
      </c>
      <c r="L1967" s="38" t="s">
        <v>34</v>
      </c>
      <c r="M1967" s="39" t="s">
        <v>34</v>
      </c>
      <c r="N1967" s="40" t="s">
        <v>34</v>
      </c>
      <c r="T1967" s="2" t="s">
        <v>84</v>
      </c>
    </row>
    <row r="1968" spans="1:22" s="1" customFormat="1" x14ac:dyDescent="0.2">
      <c r="A1968" s="35"/>
      <c r="B1968" s="36" t="s">
        <v>34</v>
      </c>
      <c r="C1968" s="115" t="s">
        <v>58</v>
      </c>
      <c r="D1968" s="115"/>
      <c r="E1968" s="115"/>
      <c r="F1968" s="37" t="s">
        <v>59</v>
      </c>
      <c r="G1968" s="37" t="s">
        <v>916</v>
      </c>
      <c r="H1968" s="37" t="s">
        <v>34</v>
      </c>
      <c r="I1968" s="37" t="s">
        <v>2075</v>
      </c>
      <c r="J1968" s="38" t="s">
        <v>34</v>
      </c>
      <c r="K1968" s="37" t="s">
        <v>34</v>
      </c>
      <c r="L1968" s="38" t="s">
        <v>34</v>
      </c>
      <c r="M1968" s="39" t="s">
        <v>34</v>
      </c>
      <c r="N1968" s="40" t="s">
        <v>34</v>
      </c>
      <c r="T1968" s="2" t="s">
        <v>58</v>
      </c>
    </row>
    <row r="1969" spans="1:22" s="1" customFormat="1" x14ac:dyDescent="0.2">
      <c r="A1969" s="35"/>
      <c r="B1969" s="36" t="s">
        <v>34</v>
      </c>
      <c r="C1969" s="118" t="s">
        <v>62</v>
      </c>
      <c r="D1969" s="118"/>
      <c r="E1969" s="118"/>
      <c r="F1969" s="30" t="s">
        <v>34</v>
      </c>
      <c r="G1969" s="30" t="s">
        <v>34</v>
      </c>
      <c r="H1969" s="30" t="s">
        <v>34</v>
      </c>
      <c r="I1969" s="30" t="s">
        <v>34</v>
      </c>
      <c r="J1969" s="31">
        <v>1864.67</v>
      </c>
      <c r="K1969" s="30" t="s">
        <v>34</v>
      </c>
      <c r="L1969" s="31">
        <v>2032.49</v>
      </c>
      <c r="M1969" s="32" t="s">
        <v>34</v>
      </c>
      <c r="N1969" s="33" t="s">
        <v>34</v>
      </c>
      <c r="U1969" s="2" t="s">
        <v>62</v>
      </c>
    </row>
    <row r="1970" spans="1:22" s="1" customFormat="1" x14ac:dyDescent="0.2">
      <c r="A1970" s="35"/>
      <c r="B1970" s="36" t="s">
        <v>34</v>
      </c>
      <c r="C1970" s="115" t="s">
        <v>63</v>
      </c>
      <c r="D1970" s="115"/>
      <c r="E1970" s="115"/>
      <c r="F1970" s="37" t="s">
        <v>34</v>
      </c>
      <c r="G1970" s="37" t="s">
        <v>34</v>
      </c>
      <c r="H1970" s="37" t="s">
        <v>34</v>
      </c>
      <c r="I1970" s="37" t="s">
        <v>34</v>
      </c>
      <c r="J1970" s="38" t="s">
        <v>34</v>
      </c>
      <c r="K1970" s="37" t="s">
        <v>34</v>
      </c>
      <c r="L1970" s="38">
        <v>477.73</v>
      </c>
      <c r="M1970" s="39" t="s">
        <v>34</v>
      </c>
      <c r="N1970" s="40">
        <v>6884</v>
      </c>
      <c r="T1970" s="2" t="s">
        <v>63</v>
      </c>
    </row>
    <row r="1971" spans="1:22" s="1" customFormat="1" ht="22.5" x14ac:dyDescent="0.2">
      <c r="A1971" s="35"/>
      <c r="B1971" s="36" t="s">
        <v>835</v>
      </c>
      <c r="C1971" s="115" t="s">
        <v>836</v>
      </c>
      <c r="D1971" s="115"/>
      <c r="E1971" s="115"/>
      <c r="F1971" s="37" t="s">
        <v>66</v>
      </c>
      <c r="G1971" s="37" t="s">
        <v>837</v>
      </c>
      <c r="H1971" s="37" t="s">
        <v>34</v>
      </c>
      <c r="I1971" s="37" t="s">
        <v>837</v>
      </c>
      <c r="J1971" s="38" t="s">
        <v>34</v>
      </c>
      <c r="K1971" s="37" t="s">
        <v>34</v>
      </c>
      <c r="L1971" s="38">
        <v>621.04999999999995</v>
      </c>
      <c r="M1971" s="39" t="s">
        <v>34</v>
      </c>
      <c r="N1971" s="40">
        <v>8949</v>
      </c>
      <c r="T1971" s="2" t="s">
        <v>836</v>
      </c>
    </row>
    <row r="1972" spans="1:22" s="1" customFormat="1" ht="22.5" x14ac:dyDescent="0.2">
      <c r="A1972" s="35"/>
      <c r="B1972" s="36" t="s">
        <v>838</v>
      </c>
      <c r="C1972" s="115" t="s">
        <v>839</v>
      </c>
      <c r="D1972" s="115"/>
      <c r="E1972" s="115"/>
      <c r="F1972" s="37" t="s">
        <v>66</v>
      </c>
      <c r="G1972" s="37" t="s">
        <v>840</v>
      </c>
      <c r="H1972" s="37" t="s">
        <v>34</v>
      </c>
      <c r="I1972" s="37" t="s">
        <v>840</v>
      </c>
      <c r="J1972" s="38" t="s">
        <v>34</v>
      </c>
      <c r="K1972" s="37" t="s">
        <v>34</v>
      </c>
      <c r="L1972" s="38">
        <v>425.18</v>
      </c>
      <c r="M1972" s="39" t="s">
        <v>34</v>
      </c>
      <c r="N1972" s="40">
        <v>6127</v>
      </c>
      <c r="T1972" s="2" t="s">
        <v>839</v>
      </c>
    </row>
    <row r="1973" spans="1:22" s="1" customFormat="1" x14ac:dyDescent="0.2">
      <c r="A1973" s="41"/>
      <c r="B1973" s="42"/>
      <c r="C1973" s="116" t="s">
        <v>71</v>
      </c>
      <c r="D1973" s="116"/>
      <c r="E1973" s="116"/>
      <c r="F1973" s="43" t="s">
        <v>34</v>
      </c>
      <c r="G1973" s="43" t="s">
        <v>34</v>
      </c>
      <c r="H1973" s="43" t="s">
        <v>34</v>
      </c>
      <c r="I1973" s="43" t="s">
        <v>34</v>
      </c>
      <c r="J1973" s="44" t="s">
        <v>34</v>
      </c>
      <c r="K1973" s="43" t="s">
        <v>34</v>
      </c>
      <c r="L1973" s="44">
        <v>3078.72</v>
      </c>
      <c r="M1973" s="32" t="s">
        <v>34</v>
      </c>
      <c r="N1973" s="45">
        <v>32572</v>
      </c>
      <c r="V1973" s="2" t="s">
        <v>71</v>
      </c>
    </row>
    <row r="1974" spans="1:22" s="1" customFormat="1" ht="56.25" x14ac:dyDescent="0.2">
      <c r="A1974" s="28" t="s">
        <v>2076</v>
      </c>
      <c r="B1974" s="29" t="s">
        <v>2077</v>
      </c>
      <c r="C1974" s="118" t="s">
        <v>2078</v>
      </c>
      <c r="D1974" s="118"/>
      <c r="E1974" s="118"/>
      <c r="F1974" s="30" t="s">
        <v>421</v>
      </c>
      <c r="G1974" s="30" t="s">
        <v>34</v>
      </c>
      <c r="H1974" s="30" t="s">
        <v>34</v>
      </c>
      <c r="I1974" s="30" t="s">
        <v>2079</v>
      </c>
      <c r="J1974" s="31">
        <v>14</v>
      </c>
      <c r="K1974" s="30" t="s">
        <v>34</v>
      </c>
      <c r="L1974" s="31">
        <v>141.4</v>
      </c>
      <c r="M1974" s="32">
        <v>4.22</v>
      </c>
      <c r="N1974" s="33">
        <v>597</v>
      </c>
      <c r="Q1974" s="2" t="s">
        <v>2078</v>
      </c>
    </row>
    <row r="1975" spans="1:22" s="1" customFormat="1" x14ac:dyDescent="0.2">
      <c r="A1975" s="34"/>
      <c r="B1975" s="8"/>
      <c r="C1975" s="115" t="s">
        <v>2080</v>
      </c>
      <c r="D1975" s="115"/>
      <c r="E1975" s="115"/>
      <c r="F1975" s="115"/>
      <c r="G1975" s="115"/>
      <c r="H1975" s="115"/>
      <c r="I1975" s="115"/>
      <c r="J1975" s="115"/>
      <c r="K1975" s="115"/>
      <c r="L1975" s="115"/>
      <c r="M1975" s="115"/>
      <c r="N1975" s="117"/>
      <c r="R1975" s="2" t="s">
        <v>2080</v>
      </c>
    </row>
    <row r="1976" spans="1:22" s="1" customFormat="1" ht="56.25" x14ac:dyDescent="0.2">
      <c r="A1976" s="28" t="s">
        <v>2081</v>
      </c>
      <c r="B1976" s="29" t="s">
        <v>884</v>
      </c>
      <c r="C1976" s="118" t="s">
        <v>885</v>
      </c>
      <c r="D1976" s="118"/>
      <c r="E1976" s="118"/>
      <c r="F1976" s="30" t="s">
        <v>421</v>
      </c>
      <c r="G1976" s="30" t="s">
        <v>34</v>
      </c>
      <c r="H1976" s="30" t="s">
        <v>34</v>
      </c>
      <c r="I1976" s="30" t="s">
        <v>2082</v>
      </c>
      <c r="J1976" s="31">
        <v>30.2</v>
      </c>
      <c r="K1976" s="30" t="s">
        <v>34</v>
      </c>
      <c r="L1976" s="31">
        <v>3019.7</v>
      </c>
      <c r="M1976" s="32">
        <v>4.22</v>
      </c>
      <c r="N1976" s="33">
        <v>12743</v>
      </c>
      <c r="Q1976" s="2" t="s">
        <v>885</v>
      </c>
    </row>
    <row r="1977" spans="1:22" s="1" customFormat="1" x14ac:dyDescent="0.2">
      <c r="A1977" s="34"/>
      <c r="B1977" s="8"/>
      <c r="C1977" s="115" t="s">
        <v>2083</v>
      </c>
      <c r="D1977" s="115"/>
      <c r="E1977" s="115"/>
      <c r="F1977" s="115"/>
      <c r="G1977" s="115"/>
      <c r="H1977" s="115"/>
      <c r="I1977" s="115"/>
      <c r="J1977" s="115"/>
      <c r="K1977" s="115"/>
      <c r="L1977" s="115"/>
      <c r="M1977" s="115"/>
      <c r="N1977" s="117"/>
      <c r="R1977" s="2" t="s">
        <v>2083</v>
      </c>
    </row>
    <row r="1978" spans="1:22" s="1" customFormat="1" ht="33.75" x14ac:dyDescent="0.2">
      <c r="A1978" s="28" t="s">
        <v>2084</v>
      </c>
      <c r="B1978" s="29" t="s">
        <v>2085</v>
      </c>
      <c r="C1978" s="118" t="s">
        <v>2086</v>
      </c>
      <c r="D1978" s="118"/>
      <c r="E1978" s="118"/>
      <c r="F1978" s="30" t="s">
        <v>911</v>
      </c>
      <c r="G1978" s="30" t="s">
        <v>34</v>
      </c>
      <c r="H1978" s="30" t="s">
        <v>34</v>
      </c>
      <c r="I1978" s="30" t="s">
        <v>2087</v>
      </c>
      <c r="J1978" s="31" t="s">
        <v>34</v>
      </c>
      <c r="K1978" s="30" t="s">
        <v>34</v>
      </c>
      <c r="L1978" s="31" t="s">
        <v>34</v>
      </c>
      <c r="M1978" s="32" t="s">
        <v>34</v>
      </c>
      <c r="N1978" s="33" t="s">
        <v>34</v>
      </c>
      <c r="Q1978" s="2" t="s">
        <v>2086</v>
      </c>
    </row>
    <row r="1979" spans="1:22" s="1" customFormat="1" x14ac:dyDescent="0.2">
      <c r="A1979" s="34"/>
      <c r="B1979" s="8"/>
      <c r="C1979" s="115" t="s">
        <v>2088</v>
      </c>
      <c r="D1979" s="115"/>
      <c r="E1979" s="115"/>
      <c r="F1979" s="115"/>
      <c r="G1979" s="115"/>
      <c r="H1979" s="115"/>
      <c r="I1979" s="115"/>
      <c r="J1979" s="115"/>
      <c r="K1979" s="115"/>
      <c r="L1979" s="115"/>
      <c r="M1979" s="115"/>
      <c r="N1979" s="117"/>
      <c r="R1979" s="2" t="s">
        <v>2088</v>
      </c>
    </row>
    <row r="1980" spans="1:22" s="1" customFormat="1" x14ac:dyDescent="0.2">
      <c r="A1980" s="35"/>
      <c r="B1980" s="36" t="s">
        <v>48</v>
      </c>
      <c r="C1980" s="115" t="s">
        <v>81</v>
      </c>
      <c r="D1980" s="115"/>
      <c r="E1980" s="115"/>
      <c r="F1980" s="37" t="s">
        <v>34</v>
      </c>
      <c r="G1980" s="37" t="s">
        <v>34</v>
      </c>
      <c r="H1980" s="37" t="s">
        <v>34</v>
      </c>
      <c r="I1980" s="37" t="s">
        <v>34</v>
      </c>
      <c r="J1980" s="38">
        <v>336.3</v>
      </c>
      <c r="K1980" s="37" t="s">
        <v>34</v>
      </c>
      <c r="L1980" s="38">
        <v>1.68</v>
      </c>
      <c r="M1980" s="39">
        <v>14.41</v>
      </c>
      <c r="N1980" s="40">
        <v>24</v>
      </c>
      <c r="S1980" s="2" t="s">
        <v>81</v>
      </c>
    </row>
    <row r="1981" spans="1:22" s="1" customFormat="1" x14ac:dyDescent="0.2">
      <c r="A1981" s="35"/>
      <c r="B1981" s="36" t="s">
        <v>54</v>
      </c>
      <c r="C1981" s="115" t="s">
        <v>55</v>
      </c>
      <c r="D1981" s="115"/>
      <c r="E1981" s="115"/>
      <c r="F1981" s="37" t="s">
        <v>34</v>
      </c>
      <c r="G1981" s="37" t="s">
        <v>34</v>
      </c>
      <c r="H1981" s="37" t="s">
        <v>34</v>
      </c>
      <c r="I1981" s="37" t="s">
        <v>34</v>
      </c>
      <c r="J1981" s="38">
        <v>2172.13</v>
      </c>
      <c r="K1981" s="37" t="s">
        <v>34</v>
      </c>
      <c r="L1981" s="38">
        <v>10.82</v>
      </c>
      <c r="M1981" s="39">
        <v>7.88</v>
      </c>
      <c r="N1981" s="40">
        <v>85</v>
      </c>
      <c r="S1981" s="2" t="s">
        <v>55</v>
      </c>
    </row>
    <row r="1982" spans="1:22" s="1" customFormat="1" x14ac:dyDescent="0.2">
      <c r="A1982" s="35"/>
      <c r="B1982" s="36" t="s">
        <v>56</v>
      </c>
      <c r="C1982" s="115" t="s">
        <v>57</v>
      </c>
      <c r="D1982" s="115"/>
      <c r="E1982" s="115"/>
      <c r="F1982" s="37" t="s">
        <v>34</v>
      </c>
      <c r="G1982" s="37" t="s">
        <v>34</v>
      </c>
      <c r="H1982" s="37" t="s">
        <v>34</v>
      </c>
      <c r="I1982" s="37" t="s">
        <v>34</v>
      </c>
      <c r="J1982" s="38">
        <v>274.64</v>
      </c>
      <c r="K1982" s="37" t="s">
        <v>34</v>
      </c>
      <c r="L1982" s="38">
        <v>1.37</v>
      </c>
      <c r="M1982" s="39">
        <v>14.41</v>
      </c>
      <c r="N1982" s="40">
        <v>20</v>
      </c>
      <c r="S1982" s="2" t="s">
        <v>57</v>
      </c>
    </row>
    <row r="1983" spans="1:22" s="1" customFormat="1" x14ac:dyDescent="0.2">
      <c r="A1983" s="35"/>
      <c r="B1983" s="36" t="s">
        <v>82</v>
      </c>
      <c r="C1983" s="115" t="s">
        <v>83</v>
      </c>
      <c r="D1983" s="115"/>
      <c r="E1983" s="115"/>
      <c r="F1983" s="37" t="s">
        <v>34</v>
      </c>
      <c r="G1983" s="37" t="s">
        <v>34</v>
      </c>
      <c r="H1983" s="37" t="s">
        <v>34</v>
      </c>
      <c r="I1983" s="37" t="s">
        <v>34</v>
      </c>
      <c r="J1983" s="38">
        <v>377.02</v>
      </c>
      <c r="K1983" s="37" t="s">
        <v>34</v>
      </c>
      <c r="L1983" s="38">
        <v>0.4</v>
      </c>
      <c r="M1983" s="39">
        <v>4.22</v>
      </c>
      <c r="N1983" s="40">
        <v>2</v>
      </c>
      <c r="S1983" s="2" t="s">
        <v>83</v>
      </c>
    </row>
    <row r="1984" spans="1:22" s="1" customFormat="1" x14ac:dyDescent="0.2">
      <c r="A1984" s="35"/>
      <c r="B1984" s="36" t="s">
        <v>34</v>
      </c>
      <c r="C1984" s="115" t="s">
        <v>84</v>
      </c>
      <c r="D1984" s="115"/>
      <c r="E1984" s="115"/>
      <c r="F1984" s="37" t="s">
        <v>59</v>
      </c>
      <c r="G1984" s="37" t="s">
        <v>2089</v>
      </c>
      <c r="H1984" s="37" t="s">
        <v>34</v>
      </c>
      <c r="I1984" s="37" t="s">
        <v>2090</v>
      </c>
      <c r="J1984" s="38" t="s">
        <v>34</v>
      </c>
      <c r="K1984" s="37" t="s">
        <v>34</v>
      </c>
      <c r="L1984" s="38" t="s">
        <v>34</v>
      </c>
      <c r="M1984" s="39" t="s">
        <v>34</v>
      </c>
      <c r="N1984" s="40" t="s">
        <v>34</v>
      </c>
      <c r="T1984" s="2" t="s">
        <v>84</v>
      </c>
    </row>
    <row r="1985" spans="1:22" s="1" customFormat="1" x14ac:dyDescent="0.2">
      <c r="A1985" s="35"/>
      <c r="B1985" s="36" t="s">
        <v>34</v>
      </c>
      <c r="C1985" s="115" t="s">
        <v>58</v>
      </c>
      <c r="D1985" s="115"/>
      <c r="E1985" s="115"/>
      <c r="F1985" s="37" t="s">
        <v>59</v>
      </c>
      <c r="G1985" s="37" t="s">
        <v>2091</v>
      </c>
      <c r="H1985" s="37" t="s">
        <v>34</v>
      </c>
      <c r="I1985" s="37" t="s">
        <v>2092</v>
      </c>
      <c r="J1985" s="38" t="s">
        <v>34</v>
      </c>
      <c r="K1985" s="37" t="s">
        <v>34</v>
      </c>
      <c r="L1985" s="38" t="s">
        <v>34</v>
      </c>
      <c r="M1985" s="39" t="s">
        <v>34</v>
      </c>
      <c r="N1985" s="40" t="s">
        <v>34</v>
      </c>
      <c r="T1985" s="2" t="s">
        <v>58</v>
      </c>
    </row>
    <row r="1986" spans="1:22" s="1" customFormat="1" x14ac:dyDescent="0.2">
      <c r="A1986" s="35"/>
      <c r="B1986" s="36" t="s">
        <v>34</v>
      </c>
      <c r="C1986" s="118" t="s">
        <v>62</v>
      </c>
      <c r="D1986" s="118"/>
      <c r="E1986" s="118"/>
      <c r="F1986" s="30" t="s">
        <v>34</v>
      </c>
      <c r="G1986" s="30" t="s">
        <v>34</v>
      </c>
      <c r="H1986" s="30" t="s">
        <v>34</v>
      </c>
      <c r="I1986" s="30" t="s">
        <v>34</v>
      </c>
      <c r="J1986" s="31">
        <v>2580.13</v>
      </c>
      <c r="K1986" s="30" t="s">
        <v>34</v>
      </c>
      <c r="L1986" s="31">
        <v>12.9</v>
      </c>
      <c r="M1986" s="32" t="s">
        <v>34</v>
      </c>
      <c r="N1986" s="33" t="s">
        <v>34</v>
      </c>
      <c r="U1986" s="2" t="s">
        <v>62</v>
      </c>
    </row>
    <row r="1987" spans="1:22" s="1" customFormat="1" x14ac:dyDescent="0.2">
      <c r="A1987" s="35"/>
      <c r="B1987" s="36" t="s">
        <v>34</v>
      </c>
      <c r="C1987" s="115" t="s">
        <v>63</v>
      </c>
      <c r="D1987" s="115"/>
      <c r="E1987" s="115"/>
      <c r="F1987" s="37" t="s">
        <v>34</v>
      </c>
      <c r="G1987" s="37" t="s">
        <v>34</v>
      </c>
      <c r="H1987" s="37" t="s">
        <v>34</v>
      </c>
      <c r="I1987" s="37" t="s">
        <v>34</v>
      </c>
      <c r="J1987" s="38" t="s">
        <v>34</v>
      </c>
      <c r="K1987" s="37" t="s">
        <v>34</v>
      </c>
      <c r="L1987" s="38">
        <v>3.05</v>
      </c>
      <c r="M1987" s="39" t="s">
        <v>34</v>
      </c>
      <c r="N1987" s="40">
        <v>44</v>
      </c>
      <c r="T1987" s="2" t="s">
        <v>63</v>
      </c>
    </row>
    <row r="1988" spans="1:22" s="1" customFormat="1" ht="22.5" x14ac:dyDescent="0.2">
      <c r="A1988" s="35"/>
      <c r="B1988" s="36" t="s">
        <v>835</v>
      </c>
      <c r="C1988" s="115" t="s">
        <v>836</v>
      </c>
      <c r="D1988" s="115"/>
      <c r="E1988" s="115"/>
      <c r="F1988" s="37" t="s">
        <v>66</v>
      </c>
      <c r="G1988" s="37" t="s">
        <v>837</v>
      </c>
      <c r="H1988" s="37" t="s">
        <v>34</v>
      </c>
      <c r="I1988" s="37" t="s">
        <v>837</v>
      </c>
      <c r="J1988" s="38" t="s">
        <v>34</v>
      </c>
      <c r="K1988" s="37" t="s">
        <v>34</v>
      </c>
      <c r="L1988" s="38">
        <v>3.97</v>
      </c>
      <c r="M1988" s="39" t="s">
        <v>34</v>
      </c>
      <c r="N1988" s="40">
        <v>57</v>
      </c>
      <c r="T1988" s="2" t="s">
        <v>836</v>
      </c>
    </row>
    <row r="1989" spans="1:22" s="1" customFormat="1" ht="22.5" x14ac:dyDescent="0.2">
      <c r="A1989" s="35"/>
      <c r="B1989" s="36" t="s">
        <v>838</v>
      </c>
      <c r="C1989" s="115" t="s">
        <v>839</v>
      </c>
      <c r="D1989" s="115"/>
      <c r="E1989" s="115"/>
      <c r="F1989" s="37" t="s">
        <v>66</v>
      </c>
      <c r="G1989" s="37" t="s">
        <v>840</v>
      </c>
      <c r="H1989" s="37" t="s">
        <v>34</v>
      </c>
      <c r="I1989" s="37" t="s">
        <v>840</v>
      </c>
      <c r="J1989" s="38" t="s">
        <v>34</v>
      </c>
      <c r="K1989" s="37" t="s">
        <v>34</v>
      </c>
      <c r="L1989" s="38">
        <v>2.71</v>
      </c>
      <c r="M1989" s="39" t="s">
        <v>34</v>
      </c>
      <c r="N1989" s="40">
        <v>39</v>
      </c>
      <c r="T1989" s="2" t="s">
        <v>839</v>
      </c>
    </row>
    <row r="1990" spans="1:22" s="1" customFormat="1" x14ac:dyDescent="0.2">
      <c r="A1990" s="41"/>
      <c r="B1990" s="42"/>
      <c r="C1990" s="116" t="s">
        <v>71</v>
      </c>
      <c r="D1990" s="116"/>
      <c r="E1990" s="116"/>
      <c r="F1990" s="43" t="s">
        <v>34</v>
      </c>
      <c r="G1990" s="43" t="s">
        <v>34</v>
      </c>
      <c r="H1990" s="43" t="s">
        <v>34</v>
      </c>
      <c r="I1990" s="43" t="s">
        <v>34</v>
      </c>
      <c r="J1990" s="44" t="s">
        <v>34</v>
      </c>
      <c r="K1990" s="43" t="s">
        <v>34</v>
      </c>
      <c r="L1990" s="44">
        <v>19.579999999999998</v>
      </c>
      <c r="M1990" s="32" t="s">
        <v>34</v>
      </c>
      <c r="N1990" s="45">
        <v>207</v>
      </c>
      <c r="V1990" s="2" t="s">
        <v>71</v>
      </c>
    </row>
    <row r="1991" spans="1:22" s="1" customFormat="1" ht="56.25" x14ac:dyDescent="0.2">
      <c r="A1991" s="28" t="s">
        <v>2093</v>
      </c>
      <c r="B1991" s="29" t="s">
        <v>958</v>
      </c>
      <c r="C1991" s="118" t="s">
        <v>959</v>
      </c>
      <c r="D1991" s="118"/>
      <c r="E1991" s="118"/>
      <c r="F1991" s="30" t="s">
        <v>421</v>
      </c>
      <c r="G1991" s="30" t="s">
        <v>34</v>
      </c>
      <c r="H1991" s="30" t="s">
        <v>34</v>
      </c>
      <c r="I1991" s="30" t="s">
        <v>2094</v>
      </c>
      <c r="J1991" s="31">
        <v>67.3</v>
      </c>
      <c r="K1991" s="30" t="s">
        <v>34</v>
      </c>
      <c r="L1991" s="31">
        <v>33.99</v>
      </c>
      <c r="M1991" s="32">
        <v>4.22</v>
      </c>
      <c r="N1991" s="33">
        <v>143</v>
      </c>
      <c r="Q1991" s="2" t="s">
        <v>959</v>
      </c>
    </row>
    <row r="1992" spans="1:22" s="1" customFormat="1" ht="33.75" x14ac:dyDescent="0.2">
      <c r="A1992" s="28" t="s">
        <v>104</v>
      </c>
      <c r="B1992" s="29" t="s">
        <v>2095</v>
      </c>
      <c r="C1992" s="118" t="s">
        <v>2096</v>
      </c>
      <c r="D1992" s="118"/>
      <c r="E1992" s="118"/>
      <c r="F1992" s="30" t="s">
        <v>911</v>
      </c>
      <c r="G1992" s="30" t="s">
        <v>34</v>
      </c>
      <c r="H1992" s="30" t="s">
        <v>34</v>
      </c>
      <c r="I1992" s="30" t="s">
        <v>239</v>
      </c>
      <c r="J1992" s="31" t="s">
        <v>34</v>
      </c>
      <c r="K1992" s="30" t="s">
        <v>34</v>
      </c>
      <c r="L1992" s="31" t="s">
        <v>34</v>
      </c>
      <c r="M1992" s="32" t="s">
        <v>34</v>
      </c>
      <c r="N1992" s="33" t="s">
        <v>34</v>
      </c>
      <c r="Q1992" s="2" t="s">
        <v>2096</v>
      </c>
    </row>
    <row r="1993" spans="1:22" s="1" customFormat="1" x14ac:dyDescent="0.2">
      <c r="A1993" s="34"/>
      <c r="B1993" s="8"/>
      <c r="C1993" s="115" t="s">
        <v>240</v>
      </c>
      <c r="D1993" s="115"/>
      <c r="E1993" s="115"/>
      <c r="F1993" s="115"/>
      <c r="G1993" s="115"/>
      <c r="H1993" s="115"/>
      <c r="I1993" s="115"/>
      <c r="J1993" s="115"/>
      <c r="K1993" s="115"/>
      <c r="L1993" s="115"/>
      <c r="M1993" s="115"/>
      <c r="N1993" s="117"/>
      <c r="R1993" s="2" t="s">
        <v>240</v>
      </c>
    </row>
    <row r="1994" spans="1:22" s="1" customFormat="1" x14ac:dyDescent="0.2">
      <c r="A1994" s="35"/>
      <c r="B1994" s="36" t="s">
        <v>48</v>
      </c>
      <c r="C1994" s="115" t="s">
        <v>81</v>
      </c>
      <c r="D1994" s="115"/>
      <c r="E1994" s="115"/>
      <c r="F1994" s="37" t="s">
        <v>34</v>
      </c>
      <c r="G1994" s="37" t="s">
        <v>34</v>
      </c>
      <c r="H1994" s="37" t="s">
        <v>34</v>
      </c>
      <c r="I1994" s="37" t="s">
        <v>34</v>
      </c>
      <c r="J1994" s="38">
        <v>491.32</v>
      </c>
      <c r="K1994" s="37" t="s">
        <v>34</v>
      </c>
      <c r="L1994" s="38">
        <v>12.77</v>
      </c>
      <c r="M1994" s="39">
        <v>14.41</v>
      </c>
      <c r="N1994" s="40">
        <v>184</v>
      </c>
      <c r="S1994" s="2" t="s">
        <v>81</v>
      </c>
    </row>
    <row r="1995" spans="1:22" s="1" customFormat="1" x14ac:dyDescent="0.2">
      <c r="A1995" s="35"/>
      <c r="B1995" s="36" t="s">
        <v>54</v>
      </c>
      <c r="C1995" s="115" t="s">
        <v>55</v>
      </c>
      <c r="D1995" s="115"/>
      <c r="E1995" s="115"/>
      <c r="F1995" s="37" t="s">
        <v>34</v>
      </c>
      <c r="G1995" s="37" t="s">
        <v>34</v>
      </c>
      <c r="H1995" s="37" t="s">
        <v>34</v>
      </c>
      <c r="I1995" s="37" t="s">
        <v>34</v>
      </c>
      <c r="J1995" s="38">
        <v>2916.25</v>
      </c>
      <c r="K1995" s="37" t="s">
        <v>34</v>
      </c>
      <c r="L1995" s="38">
        <v>75.53</v>
      </c>
      <c r="M1995" s="39">
        <v>7.88</v>
      </c>
      <c r="N1995" s="40">
        <v>595</v>
      </c>
      <c r="S1995" s="2" t="s">
        <v>55</v>
      </c>
    </row>
    <row r="1996" spans="1:22" s="1" customFormat="1" x14ac:dyDescent="0.2">
      <c r="A1996" s="35"/>
      <c r="B1996" s="36" t="s">
        <v>56</v>
      </c>
      <c r="C1996" s="115" t="s">
        <v>57</v>
      </c>
      <c r="D1996" s="115"/>
      <c r="E1996" s="115"/>
      <c r="F1996" s="37" t="s">
        <v>34</v>
      </c>
      <c r="G1996" s="37" t="s">
        <v>34</v>
      </c>
      <c r="H1996" s="37" t="s">
        <v>34</v>
      </c>
      <c r="I1996" s="37" t="s">
        <v>34</v>
      </c>
      <c r="J1996" s="38">
        <v>353.03</v>
      </c>
      <c r="K1996" s="37" t="s">
        <v>34</v>
      </c>
      <c r="L1996" s="38">
        <v>9.18</v>
      </c>
      <c r="M1996" s="39">
        <v>14.41</v>
      </c>
      <c r="N1996" s="40">
        <v>132</v>
      </c>
      <c r="S1996" s="2" t="s">
        <v>57</v>
      </c>
    </row>
    <row r="1997" spans="1:22" s="1" customFormat="1" x14ac:dyDescent="0.2">
      <c r="A1997" s="35"/>
      <c r="B1997" s="36" t="s">
        <v>82</v>
      </c>
      <c r="C1997" s="115" t="s">
        <v>83</v>
      </c>
      <c r="D1997" s="115"/>
      <c r="E1997" s="115"/>
      <c r="F1997" s="37" t="s">
        <v>34</v>
      </c>
      <c r="G1997" s="37" t="s">
        <v>34</v>
      </c>
      <c r="H1997" s="37" t="s">
        <v>34</v>
      </c>
      <c r="I1997" s="37" t="s">
        <v>34</v>
      </c>
      <c r="J1997" s="38">
        <v>579.94000000000005</v>
      </c>
      <c r="K1997" s="37" t="s">
        <v>34</v>
      </c>
      <c r="L1997" s="38">
        <v>3.26</v>
      </c>
      <c r="M1997" s="39">
        <v>4.22</v>
      </c>
      <c r="N1997" s="40">
        <v>14</v>
      </c>
      <c r="S1997" s="2" t="s">
        <v>83</v>
      </c>
    </row>
    <row r="1998" spans="1:22" s="1" customFormat="1" x14ac:dyDescent="0.2">
      <c r="A1998" s="35"/>
      <c r="B1998" s="36" t="s">
        <v>34</v>
      </c>
      <c r="C1998" s="115" t="s">
        <v>84</v>
      </c>
      <c r="D1998" s="115"/>
      <c r="E1998" s="115"/>
      <c r="F1998" s="37" t="s">
        <v>59</v>
      </c>
      <c r="G1998" s="37" t="s">
        <v>2097</v>
      </c>
      <c r="H1998" s="37" t="s">
        <v>34</v>
      </c>
      <c r="I1998" s="37" t="s">
        <v>2098</v>
      </c>
      <c r="J1998" s="38" t="s">
        <v>34</v>
      </c>
      <c r="K1998" s="37" t="s">
        <v>34</v>
      </c>
      <c r="L1998" s="38" t="s">
        <v>34</v>
      </c>
      <c r="M1998" s="39" t="s">
        <v>34</v>
      </c>
      <c r="N1998" s="40" t="s">
        <v>34</v>
      </c>
      <c r="T1998" s="2" t="s">
        <v>84</v>
      </c>
    </row>
    <row r="1999" spans="1:22" s="1" customFormat="1" x14ac:dyDescent="0.2">
      <c r="A1999" s="35"/>
      <c r="B1999" s="36" t="s">
        <v>34</v>
      </c>
      <c r="C1999" s="115" t="s">
        <v>58</v>
      </c>
      <c r="D1999" s="115"/>
      <c r="E1999" s="115"/>
      <c r="F1999" s="37" t="s">
        <v>59</v>
      </c>
      <c r="G1999" s="37" t="s">
        <v>2099</v>
      </c>
      <c r="H1999" s="37" t="s">
        <v>34</v>
      </c>
      <c r="I1999" s="37" t="s">
        <v>2100</v>
      </c>
      <c r="J1999" s="38" t="s">
        <v>34</v>
      </c>
      <c r="K1999" s="37" t="s">
        <v>34</v>
      </c>
      <c r="L1999" s="38" t="s">
        <v>34</v>
      </c>
      <c r="M1999" s="39" t="s">
        <v>34</v>
      </c>
      <c r="N1999" s="40" t="s">
        <v>34</v>
      </c>
      <c r="T1999" s="2" t="s">
        <v>58</v>
      </c>
    </row>
    <row r="2000" spans="1:22" s="1" customFormat="1" x14ac:dyDescent="0.2">
      <c r="A2000" s="35"/>
      <c r="B2000" s="36" t="s">
        <v>34</v>
      </c>
      <c r="C2000" s="118" t="s">
        <v>62</v>
      </c>
      <c r="D2000" s="118"/>
      <c r="E2000" s="118"/>
      <c r="F2000" s="30" t="s">
        <v>34</v>
      </c>
      <c r="G2000" s="30" t="s">
        <v>34</v>
      </c>
      <c r="H2000" s="30" t="s">
        <v>34</v>
      </c>
      <c r="I2000" s="30" t="s">
        <v>34</v>
      </c>
      <c r="J2000" s="31">
        <v>3521.73</v>
      </c>
      <c r="K2000" s="30" t="s">
        <v>34</v>
      </c>
      <c r="L2000" s="31">
        <v>91.56</v>
      </c>
      <c r="M2000" s="32" t="s">
        <v>34</v>
      </c>
      <c r="N2000" s="33" t="s">
        <v>34</v>
      </c>
      <c r="U2000" s="2" t="s">
        <v>62</v>
      </c>
    </row>
    <row r="2001" spans="1:22" s="1" customFormat="1" x14ac:dyDescent="0.2">
      <c r="A2001" s="35"/>
      <c r="B2001" s="36" t="s">
        <v>34</v>
      </c>
      <c r="C2001" s="115" t="s">
        <v>63</v>
      </c>
      <c r="D2001" s="115"/>
      <c r="E2001" s="115"/>
      <c r="F2001" s="37" t="s">
        <v>34</v>
      </c>
      <c r="G2001" s="37" t="s">
        <v>34</v>
      </c>
      <c r="H2001" s="37" t="s">
        <v>34</v>
      </c>
      <c r="I2001" s="37" t="s">
        <v>34</v>
      </c>
      <c r="J2001" s="38" t="s">
        <v>34</v>
      </c>
      <c r="K2001" s="37" t="s">
        <v>34</v>
      </c>
      <c r="L2001" s="38">
        <v>21.95</v>
      </c>
      <c r="M2001" s="39" t="s">
        <v>34</v>
      </c>
      <c r="N2001" s="40">
        <v>316</v>
      </c>
      <c r="T2001" s="2" t="s">
        <v>63</v>
      </c>
    </row>
    <row r="2002" spans="1:22" s="1" customFormat="1" ht="22.5" x14ac:dyDescent="0.2">
      <c r="A2002" s="35"/>
      <c r="B2002" s="36" t="s">
        <v>835</v>
      </c>
      <c r="C2002" s="115" t="s">
        <v>836</v>
      </c>
      <c r="D2002" s="115"/>
      <c r="E2002" s="115"/>
      <c r="F2002" s="37" t="s">
        <v>66</v>
      </c>
      <c r="G2002" s="37" t="s">
        <v>837</v>
      </c>
      <c r="H2002" s="37" t="s">
        <v>34</v>
      </c>
      <c r="I2002" s="37" t="s">
        <v>837</v>
      </c>
      <c r="J2002" s="38" t="s">
        <v>34</v>
      </c>
      <c r="K2002" s="37" t="s">
        <v>34</v>
      </c>
      <c r="L2002" s="38">
        <v>28.54</v>
      </c>
      <c r="M2002" s="39" t="s">
        <v>34</v>
      </c>
      <c r="N2002" s="40">
        <v>411</v>
      </c>
      <c r="T2002" s="2" t="s">
        <v>836</v>
      </c>
    </row>
    <row r="2003" spans="1:22" s="1" customFormat="1" ht="22.5" x14ac:dyDescent="0.2">
      <c r="A2003" s="35"/>
      <c r="B2003" s="36" t="s">
        <v>838</v>
      </c>
      <c r="C2003" s="115" t="s">
        <v>839</v>
      </c>
      <c r="D2003" s="115"/>
      <c r="E2003" s="115"/>
      <c r="F2003" s="37" t="s">
        <v>66</v>
      </c>
      <c r="G2003" s="37" t="s">
        <v>840</v>
      </c>
      <c r="H2003" s="37" t="s">
        <v>34</v>
      </c>
      <c r="I2003" s="37" t="s">
        <v>840</v>
      </c>
      <c r="J2003" s="38" t="s">
        <v>34</v>
      </c>
      <c r="K2003" s="37" t="s">
        <v>34</v>
      </c>
      <c r="L2003" s="38">
        <v>19.54</v>
      </c>
      <c r="M2003" s="39" t="s">
        <v>34</v>
      </c>
      <c r="N2003" s="40">
        <v>281</v>
      </c>
      <c r="T2003" s="2" t="s">
        <v>839</v>
      </c>
    </row>
    <row r="2004" spans="1:22" s="1" customFormat="1" x14ac:dyDescent="0.2">
      <c r="A2004" s="41"/>
      <c r="B2004" s="42"/>
      <c r="C2004" s="116" t="s">
        <v>71</v>
      </c>
      <c r="D2004" s="116"/>
      <c r="E2004" s="116"/>
      <c r="F2004" s="43" t="s">
        <v>34</v>
      </c>
      <c r="G2004" s="43" t="s">
        <v>34</v>
      </c>
      <c r="H2004" s="43" t="s">
        <v>34</v>
      </c>
      <c r="I2004" s="43" t="s">
        <v>34</v>
      </c>
      <c r="J2004" s="44" t="s">
        <v>34</v>
      </c>
      <c r="K2004" s="43" t="s">
        <v>34</v>
      </c>
      <c r="L2004" s="44">
        <v>139.63999999999999</v>
      </c>
      <c r="M2004" s="32" t="s">
        <v>34</v>
      </c>
      <c r="N2004" s="45">
        <v>1485</v>
      </c>
      <c r="V2004" s="2" t="s">
        <v>71</v>
      </c>
    </row>
    <row r="2005" spans="1:22" s="1" customFormat="1" ht="56.25" x14ac:dyDescent="0.2">
      <c r="A2005" s="28" t="s">
        <v>2101</v>
      </c>
      <c r="B2005" s="29" t="s">
        <v>1446</v>
      </c>
      <c r="C2005" s="118" t="s">
        <v>1447</v>
      </c>
      <c r="D2005" s="118"/>
      <c r="E2005" s="118"/>
      <c r="F2005" s="30" t="s">
        <v>421</v>
      </c>
      <c r="G2005" s="30" t="s">
        <v>34</v>
      </c>
      <c r="H2005" s="30" t="s">
        <v>34</v>
      </c>
      <c r="I2005" s="30" t="s">
        <v>1448</v>
      </c>
      <c r="J2005" s="31">
        <v>113</v>
      </c>
      <c r="K2005" s="30" t="s">
        <v>34</v>
      </c>
      <c r="L2005" s="31">
        <v>296.74</v>
      </c>
      <c r="M2005" s="32">
        <v>4.22</v>
      </c>
      <c r="N2005" s="33">
        <v>1252</v>
      </c>
      <c r="Q2005" s="2" t="s">
        <v>1447</v>
      </c>
    </row>
    <row r="2006" spans="1:22" s="1" customFormat="1" ht="33.75" x14ac:dyDescent="0.2">
      <c r="A2006" s="28" t="s">
        <v>2102</v>
      </c>
      <c r="B2006" s="29" t="s">
        <v>2103</v>
      </c>
      <c r="C2006" s="118" t="s">
        <v>2104</v>
      </c>
      <c r="D2006" s="118"/>
      <c r="E2006" s="118"/>
      <c r="F2006" s="30" t="s">
        <v>911</v>
      </c>
      <c r="G2006" s="30" t="s">
        <v>34</v>
      </c>
      <c r="H2006" s="30" t="s">
        <v>34</v>
      </c>
      <c r="I2006" s="30" t="s">
        <v>2105</v>
      </c>
      <c r="J2006" s="31" t="s">
        <v>34</v>
      </c>
      <c r="K2006" s="30" t="s">
        <v>34</v>
      </c>
      <c r="L2006" s="31" t="s">
        <v>34</v>
      </c>
      <c r="M2006" s="32" t="s">
        <v>34</v>
      </c>
      <c r="N2006" s="33" t="s">
        <v>34</v>
      </c>
      <c r="Q2006" s="2" t="s">
        <v>2104</v>
      </c>
    </row>
    <row r="2007" spans="1:22" s="1" customFormat="1" x14ac:dyDescent="0.2">
      <c r="A2007" s="34"/>
      <c r="B2007" s="8"/>
      <c r="C2007" s="115" t="s">
        <v>2106</v>
      </c>
      <c r="D2007" s="115"/>
      <c r="E2007" s="115"/>
      <c r="F2007" s="115"/>
      <c r="G2007" s="115"/>
      <c r="H2007" s="115"/>
      <c r="I2007" s="115"/>
      <c r="J2007" s="115"/>
      <c r="K2007" s="115"/>
      <c r="L2007" s="115"/>
      <c r="M2007" s="115"/>
      <c r="N2007" s="117"/>
      <c r="R2007" s="2" t="s">
        <v>2106</v>
      </c>
    </row>
    <row r="2008" spans="1:22" s="1" customFormat="1" x14ac:dyDescent="0.2">
      <c r="A2008" s="35"/>
      <c r="B2008" s="36" t="s">
        <v>48</v>
      </c>
      <c r="C2008" s="115" t="s">
        <v>81</v>
      </c>
      <c r="D2008" s="115"/>
      <c r="E2008" s="115"/>
      <c r="F2008" s="37" t="s">
        <v>34</v>
      </c>
      <c r="G2008" s="37" t="s">
        <v>34</v>
      </c>
      <c r="H2008" s="37" t="s">
        <v>34</v>
      </c>
      <c r="I2008" s="37" t="s">
        <v>34</v>
      </c>
      <c r="J2008" s="38">
        <v>615.9</v>
      </c>
      <c r="K2008" s="37" t="s">
        <v>34</v>
      </c>
      <c r="L2008" s="38">
        <v>48.04</v>
      </c>
      <c r="M2008" s="39">
        <v>14.41</v>
      </c>
      <c r="N2008" s="40">
        <v>692</v>
      </c>
      <c r="S2008" s="2" t="s">
        <v>81</v>
      </c>
    </row>
    <row r="2009" spans="1:22" s="1" customFormat="1" x14ac:dyDescent="0.2">
      <c r="A2009" s="35"/>
      <c r="B2009" s="36" t="s">
        <v>54</v>
      </c>
      <c r="C2009" s="115" t="s">
        <v>55</v>
      </c>
      <c r="D2009" s="115"/>
      <c r="E2009" s="115"/>
      <c r="F2009" s="37" t="s">
        <v>34</v>
      </c>
      <c r="G2009" s="37" t="s">
        <v>34</v>
      </c>
      <c r="H2009" s="37" t="s">
        <v>34</v>
      </c>
      <c r="I2009" s="37" t="s">
        <v>34</v>
      </c>
      <c r="J2009" s="38">
        <v>3565.83</v>
      </c>
      <c r="K2009" s="37" t="s">
        <v>34</v>
      </c>
      <c r="L2009" s="38">
        <v>276.98</v>
      </c>
      <c r="M2009" s="39">
        <v>7.88</v>
      </c>
      <c r="N2009" s="40">
        <v>2183</v>
      </c>
      <c r="S2009" s="2" t="s">
        <v>55</v>
      </c>
    </row>
    <row r="2010" spans="1:22" s="1" customFormat="1" x14ac:dyDescent="0.2">
      <c r="A2010" s="35"/>
      <c r="B2010" s="36" t="s">
        <v>56</v>
      </c>
      <c r="C2010" s="115" t="s">
        <v>57</v>
      </c>
      <c r="D2010" s="115"/>
      <c r="E2010" s="115"/>
      <c r="F2010" s="37" t="s">
        <v>34</v>
      </c>
      <c r="G2010" s="37" t="s">
        <v>34</v>
      </c>
      <c r="H2010" s="37" t="s">
        <v>34</v>
      </c>
      <c r="I2010" s="37" t="s">
        <v>34</v>
      </c>
      <c r="J2010" s="38">
        <v>429.93</v>
      </c>
      <c r="K2010" s="37" t="s">
        <v>34</v>
      </c>
      <c r="L2010" s="38">
        <v>33.53</v>
      </c>
      <c r="M2010" s="39">
        <v>14.41</v>
      </c>
      <c r="N2010" s="40">
        <v>483</v>
      </c>
      <c r="S2010" s="2" t="s">
        <v>57</v>
      </c>
    </row>
    <row r="2011" spans="1:22" s="1" customFormat="1" x14ac:dyDescent="0.2">
      <c r="A2011" s="35"/>
      <c r="B2011" s="36" t="s">
        <v>82</v>
      </c>
      <c r="C2011" s="115" t="s">
        <v>83</v>
      </c>
      <c r="D2011" s="115"/>
      <c r="E2011" s="115"/>
      <c r="F2011" s="37" t="s">
        <v>34</v>
      </c>
      <c r="G2011" s="37" t="s">
        <v>34</v>
      </c>
      <c r="H2011" s="37" t="s">
        <v>34</v>
      </c>
      <c r="I2011" s="37" t="s">
        <v>34</v>
      </c>
      <c r="J2011" s="38">
        <v>770.81</v>
      </c>
      <c r="K2011" s="37" t="s">
        <v>34</v>
      </c>
      <c r="L2011" s="38">
        <v>13.48</v>
      </c>
      <c r="M2011" s="39">
        <v>4.22</v>
      </c>
      <c r="N2011" s="40">
        <v>57</v>
      </c>
      <c r="S2011" s="2" t="s">
        <v>83</v>
      </c>
    </row>
    <row r="2012" spans="1:22" s="1" customFormat="1" x14ac:dyDescent="0.2">
      <c r="A2012" s="35"/>
      <c r="B2012" s="36" t="s">
        <v>34</v>
      </c>
      <c r="C2012" s="115" t="s">
        <v>84</v>
      </c>
      <c r="D2012" s="115"/>
      <c r="E2012" s="115"/>
      <c r="F2012" s="37" t="s">
        <v>59</v>
      </c>
      <c r="G2012" s="37" t="s">
        <v>2107</v>
      </c>
      <c r="H2012" s="37" t="s">
        <v>34</v>
      </c>
      <c r="I2012" s="37" t="s">
        <v>2108</v>
      </c>
      <c r="J2012" s="38" t="s">
        <v>34</v>
      </c>
      <c r="K2012" s="37" t="s">
        <v>34</v>
      </c>
      <c r="L2012" s="38" t="s">
        <v>34</v>
      </c>
      <c r="M2012" s="39" t="s">
        <v>34</v>
      </c>
      <c r="N2012" s="40" t="s">
        <v>34</v>
      </c>
      <c r="T2012" s="2" t="s">
        <v>84</v>
      </c>
    </row>
    <row r="2013" spans="1:22" s="1" customFormat="1" x14ac:dyDescent="0.2">
      <c r="A2013" s="35"/>
      <c r="B2013" s="36" t="s">
        <v>34</v>
      </c>
      <c r="C2013" s="115" t="s">
        <v>58</v>
      </c>
      <c r="D2013" s="115"/>
      <c r="E2013" s="115"/>
      <c r="F2013" s="37" t="s">
        <v>59</v>
      </c>
      <c r="G2013" s="37" t="s">
        <v>2109</v>
      </c>
      <c r="H2013" s="37" t="s">
        <v>34</v>
      </c>
      <c r="I2013" s="37" t="s">
        <v>2110</v>
      </c>
      <c r="J2013" s="38" t="s">
        <v>34</v>
      </c>
      <c r="K2013" s="37" t="s">
        <v>34</v>
      </c>
      <c r="L2013" s="38" t="s">
        <v>34</v>
      </c>
      <c r="M2013" s="39" t="s">
        <v>34</v>
      </c>
      <c r="N2013" s="40" t="s">
        <v>34</v>
      </c>
      <c r="T2013" s="2" t="s">
        <v>58</v>
      </c>
    </row>
    <row r="2014" spans="1:22" s="1" customFormat="1" x14ac:dyDescent="0.2">
      <c r="A2014" s="35"/>
      <c r="B2014" s="36" t="s">
        <v>34</v>
      </c>
      <c r="C2014" s="118" t="s">
        <v>62</v>
      </c>
      <c r="D2014" s="118"/>
      <c r="E2014" s="118"/>
      <c r="F2014" s="30" t="s">
        <v>34</v>
      </c>
      <c r="G2014" s="30" t="s">
        <v>34</v>
      </c>
      <c r="H2014" s="30" t="s">
        <v>34</v>
      </c>
      <c r="I2014" s="30" t="s">
        <v>34</v>
      </c>
      <c r="J2014" s="31">
        <v>4339.7299999999996</v>
      </c>
      <c r="K2014" s="30" t="s">
        <v>34</v>
      </c>
      <c r="L2014" s="31">
        <v>338.5</v>
      </c>
      <c r="M2014" s="32" t="s">
        <v>34</v>
      </c>
      <c r="N2014" s="33" t="s">
        <v>34</v>
      </c>
      <c r="U2014" s="2" t="s">
        <v>62</v>
      </c>
    </row>
    <row r="2015" spans="1:22" s="1" customFormat="1" x14ac:dyDescent="0.2">
      <c r="A2015" s="35"/>
      <c r="B2015" s="36" t="s">
        <v>34</v>
      </c>
      <c r="C2015" s="115" t="s">
        <v>63</v>
      </c>
      <c r="D2015" s="115"/>
      <c r="E2015" s="115"/>
      <c r="F2015" s="37" t="s">
        <v>34</v>
      </c>
      <c r="G2015" s="37" t="s">
        <v>34</v>
      </c>
      <c r="H2015" s="37" t="s">
        <v>34</v>
      </c>
      <c r="I2015" s="37" t="s">
        <v>34</v>
      </c>
      <c r="J2015" s="38" t="s">
        <v>34</v>
      </c>
      <c r="K2015" s="37" t="s">
        <v>34</v>
      </c>
      <c r="L2015" s="38">
        <v>81.569999999999993</v>
      </c>
      <c r="M2015" s="39" t="s">
        <v>34</v>
      </c>
      <c r="N2015" s="40">
        <v>1175</v>
      </c>
      <c r="T2015" s="2" t="s">
        <v>63</v>
      </c>
    </row>
    <row r="2016" spans="1:22" s="1" customFormat="1" ht="22.5" x14ac:dyDescent="0.2">
      <c r="A2016" s="35"/>
      <c r="B2016" s="36" t="s">
        <v>835</v>
      </c>
      <c r="C2016" s="115" t="s">
        <v>836</v>
      </c>
      <c r="D2016" s="115"/>
      <c r="E2016" s="115"/>
      <c r="F2016" s="37" t="s">
        <v>66</v>
      </c>
      <c r="G2016" s="37" t="s">
        <v>837</v>
      </c>
      <c r="H2016" s="37" t="s">
        <v>34</v>
      </c>
      <c r="I2016" s="37" t="s">
        <v>837</v>
      </c>
      <c r="J2016" s="38" t="s">
        <v>34</v>
      </c>
      <c r="K2016" s="37" t="s">
        <v>34</v>
      </c>
      <c r="L2016" s="38">
        <v>106.04</v>
      </c>
      <c r="M2016" s="39" t="s">
        <v>34</v>
      </c>
      <c r="N2016" s="40">
        <v>1528</v>
      </c>
      <c r="T2016" s="2" t="s">
        <v>836</v>
      </c>
    </row>
    <row r="2017" spans="1:22" s="1" customFormat="1" ht="22.5" x14ac:dyDescent="0.2">
      <c r="A2017" s="35"/>
      <c r="B2017" s="36" t="s">
        <v>838</v>
      </c>
      <c r="C2017" s="115" t="s">
        <v>839</v>
      </c>
      <c r="D2017" s="115"/>
      <c r="E2017" s="115"/>
      <c r="F2017" s="37" t="s">
        <v>66</v>
      </c>
      <c r="G2017" s="37" t="s">
        <v>840</v>
      </c>
      <c r="H2017" s="37" t="s">
        <v>34</v>
      </c>
      <c r="I2017" s="37" t="s">
        <v>840</v>
      </c>
      <c r="J2017" s="38" t="s">
        <v>34</v>
      </c>
      <c r="K2017" s="37" t="s">
        <v>34</v>
      </c>
      <c r="L2017" s="38">
        <v>72.599999999999994</v>
      </c>
      <c r="M2017" s="39" t="s">
        <v>34</v>
      </c>
      <c r="N2017" s="40">
        <v>1046</v>
      </c>
      <c r="T2017" s="2" t="s">
        <v>839</v>
      </c>
    </row>
    <row r="2018" spans="1:22" s="1" customFormat="1" x14ac:dyDescent="0.2">
      <c r="A2018" s="41"/>
      <c r="B2018" s="42"/>
      <c r="C2018" s="116" t="s">
        <v>71</v>
      </c>
      <c r="D2018" s="116"/>
      <c r="E2018" s="116"/>
      <c r="F2018" s="43" t="s">
        <v>34</v>
      </c>
      <c r="G2018" s="43" t="s">
        <v>34</v>
      </c>
      <c r="H2018" s="43" t="s">
        <v>34</v>
      </c>
      <c r="I2018" s="43" t="s">
        <v>34</v>
      </c>
      <c r="J2018" s="44" t="s">
        <v>34</v>
      </c>
      <c r="K2018" s="43" t="s">
        <v>34</v>
      </c>
      <c r="L2018" s="44">
        <v>517.14</v>
      </c>
      <c r="M2018" s="32" t="s">
        <v>34</v>
      </c>
      <c r="N2018" s="45">
        <v>5506</v>
      </c>
      <c r="V2018" s="2" t="s">
        <v>71</v>
      </c>
    </row>
    <row r="2019" spans="1:22" s="1" customFormat="1" ht="56.25" x14ac:dyDescent="0.2">
      <c r="A2019" s="28" t="s">
        <v>2111</v>
      </c>
      <c r="B2019" s="29" t="s">
        <v>1462</v>
      </c>
      <c r="C2019" s="118" t="s">
        <v>1463</v>
      </c>
      <c r="D2019" s="118"/>
      <c r="E2019" s="118"/>
      <c r="F2019" s="30" t="s">
        <v>421</v>
      </c>
      <c r="G2019" s="30" t="s">
        <v>34</v>
      </c>
      <c r="H2019" s="30" t="s">
        <v>34</v>
      </c>
      <c r="I2019" s="30" t="s">
        <v>2112</v>
      </c>
      <c r="J2019" s="31">
        <v>171</v>
      </c>
      <c r="K2019" s="30" t="s">
        <v>34</v>
      </c>
      <c r="L2019" s="31">
        <v>1347.14</v>
      </c>
      <c r="M2019" s="32">
        <v>4.22</v>
      </c>
      <c r="N2019" s="33">
        <v>5685</v>
      </c>
      <c r="Q2019" s="2" t="s">
        <v>1463</v>
      </c>
    </row>
    <row r="2020" spans="1:22" s="1" customFormat="1" ht="33.75" x14ac:dyDescent="0.2">
      <c r="A2020" s="28" t="s">
        <v>2113</v>
      </c>
      <c r="B2020" s="29" t="s">
        <v>888</v>
      </c>
      <c r="C2020" s="118" t="s">
        <v>889</v>
      </c>
      <c r="D2020" s="118"/>
      <c r="E2020" s="118"/>
      <c r="F2020" s="30" t="s">
        <v>890</v>
      </c>
      <c r="G2020" s="30" t="s">
        <v>34</v>
      </c>
      <c r="H2020" s="30" t="s">
        <v>34</v>
      </c>
      <c r="I2020" s="30" t="s">
        <v>2114</v>
      </c>
      <c r="J2020" s="31" t="s">
        <v>34</v>
      </c>
      <c r="K2020" s="30" t="s">
        <v>34</v>
      </c>
      <c r="L2020" s="31" t="s">
        <v>34</v>
      </c>
      <c r="M2020" s="32" t="s">
        <v>34</v>
      </c>
      <c r="N2020" s="33" t="s">
        <v>34</v>
      </c>
      <c r="Q2020" s="2" t="s">
        <v>889</v>
      </c>
    </row>
    <row r="2021" spans="1:22" s="1" customFormat="1" x14ac:dyDescent="0.2">
      <c r="A2021" s="34"/>
      <c r="B2021" s="8"/>
      <c r="C2021" s="115" t="s">
        <v>2115</v>
      </c>
      <c r="D2021" s="115"/>
      <c r="E2021" s="115"/>
      <c r="F2021" s="115"/>
      <c r="G2021" s="115"/>
      <c r="H2021" s="115"/>
      <c r="I2021" s="115"/>
      <c r="J2021" s="115"/>
      <c r="K2021" s="115"/>
      <c r="L2021" s="115"/>
      <c r="M2021" s="115"/>
      <c r="N2021" s="117"/>
      <c r="R2021" s="2" t="s">
        <v>2115</v>
      </c>
    </row>
    <row r="2022" spans="1:22" s="1" customFormat="1" x14ac:dyDescent="0.2">
      <c r="A2022" s="35"/>
      <c r="B2022" s="36" t="s">
        <v>48</v>
      </c>
      <c r="C2022" s="115" t="s">
        <v>81</v>
      </c>
      <c r="D2022" s="115"/>
      <c r="E2022" s="115"/>
      <c r="F2022" s="37" t="s">
        <v>34</v>
      </c>
      <c r="G2022" s="37" t="s">
        <v>34</v>
      </c>
      <c r="H2022" s="37" t="s">
        <v>34</v>
      </c>
      <c r="I2022" s="37" t="s">
        <v>34</v>
      </c>
      <c r="J2022" s="38">
        <v>4960.28</v>
      </c>
      <c r="K2022" s="37" t="s">
        <v>34</v>
      </c>
      <c r="L2022" s="38">
        <v>376.49</v>
      </c>
      <c r="M2022" s="39">
        <v>14.41</v>
      </c>
      <c r="N2022" s="40">
        <v>5425</v>
      </c>
      <c r="S2022" s="2" t="s">
        <v>81</v>
      </c>
    </row>
    <row r="2023" spans="1:22" s="1" customFormat="1" x14ac:dyDescent="0.2">
      <c r="A2023" s="35"/>
      <c r="B2023" s="36" t="s">
        <v>54</v>
      </c>
      <c r="C2023" s="115" t="s">
        <v>55</v>
      </c>
      <c r="D2023" s="115"/>
      <c r="E2023" s="115"/>
      <c r="F2023" s="37" t="s">
        <v>34</v>
      </c>
      <c r="G2023" s="37" t="s">
        <v>34</v>
      </c>
      <c r="H2023" s="37" t="s">
        <v>34</v>
      </c>
      <c r="I2023" s="37" t="s">
        <v>34</v>
      </c>
      <c r="J2023" s="38">
        <v>11806.75</v>
      </c>
      <c r="K2023" s="37" t="s">
        <v>34</v>
      </c>
      <c r="L2023" s="38">
        <v>896.13</v>
      </c>
      <c r="M2023" s="39">
        <v>7.88</v>
      </c>
      <c r="N2023" s="40">
        <v>7062</v>
      </c>
      <c r="S2023" s="2" t="s">
        <v>55</v>
      </c>
    </row>
    <row r="2024" spans="1:22" s="1" customFormat="1" x14ac:dyDescent="0.2">
      <c r="A2024" s="35"/>
      <c r="B2024" s="36" t="s">
        <v>56</v>
      </c>
      <c r="C2024" s="115" t="s">
        <v>57</v>
      </c>
      <c r="D2024" s="115"/>
      <c r="E2024" s="115"/>
      <c r="F2024" s="37" t="s">
        <v>34</v>
      </c>
      <c r="G2024" s="37" t="s">
        <v>34</v>
      </c>
      <c r="H2024" s="37" t="s">
        <v>34</v>
      </c>
      <c r="I2024" s="37" t="s">
        <v>34</v>
      </c>
      <c r="J2024" s="38">
        <v>1684.6</v>
      </c>
      <c r="K2024" s="37" t="s">
        <v>34</v>
      </c>
      <c r="L2024" s="38">
        <v>127.86</v>
      </c>
      <c r="M2024" s="39">
        <v>14.41</v>
      </c>
      <c r="N2024" s="40">
        <v>1842</v>
      </c>
      <c r="S2024" s="2" t="s">
        <v>57</v>
      </c>
    </row>
    <row r="2025" spans="1:22" s="1" customFormat="1" x14ac:dyDescent="0.2">
      <c r="A2025" s="35"/>
      <c r="B2025" s="36" t="s">
        <v>82</v>
      </c>
      <c r="C2025" s="115" t="s">
        <v>83</v>
      </c>
      <c r="D2025" s="115"/>
      <c r="E2025" s="115"/>
      <c r="F2025" s="37" t="s">
        <v>34</v>
      </c>
      <c r="G2025" s="37" t="s">
        <v>34</v>
      </c>
      <c r="H2025" s="37" t="s">
        <v>34</v>
      </c>
      <c r="I2025" s="37" t="s">
        <v>34</v>
      </c>
      <c r="J2025" s="38">
        <v>14919.4</v>
      </c>
      <c r="K2025" s="37" t="s">
        <v>34</v>
      </c>
      <c r="L2025" s="38">
        <v>72.819999999999993</v>
      </c>
      <c r="M2025" s="39">
        <v>4.22</v>
      </c>
      <c r="N2025" s="40">
        <v>307</v>
      </c>
      <c r="S2025" s="2" t="s">
        <v>83</v>
      </c>
    </row>
    <row r="2026" spans="1:22" s="1" customFormat="1" x14ac:dyDescent="0.2">
      <c r="A2026" s="35"/>
      <c r="B2026" s="36" t="s">
        <v>34</v>
      </c>
      <c r="C2026" s="115" t="s">
        <v>84</v>
      </c>
      <c r="D2026" s="115"/>
      <c r="E2026" s="115"/>
      <c r="F2026" s="37" t="s">
        <v>59</v>
      </c>
      <c r="G2026" s="37" t="s">
        <v>893</v>
      </c>
      <c r="H2026" s="37" t="s">
        <v>34</v>
      </c>
      <c r="I2026" s="37" t="s">
        <v>2116</v>
      </c>
      <c r="J2026" s="38" t="s">
        <v>34</v>
      </c>
      <c r="K2026" s="37" t="s">
        <v>34</v>
      </c>
      <c r="L2026" s="38" t="s">
        <v>34</v>
      </c>
      <c r="M2026" s="39" t="s">
        <v>34</v>
      </c>
      <c r="N2026" s="40" t="s">
        <v>34</v>
      </c>
      <c r="T2026" s="2" t="s">
        <v>84</v>
      </c>
    </row>
    <row r="2027" spans="1:22" s="1" customFormat="1" x14ac:dyDescent="0.2">
      <c r="A2027" s="35"/>
      <c r="B2027" s="36" t="s">
        <v>34</v>
      </c>
      <c r="C2027" s="115" t="s">
        <v>58</v>
      </c>
      <c r="D2027" s="115"/>
      <c r="E2027" s="115"/>
      <c r="F2027" s="37" t="s">
        <v>59</v>
      </c>
      <c r="G2027" s="37" t="s">
        <v>895</v>
      </c>
      <c r="H2027" s="37" t="s">
        <v>34</v>
      </c>
      <c r="I2027" s="37" t="s">
        <v>2117</v>
      </c>
      <c r="J2027" s="38" t="s">
        <v>34</v>
      </c>
      <c r="K2027" s="37" t="s">
        <v>34</v>
      </c>
      <c r="L2027" s="38" t="s">
        <v>34</v>
      </c>
      <c r="M2027" s="39" t="s">
        <v>34</v>
      </c>
      <c r="N2027" s="40" t="s">
        <v>34</v>
      </c>
      <c r="T2027" s="2" t="s">
        <v>58</v>
      </c>
    </row>
    <row r="2028" spans="1:22" s="1" customFormat="1" x14ac:dyDescent="0.2">
      <c r="A2028" s="35"/>
      <c r="B2028" s="36" t="s">
        <v>34</v>
      </c>
      <c r="C2028" s="118" t="s">
        <v>62</v>
      </c>
      <c r="D2028" s="118"/>
      <c r="E2028" s="118"/>
      <c r="F2028" s="30" t="s">
        <v>34</v>
      </c>
      <c r="G2028" s="30" t="s">
        <v>34</v>
      </c>
      <c r="H2028" s="30" t="s">
        <v>34</v>
      </c>
      <c r="I2028" s="30" t="s">
        <v>34</v>
      </c>
      <c r="J2028" s="31">
        <v>17726.43</v>
      </c>
      <c r="K2028" s="30" t="s">
        <v>34</v>
      </c>
      <c r="L2028" s="31">
        <v>1345.44</v>
      </c>
      <c r="M2028" s="32" t="s">
        <v>34</v>
      </c>
      <c r="N2028" s="33" t="s">
        <v>34</v>
      </c>
      <c r="U2028" s="2" t="s">
        <v>62</v>
      </c>
    </row>
    <row r="2029" spans="1:22" s="1" customFormat="1" x14ac:dyDescent="0.2">
      <c r="A2029" s="35"/>
      <c r="B2029" s="36" t="s">
        <v>34</v>
      </c>
      <c r="C2029" s="115" t="s">
        <v>63</v>
      </c>
      <c r="D2029" s="115"/>
      <c r="E2029" s="115"/>
      <c r="F2029" s="37" t="s">
        <v>34</v>
      </c>
      <c r="G2029" s="37" t="s">
        <v>34</v>
      </c>
      <c r="H2029" s="37" t="s">
        <v>34</v>
      </c>
      <c r="I2029" s="37" t="s">
        <v>34</v>
      </c>
      <c r="J2029" s="38" t="s">
        <v>34</v>
      </c>
      <c r="K2029" s="37" t="s">
        <v>34</v>
      </c>
      <c r="L2029" s="38">
        <v>504.35</v>
      </c>
      <c r="M2029" s="39" t="s">
        <v>34</v>
      </c>
      <c r="N2029" s="40">
        <v>7267</v>
      </c>
      <c r="T2029" s="2" t="s">
        <v>63</v>
      </c>
    </row>
    <row r="2030" spans="1:22" s="1" customFormat="1" ht="22.5" x14ac:dyDescent="0.2">
      <c r="A2030" s="35"/>
      <c r="B2030" s="36" t="s">
        <v>835</v>
      </c>
      <c r="C2030" s="115" t="s">
        <v>836</v>
      </c>
      <c r="D2030" s="115"/>
      <c r="E2030" s="115"/>
      <c r="F2030" s="37" t="s">
        <v>66</v>
      </c>
      <c r="G2030" s="37" t="s">
        <v>837</v>
      </c>
      <c r="H2030" s="37" t="s">
        <v>34</v>
      </c>
      <c r="I2030" s="37" t="s">
        <v>837</v>
      </c>
      <c r="J2030" s="38" t="s">
        <v>34</v>
      </c>
      <c r="K2030" s="37" t="s">
        <v>34</v>
      </c>
      <c r="L2030" s="38">
        <v>655.66</v>
      </c>
      <c r="M2030" s="39" t="s">
        <v>34</v>
      </c>
      <c r="N2030" s="40">
        <v>9447</v>
      </c>
      <c r="T2030" s="2" t="s">
        <v>836</v>
      </c>
    </row>
    <row r="2031" spans="1:22" s="1" customFormat="1" ht="22.5" x14ac:dyDescent="0.2">
      <c r="A2031" s="35"/>
      <c r="B2031" s="36" t="s">
        <v>838</v>
      </c>
      <c r="C2031" s="115" t="s">
        <v>839</v>
      </c>
      <c r="D2031" s="115"/>
      <c r="E2031" s="115"/>
      <c r="F2031" s="37" t="s">
        <v>66</v>
      </c>
      <c r="G2031" s="37" t="s">
        <v>840</v>
      </c>
      <c r="H2031" s="37" t="s">
        <v>34</v>
      </c>
      <c r="I2031" s="37" t="s">
        <v>840</v>
      </c>
      <c r="J2031" s="38" t="s">
        <v>34</v>
      </c>
      <c r="K2031" s="37" t="s">
        <v>34</v>
      </c>
      <c r="L2031" s="38">
        <v>448.87</v>
      </c>
      <c r="M2031" s="39" t="s">
        <v>34</v>
      </c>
      <c r="N2031" s="40">
        <v>6468</v>
      </c>
      <c r="T2031" s="2" t="s">
        <v>839</v>
      </c>
    </row>
    <row r="2032" spans="1:22" s="1" customFormat="1" x14ac:dyDescent="0.2">
      <c r="A2032" s="41"/>
      <c r="B2032" s="42"/>
      <c r="C2032" s="116" t="s">
        <v>71</v>
      </c>
      <c r="D2032" s="116"/>
      <c r="E2032" s="116"/>
      <c r="F2032" s="43" t="s">
        <v>34</v>
      </c>
      <c r="G2032" s="43" t="s">
        <v>34</v>
      </c>
      <c r="H2032" s="43" t="s">
        <v>34</v>
      </c>
      <c r="I2032" s="43" t="s">
        <v>34</v>
      </c>
      <c r="J2032" s="44" t="s">
        <v>34</v>
      </c>
      <c r="K2032" s="43" t="s">
        <v>34</v>
      </c>
      <c r="L2032" s="44">
        <v>2449.9699999999998</v>
      </c>
      <c r="M2032" s="32" t="s">
        <v>34</v>
      </c>
      <c r="N2032" s="45">
        <v>28709</v>
      </c>
      <c r="V2032" s="2" t="s">
        <v>71</v>
      </c>
    </row>
    <row r="2033" spans="1:23" s="1" customFormat="1" ht="56.25" x14ac:dyDescent="0.2">
      <c r="A2033" s="28" t="s">
        <v>2118</v>
      </c>
      <c r="B2033" s="29" t="s">
        <v>2119</v>
      </c>
      <c r="C2033" s="118" t="s">
        <v>2120</v>
      </c>
      <c r="D2033" s="118"/>
      <c r="E2033" s="118"/>
      <c r="F2033" s="30" t="s">
        <v>261</v>
      </c>
      <c r="G2033" s="30" t="s">
        <v>34</v>
      </c>
      <c r="H2033" s="30" t="s">
        <v>34</v>
      </c>
      <c r="I2033" s="30" t="s">
        <v>54</v>
      </c>
      <c r="J2033" s="31">
        <v>68</v>
      </c>
      <c r="K2033" s="30" t="s">
        <v>34</v>
      </c>
      <c r="L2033" s="31">
        <v>136</v>
      </c>
      <c r="M2033" s="32">
        <v>4.22</v>
      </c>
      <c r="N2033" s="33">
        <v>574</v>
      </c>
      <c r="Q2033" s="2" t="s">
        <v>2120</v>
      </c>
    </row>
    <row r="2034" spans="1:23" s="1" customFormat="1" ht="56.25" x14ac:dyDescent="0.2">
      <c r="A2034" s="28" t="s">
        <v>2121</v>
      </c>
      <c r="B2034" s="29" t="s">
        <v>1479</v>
      </c>
      <c r="C2034" s="118" t="s">
        <v>1480</v>
      </c>
      <c r="D2034" s="118"/>
      <c r="E2034" s="118"/>
      <c r="F2034" s="30" t="s">
        <v>261</v>
      </c>
      <c r="G2034" s="30" t="s">
        <v>34</v>
      </c>
      <c r="H2034" s="30" t="s">
        <v>34</v>
      </c>
      <c r="I2034" s="30" t="s">
        <v>54</v>
      </c>
      <c r="J2034" s="31">
        <v>173</v>
      </c>
      <c r="K2034" s="30" t="s">
        <v>34</v>
      </c>
      <c r="L2034" s="31">
        <v>346</v>
      </c>
      <c r="M2034" s="32">
        <v>4.22</v>
      </c>
      <c r="N2034" s="33">
        <v>1460</v>
      </c>
      <c r="Q2034" s="2" t="s">
        <v>1480</v>
      </c>
    </row>
    <row r="2035" spans="1:23" s="1" customFormat="1" ht="56.25" x14ac:dyDescent="0.2">
      <c r="A2035" s="28" t="s">
        <v>2122</v>
      </c>
      <c r="B2035" s="29" t="s">
        <v>1481</v>
      </c>
      <c r="C2035" s="118" t="s">
        <v>1482</v>
      </c>
      <c r="D2035" s="118"/>
      <c r="E2035" s="118"/>
      <c r="F2035" s="30" t="s">
        <v>261</v>
      </c>
      <c r="G2035" s="30" t="s">
        <v>34</v>
      </c>
      <c r="H2035" s="30" t="s">
        <v>34</v>
      </c>
      <c r="I2035" s="30" t="s">
        <v>82</v>
      </c>
      <c r="J2035" s="31">
        <v>318</v>
      </c>
      <c r="K2035" s="30" t="s">
        <v>34</v>
      </c>
      <c r="L2035" s="31">
        <v>1272</v>
      </c>
      <c r="M2035" s="32">
        <v>4.22</v>
      </c>
      <c r="N2035" s="33">
        <v>5368</v>
      </c>
      <c r="Q2035" s="2" t="s">
        <v>1482</v>
      </c>
    </row>
    <row r="2036" spans="1:23" s="1" customFormat="1" ht="45" x14ac:dyDescent="0.2">
      <c r="A2036" s="28" t="s">
        <v>2123</v>
      </c>
      <c r="B2036" s="29" t="s">
        <v>2124</v>
      </c>
      <c r="C2036" s="118" t="s">
        <v>2125</v>
      </c>
      <c r="D2036" s="118"/>
      <c r="E2036" s="118"/>
      <c r="F2036" s="30" t="s">
        <v>261</v>
      </c>
      <c r="G2036" s="30" t="s">
        <v>34</v>
      </c>
      <c r="H2036" s="30" t="s">
        <v>34</v>
      </c>
      <c r="I2036" s="30" t="s">
        <v>48</v>
      </c>
      <c r="J2036" s="31">
        <v>121</v>
      </c>
      <c r="K2036" s="30" t="s">
        <v>34</v>
      </c>
      <c r="L2036" s="31">
        <v>121</v>
      </c>
      <c r="M2036" s="32">
        <v>4.22</v>
      </c>
      <c r="N2036" s="33">
        <v>511</v>
      </c>
      <c r="Q2036" s="2" t="s">
        <v>2125</v>
      </c>
    </row>
    <row r="2037" spans="1:23" s="1" customFormat="1" ht="45" x14ac:dyDescent="0.2">
      <c r="A2037" s="28" t="s">
        <v>2126</v>
      </c>
      <c r="B2037" s="29" t="s">
        <v>2127</v>
      </c>
      <c r="C2037" s="118" t="s">
        <v>2128</v>
      </c>
      <c r="D2037" s="118"/>
      <c r="E2037" s="118"/>
      <c r="F2037" s="30" t="s">
        <v>261</v>
      </c>
      <c r="G2037" s="30" t="s">
        <v>34</v>
      </c>
      <c r="H2037" s="30" t="s">
        <v>34</v>
      </c>
      <c r="I2037" s="30" t="s">
        <v>48</v>
      </c>
      <c r="J2037" s="31">
        <v>249</v>
      </c>
      <c r="K2037" s="30" t="s">
        <v>34</v>
      </c>
      <c r="L2037" s="31">
        <v>249</v>
      </c>
      <c r="M2037" s="32">
        <v>4.22</v>
      </c>
      <c r="N2037" s="33">
        <v>1051</v>
      </c>
      <c r="Q2037" s="2" t="s">
        <v>2128</v>
      </c>
    </row>
    <row r="2038" spans="1:23" s="1" customFormat="1" ht="56.25" x14ac:dyDescent="0.2">
      <c r="A2038" s="28" t="s">
        <v>2129</v>
      </c>
      <c r="B2038" s="29" t="s">
        <v>919</v>
      </c>
      <c r="C2038" s="118" t="s">
        <v>920</v>
      </c>
      <c r="D2038" s="118"/>
      <c r="E2038" s="118"/>
      <c r="F2038" s="30" t="s">
        <v>921</v>
      </c>
      <c r="G2038" s="30" t="s">
        <v>34</v>
      </c>
      <c r="H2038" s="30" t="s">
        <v>34</v>
      </c>
      <c r="I2038" s="30" t="s">
        <v>2130</v>
      </c>
      <c r="J2038" s="31" t="s">
        <v>34</v>
      </c>
      <c r="K2038" s="30" t="s">
        <v>34</v>
      </c>
      <c r="L2038" s="31" t="s">
        <v>34</v>
      </c>
      <c r="M2038" s="32" t="s">
        <v>34</v>
      </c>
      <c r="N2038" s="33" t="s">
        <v>34</v>
      </c>
      <c r="Q2038" s="2" t="s">
        <v>920</v>
      </c>
    </row>
    <row r="2039" spans="1:23" s="1" customFormat="1" x14ac:dyDescent="0.2">
      <c r="A2039" s="34"/>
      <c r="B2039" s="8"/>
      <c r="C2039" s="115" t="s">
        <v>2131</v>
      </c>
      <c r="D2039" s="115"/>
      <c r="E2039" s="115"/>
      <c r="F2039" s="115"/>
      <c r="G2039" s="115"/>
      <c r="H2039" s="115"/>
      <c r="I2039" s="115"/>
      <c r="J2039" s="115"/>
      <c r="K2039" s="115"/>
      <c r="L2039" s="115"/>
      <c r="M2039" s="115"/>
      <c r="N2039" s="117"/>
      <c r="R2039" s="2" t="s">
        <v>2131</v>
      </c>
    </row>
    <row r="2040" spans="1:23" s="1" customFormat="1" x14ac:dyDescent="0.2">
      <c r="A2040" s="46"/>
      <c r="B2040" s="36" t="s">
        <v>924</v>
      </c>
      <c r="C2040" s="115" t="s">
        <v>925</v>
      </c>
      <c r="D2040" s="115"/>
      <c r="E2040" s="115"/>
      <c r="F2040" s="115"/>
      <c r="G2040" s="115"/>
      <c r="H2040" s="115"/>
      <c r="I2040" s="115"/>
      <c r="J2040" s="115"/>
      <c r="K2040" s="115"/>
      <c r="L2040" s="115"/>
      <c r="M2040" s="115"/>
      <c r="N2040" s="117"/>
      <c r="W2040" s="2" t="s">
        <v>925</v>
      </c>
    </row>
    <row r="2041" spans="1:23" s="1" customFormat="1" x14ac:dyDescent="0.2">
      <c r="A2041" s="46"/>
      <c r="B2041" s="36" t="s">
        <v>34</v>
      </c>
      <c r="C2041" s="115" t="s">
        <v>926</v>
      </c>
      <c r="D2041" s="115"/>
      <c r="E2041" s="115"/>
      <c r="F2041" s="115"/>
      <c r="G2041" s="115"/>
      <c r="H2041" s="115"/>
      <c r="I2041" s="115"/>
      <c r="J2041" s="115"/>
      <c r="K2041" s="115"/>
      <c r="L2041" s="115"/>
      <c r="M2041" s="115"/>
      <c r="N2041" s="117"/>
      <c r="W2041" s="2" t="s">
        <v>926</v>
      </c>
    </row>
    <row r="2042" spans="1:23" s="1" customFormat="1" x14ac:dyDescent="0.2">
      <c r="A2042" s="35"/>
      <c r="B2042" s="36" t="s">
        <v>48</v>
      </c>
      <c r="C2042" s="115" t="s">
        <v>81</v>
      </c>
      <c r="D2042" s="115"/>
      <c r="E2042" s="115"/>
      <c r="F2042" s="37" t="s">
        <v>34</v>
      </c>
      <c r="G2042" s="37" t="s">
        <v>34</v>
      </c>
      <c r="H2042" s="37" t="s">
        <v>34</v>
      </c>
      <c r="I2042" s="37" t="s">
        <v>34</v>
      </c>
      <c r="J2042" s="38">
        <v>71.47</v>
      </c>
      <c r="K2042" s="37" t="s">
        <v>927</v>
      </c>
      <c r="L2042" s="38">
        <v>40.82</v>
      </c>
      <c r="M2042" s="39">
        <v>14.41</v>
      </c>
      <c r="N2042" s="40">
        <v>588</v>
      </c>
      <c r="S2042" s="2" t="s">
        <v>81</v>
      </c>
    </row>
    <row r="2043" spans="1:23" s="1" customFormat="1" x14ac:dyDescent="0.2">
      <c r="A2043" s="35"/>
      <c r="B2043" s="36" t="s">
        <v>54</v>
      </c>
      <c r="C2043" s="115" t="s">
        <v>55</v>
      </c>
      <c r="D2043" s="115"/>
      <c r="E2043" s="115"/>
      <c r="F2043" s="37" t="s">
        <v>34</v>
      </c>
      <c r="G2043" s="37" t="s">
        <v>34</v>
      </c>
      <c r="H2043" s="37" t="s">
        <v>34</v>
      </c>
      <c r="I2043" s="37" t="s">
        <v>34</v>
      </c>
      <c r="J2043" s="38">
        <v>10.15</v>
      </c>
      <c r="K2043" s="37" t="s">
        <v>54</v>
      </c>
      <c r="L2043" s="38">
        <v>5.27</v>
      </c>
      <c r="M2043" s="39">
        <v>7.88</v>
      </c>
      <c r="N2043" s="40">
        <v>42</v>
      </c>
      <c r="S2043" s="2" t="s">
        <v>55</v>
      </c>
    </row>
    <row r="2044" spans="1:23" s="1" customFormat="1" x14ac:dyDescent="0.2">
      <c r="A2044" s="35"/>
      <c r="B2044" s="36" t="s">
        <v>56</v>
      </c>
      <c r="C2044" s="115" t="s">
        <v>57</v>
      </c>
      <c r="D2044" s="115"/>
      <c r="E2044" s="115"/>
      <c r="F2044" s="37" t="s">
        <v>34</v>
      </c>
      <c r="G2044" s="37" t="s">
        <v>34</v>
      </c>
      <c r="H2044" s="37" t="s">
        <v>34</v>
      </c>
      <c r="I2044" s="37" t="s">
        <v>34</v>
      </c>
      <c r="J2044" s="38">
        <v>0.12</v>
      </c>
      <c r="K2044" s="37" t="s">
        <v>54</v>
      </c>
      <c r="L2044" s="38">
        <v>0.06</v>
      </c>
      <c r="M2044" s="39">
        <v>14.41</v>
      </c>
      <c r="N2044" s="40">
        <v>1</v>
      </c>
      <c r="S2044" s="2" t="s">
        <v>57</v>
      </c>
    </row>
    <row r="2045" spans="1:23" s="1" customFormat="1" x14ac:dyDescent="0.2">
      <c r="A2045" s="35"/>
      <c r="B2045" s="36" t="s">
        <v>82</v>
      </c>
      <c r="C2045" s="115" t="s">
        <v>83</v>
      </c>
      <c r="D2045" s="115"/>
      <c r="E2045" s="115"/>
      <c r="F2045" s="37" t="s">
        <v>34</v>
      </c>
      <c r="G2045" s="37" t="s">
        <v>34</v>
      </c>
      <c r="H2045" s="37" t="s">
        <v>34</v>
      </c>
      <c r="I2045" s="37" t="s">
        <v>34</v>
      </c>
      <c r="J2045" s="38">
        <v>250.36</v>
      </c>
      <c r="K2045" s="37" t="s">
        <v>54</v>
      </c>
      <c r="L2045" s="38">
        <v>129.99</v>
      </c>
      <c r="M2045" s="39">
        <v>4.22</v>
      </c>
      <c r="N2045" s="40">
        <v>549</v>
      </c>
      <c r="S2045" s="2" t="s">
        <v>83</v>
      </c>
    </row>
    <row r="2046" spans="1:23" s="1" customFormat="1" x14ac:dyDescent="0.2">
      <c r="A2046" s="35"/>
      <c r="B2046" s="36" t="s">
        <v>34</v>
      </c>
      <c r="C2046" s="115" t="s">
        <v>84</v>
      </c>
      <c r="D2046" s="115"/>
      <c r="E2046" s="115"/>
      <c r="F2046" s="37" t="s">
        <v>59</v>
      </c>
      <c r="G2046" s="37" t="s">
        <v>928</v>
      </c>
      <c r="H2046" s="37" t="s">
        <v>927</v>
      </c>
      <c r="I2046" s="37" t="s">
        <v>2132</v>
      </c>
      <c r="J2046" s="38" t="s">
        <v>34</v>
      </c>
      <c r="K2046" s="37" t="s">
        <v>34</v>
      </c>
      <c r="L2046" s="38" t="s">
        <v>34</v>
      </c>
      <c r="M2046" s="39" t="s">
        <v>34</v>
      </c>
      <c r="N2046" s="40" t="s">
        <v>34</v>
      </c>
      <c r="T2046" s="2" t="s">
        <v>84</v>
      </c>
    </row>
    <row r="2047" spans="1:23" s="1" customFormat="1" x14ac:dyDescent="0.2">
      <c r="A2047" s="35"/>
      <c r="B2047" s="36" t="s">
        <v>34</v>
      </c>
      <c r="C2047" s="115" t="s">
        <v>58</v>
      </c>
      <c r="D2047" s="115"/>
      <c r="E2047" s="115"/>
      <c r="F2047" s="37" t="s">
        <v>59</v>
      </c>
      <c r="G2047" s="37" t="s">
        <v>342</v>
      </c>
      <c r="H2047" s="37" t="s">
        <v>54</v>
      </c>
      <c r="I2047" s="37" t="s">
        <v>2133</v>
      </c>
      <c r="J2047" s="38" t="s">
        <v>34</v>
      </c>
      <c r="K2047" s="37" t="s">
        <v>34</v>
      </c>
      <c r="L2047" s="38" t="s">
        <v>34</v>
      </c>
      <c r="M2047" s="39" t="s">
        <v>34</v>
      </c>
      <c r="N2047" s="40" t="s">
        <v>34</v>
      </c>
      <c r="T2047" s="2" t="s">
        <v>58</v>
      </c>
    </row>
    <row r="2048" spans="1:23" s="1" customFormat="1" x14ac:dyDescent="0.2">
      <c r="A2048" s="35"/>
      <c r="B2048" s="36" t="s">
        <v>34</v>
      </c>
      <c r="C2048" s="118" t="s">
        <v>62</v>
      </c>
      <c r="D2048" s="118"/>
      <c r="E2048" s="118"/>
      <c r="F2048" s="30" t="s">
        <v>34</v>
      </c>
      <c r="G2048" s="30" t="s">
        <v>34</v>
      </c>
      <c r="H2048" s="30" t="s">
        <v>34</v>
      </c>
      <c r="I2048" s="30" t="s">
        <v>34</v>
      </c>
      <c r="J2048" s="31">
        <v>331.98</v>
      </c>
      <c r="K2048" s="30" t="s">
        <v>34</v>
      </c>
      <c r="L2048" s="31">
        <v>176.08</v>
      </c>
      <c r="M2048" s="32" t="s">
        <v>34</v>
      </c>
      <c r="N2048" s="33" t="s">
        <v>34</v>
      </c>
      <c r="U2048" s="2" t="s">
        <v>62</v>
      </c>
    </row>
    <row r="2049" spans="1:23" s="1" customFormat="1" x14ac:dyDescent="0.2">
      <c r="A2049" s="35"/>
      <c r="B2049" s="36" t="s">
        <v>34</v>
      </c>
      <c r="C2049" s="115" t="s">
        <v>63</v>
      </c>
      <c r="D2049" s="115"/>
      <c r="E2049" s="115"/>
      <c r="F2049" s="37" t="s">
        <v>34</v>
      </c>
      <c r="G2049" s="37" t="s">
        <v>34</v>
      </c>
      <c r="H2049" s="37" t="s">
        <v>34</v>
      </c>
      <c r="I2049" s="37" t="s">
        <v>34</v>
      </c>
      <c r="J2049" s="38" t="s">
        <v>34</v>
      </c>
      <c r="K2049" s="37" t="s">
        <v>34</v>
      </c>
      <c r="L2049" s="38">
        <v>40.880000000000003</v>
      </c>
      <c r="M2049" s="39" t="s">
        <v>34</v>
      </c>
      <c r="N2049" s="40">
        <v>589</v>
      </c>
      <c r="T2049" s="2" t="s">
        <v>63</v>
      </c>
    </row>
    <row r="2050" spans="1:23" s="1" customFormat="1" ht="22.5" x14ac:dyDescent="0.2">
      <c r="A2050" s="35"/>
      <c r="B2050" s="36" t="s">
        <v>931</v>
      </c>
      <c r="C2050" s="115" t="s">
        <v>932</v>
      </c>
      <c r="D2050" s="115"/>
      <c r="E2050" s="115"/>
      <c r="F2050" s="37" t="s">
        <v>66</v>
      </c>
      <c r="G2050" s="37" t="s">
        <v>641</v>
      </c>
      <c r="H2050" s="37" t="s">
        <v>34</v>
      </c>
      <c r="I2050" s="37" t="s">
        <v>641</v>
      </c>
      <c r="J2050" s="38" t="s">
        <v>34</v>
      </c>
      <c r="K2050" s="37" t="s">
        <v>34</v>
      </c>
      <c r="L2050" s="38">
        <v>36.79</v>
      </c>
      <c r="M2050" s="39" t="s">
        <v>34</v>
      </c>
      <c r="N2050" s="40">
        <v>530</v>
      </c>
      <c r="T2050" s="2" t="s">
        <v>932</v>
      </c>
    </row>
    <row r="2051" spans="1:23" s="1" customFormat="1" ht="22.5" x14ac:dyDescent="0.2">
      <c r="A2051" s="35"/>
      <c r="B2051" s="36" t="s">
        <v>933</v>
      </c>
      <c r="C2051" s="115" t="s">
        <v>934</v>
      </c>
      <c r="D2051" s="115"/>
      <c r="E2051" s="115"/>
      <c r="F2051" s="37" t="s">
        <v>66</v>
      </c>
      <c r="G2051" s="37" t="s">
        <v>935</v>
      </c>
      <c r="H2051" s="37" t="s">
        <v>34</v>
      </c>
      <c r="I2051" s="37" t="s">
        <v>935</v>
      </c>
      <c r="J2051" s="38" t="s">
        <v>34</v>
      </c>
      <c r="K2051" s="37" t="s">
        <v>34</v>
      </c>
      <c r="L2051" s="38">
        <v>28.62</v>
      </c>
      <c r="M2051" s="39" t="s">
        <v>34</v>
      </c>
      <c r="N2051" s="40">
        <v>412</v>
      </c>
      <c r="T2051" s="2" t="s">
        <v>934</v>
      </c>
    </row>
    <row r="2052" spans="1:23" s="1" customFormat="1" x14ac:dyDescent="0.2">
      <c r="A2052" s="41"/>
      <c r="B2052" s="42"/>
      <c r="C2052" s="116" t="s">
        <v>71</v>
      </c>
      <c r="D2052" s="116"/>
      <c r="E2052" s="116"/>
      <c r="F2052" s="43" t="s">
        <v>34</v>
      </c>
      <c r="G2052" s="43" t="s">
        <v>34</v>
      </c>
      <c r="H2052" s="43" t="s">
        <v>34</v>
      </c>
      <c r="I2052" s="43" t="s">
        <v>34</v>
      </c>
      <c r="J2052" s="44" t="s">
        <v>34</v>
      </c>
      <c r="K2052" s="43" t="s">
        <v>34</v>
      </c>
      <c r="L2052" s="44">
        <v>241.49</v>
      </c>
      <c r="M2052" s="32" t="s">
        <v>34</v>
      </c>
      <c r="N2052" s="45">
        <v>2121</v>
      </c>
      <c r="V2052" s="2" t="s">
        <v>71</v>
      </c>
    </row>
    <row r="2053" spans="1:23" s="1" customFormat="1" ht="56.25" x14ac:dyDescent="0.2">
      <c r="A2053" s="28" t="s">
        <v>2134</v>
      </c>
      <c r="B2053" s="29" t="s">
        <v>936</v>
      </c>
      <c r="C2053" s="118" t="s">
        <v>937</v>
      </c>
      <c r="D2053" s="118"/>
      <c r="E2053" s="118"/>
      <c r="F2053" s="30" t="s">
        <v>921</v>
      </c>
      <c r="G2053" s="30" t="s">
        <v>34</v>
      </c>
      <c r="H2053" s="30" t="s">
        <v>34</v>
      </c>
      <c r="I2053" s="30" t="s">
        <v>2130</v>
      </c>
      <c r="J2053" s="31" t="s">
        <v>34</v>
      </c>
      <c r="K2053" s="30" t="s">
        <v>34</v>
      </c>
      <c r="L2053" s="31" t="s">
        <v>34</v>
      </c>
      <c r="M2053" s="32" t="s">
        <v>34</v>
      </c>
      <c r="N2053" s="33" t="s">
        <v>34</v>
      </c>
      <c r="Q2053" s="2" t="s">
        <v>937</v>
      </c>
    </row>
    <row r="2054" spans="1:23" s="1" customFormat="1" x14ac:dyDescent="0.2">
      <c r="A2054" s="34"/>
      <c r="B2054" s="8"/>
      <c r="C2054" s="115" t="s">
        <v>2131</v>
      </c>
      <c r="D2054" s="115"/>
      <c r="E2054" s="115"/>
      <c r="F2054" s="115"/>
      <c r="G2054" s="115"/>
      <c r="H2054" s="115"/>
      <c r="I2054" s="115"/>
      <c r="J2054" s="115"/>
      <c r="K2054" s="115"/>
      <c r="L2054" s="115"/>
      <c r="M2054" s="115"/>
      <c r="N2054" s="117"/>
      <c r="R2054" s="2" t="s">
        <v>2131</v>
      </c>
    </row>
    <row r="2055" spans="1:23" s="1" customFormat="1" x14ac:dyDescent="0.2">
      <c r="A2055" s="46"/>
      <c r="B2055" s="36" t="s">
        <v>924</v>
      </c>
      <c r="C2055" s="115" t="s">
        <v>925</v>
      </c>
      <c r="D2055" s="115"/>
      <c r="E2055" s="115"/>
      <c r="F2055" s="115"/>
      <c r="G2055" s="115"/>
      <c r="H2055" s="115"/>
      <c r="I2055" s="115"/>
      <c r="J2055" s="115"/>
      <c r="K2055" s="115"/>
      <c r="L2055" s="115"/>
      <c r="M2055" s="115"/>
      <c r="N2055" s="117"/>
      <c r="W2055" s="2" t="s">
        <v>925</v>
      </c>
    </row>
    <row r="2056" spans="1:23" s="1" customFormat="1" x14ac:dyDescent="0.2">
      <c r="A2056" s="46"/>
      <c r="B2056" s="36" t="s">
        <v>34</v>
      </c>
      <c r="C2056" s="115" t="s">
        <v>926</v>
      </c>
      <c r="D2056" s="115"/>
      <c r="E2056" s="115"/>
      <c r="F2056" s="115"/>
      <c r="G2056" s="115"/>
      <c r="H2056" s="115"/>
      <c r="I2056" s="115"/>
      <c r="J2056" s="115"/>
      <c r="K2056" s="115"/>
      <c r="L2056" s="115"/>
      <c r="M2056" s="115"/>
      <c r="N2056" s="117"/>
      <c r="W2056" s="2" t="s">
        <v>926</v>
      </c>
    </row>
    <row r="2057" spans="1:23" s="1" customFormat="1" x14ac:dyDescent="0.2">
      <c r="A2057" s="35"/>
      <c r="B2057" s="36" t="s">
        <v>48</v>
      </c>
      <c r="C2057" s="115" t="s">
        <v>81</v>
      </c>
      <c r="D2057" s="115"/>
      <c r="E2057" s="115"/>
      <c r="F2057" s="37" t="s">
        <v>34</v>
      </c>
      <c r="G2057" s="37" t="s">
        <v>34</v>
      </c>
      <c r="H2057" s="37" t="s">
        <v>34</v>
      </c>
      <c r="I2057" s="37" t="s">
        <v>34</v>
      </c>
      <c r="J2057" s="38">
        <v>43.93</v>
      </c>
      <c r="K2057" s="37" t="s">
        <v>927</v>
      </c>
      <c r="L2057" s="38">
        <v>25.09</v>
      </c>
      <c r="M2057" s="39">
        <v>14.41</v>
      </c>
      <c r="N2057" s="40">
        <v>362</v>
      </c>
      <c r="S2057" s="2" t="s">
        <v>81</v>
      </c>
    </row>
    <row r="2058" spans="1:23" s="1" customFormat="1" x14ac:dyDescent="0.2">
      <c r="A2058" s="35"/>
      <c r="B2058" s="36" t="s">
        <v>54</v>
      </c>
      <c r="C2058" s="115" t="s">
        <v>55</v>
      </c>
      <c r="D2058" s="115"/>
      <c r="E2058" s="115"/>
      <c r="F2058" s="37" t="s">
        <v>34</v>
      </c>
      <c r="G2058" s="37" t="s">
        <v>34</v>
      </c>
      <c r="H2058" s="37" t="s">
        <v>34</v>
      </c>
      <c r="I2058" s="37" t="s">
        <v>34</v>
      </c>
      <c r="J2058" s="38">
        <v>6.8</v>
      </c>
      <c r="K2058" s="37" t="s">
        <v>54</v>
      </c>
      <c r="L2058" s="38">
        <v>3.53</v>
      </c>
      <c r="M2058" s="39">
        <v>7.88</v>
      </c>
      <c r="N2058" s="40">
        <v>28</v>
      </c>
      <c r="S2058" s="2" t="s">
        <v>55</v>
      </c>
    </row>
    <row r="2059" spans="1:23" s="1" customFormat="1" x14ac:dyDescent="0.2">
      <c r="A2059" s="35"/>
      <c r="B2059" s="36" t="s">
        <v>56</v>
      </c>
      <c r="C2059" s="115" t="s">
        <v>57</v>
      </c>
      <c r="D2059" s="115"/>
      <c r="E2059" s="115"/>
      <c r="F2059" s="37" t="s">
        <v>34</v>
      </c>
      <c r="G2059" s="37" t="s">
        <v>34</v>
      </c>
      <c r="H2059" s="37" t="s">
        <v>34</v>
      </c>
      <c r="I2059" s="37" t="s">
        <v>34</v>
      </c>
      <c r="J2059" s="38">
        <v>0.12</v>
      </c>
      <c r="K2059" s="37" t="s">
        <v>54</v>
      </c>
      <c r="L2059" s="38">
        <v>0.06</v>
      </c>
      <c r="M2059" s="39">
        <v>14.41</v>
      </c>
      <c r="N2059" s="40">
        <v>1</v>
      </c>
      <c r="S2059" s="2" t="s">
        <v>57</v>
      </c>
    </row>
    <row r="2060" spans="1:23" s="1" customFormat="1" x14ac:dyDescent="0.2">
      <c r="A2060" s="35"/>
      <c r="B2060" s="36" t="s">
        <v>82</v>
      </c>
      <c r="C2060" s="115" t="s">
        <v>83</v>
      </c>
      <c r="D2060" s="115"/>
      <c r="E2060" s="115"/>
      <c r="F2060" s="37" t="s">
        <v>34</v>
      </c>
      <c r="G2060" s="37" t="s">
        <v>34</v>
      </c>
      <c r="H2060" s="37" t="s">
        <v>34</v>
      </c>
      <c r="I2060" s="37" t="s">
        <v>34</v>
      </c>
      <c r="J2060" s="38">
        <v>388.48</v>
      </c>
      <c r="K2060" s="37" t="s">
        <v>54</v>
      </c>
      <c r="L2060" s="38">
        <v>201.71</v>
      </c>
      <c r="M2060" s="39">
        <v>4.22</v>
      </c>
      <c r="N2060" s="40">
        <v>851</v>
      </c>
      <c r="S2060" s="2" t="s">
        <v>83</v>
      </c>
    </row>
    <row r="2061" spans="1:23" s="1" customFormat="1" x14ac:dyDescent="0.2">
      <c r="A2061" s="35"/>
      <c r="B2061" s="36" t="s">
        <v>34</v>
      </c>
      <c r="C2061" s="115" t="s">
        <v>84</v>
      </c>
      <c r="D2061" s="115"/>
      <c r="E2061" s="115"/>
      <c r="F2061" s="37" t="s">
        <v>59</v>
      </c>
      <c r="G2061" s="37" t="s">
        <v>938</v>
      </c>
      <c r="H2061" s="37" t="s">
        <v>927</v>
      </c>
      <c r="I2061" s="37" t="s">
        <v>2135</v>
      </c>
      <c r="J2061" s="38" t="s">
        <v>34</v>
      </c>
      <c r="K2061" s="37" t="s">
        <v>34</v>
      </c>
      <c r="L2061" s="38" t="s">
        <v>34</v>
      </c>
      <c r="M2061" s="39" t="s">
        <v>34</v>
      </c>
      <c r="N2061" s="40" t="s">
        <v>34</v>
      </c>
      <c r="T2061" s="2" t="s">
        <v>84</v>
      </c>
    </row>
    <row r="2062" spans="1:23" s="1" customFormat="1" x14ac:dyDescent="0.2">
      <c r="A2062" s="35"/>
      <c r="B2062" s="36" t="s">
        <v>34</v>
      </c>
      <c r="C2062" s="115" t="s">
        <v>58</v>
      </c>
      <c r="D2062" s="115"/>
      <c r="E2062" s="115"/>
      <c r="F2062" s="37" t="s">
        <v>59</v>
      </c>
      <c r="G2062" s="37" t="s">
        <v>342</v>
      </c>
      <c r="H2062" s="37" t="s">
        <v>54</v>
      </c>
      <c r="I2062" s="37" t="s">
        <v>2133</v>
      </c>
      <c r="J2062" s="38" t="s">
        <v>34</v>
      </c>
      <c r="K2062" s="37" t="s">
        <v>34</v>
      </c>
      <c r="L2062" s="38" t="s">
        <v>34</v>
      </c>
      <c r="M2062" s="39" t="s">
        <v>34</v>
      </c>
      <c r="N2062" s="40" t="s">
        <v>34</v>
      </c>
      <c r="T2062" s="2" t="s">
        <v>58</v>
      </c>
    </row>
    <row r="2063" spans="1:23" s="1" customFormat="1" x14ac:dyDescent="0.2">
      <c r="A2063" s="35"/>
      <c r="B2063" s="36" t="s">
        <v>34</v>
      </c>
      <c r="C2063" s="118" t="s">
        <v>62</v>
      </c>
      <c r="D2063" s="118"/>
      <c r="E2063" s="118"/>
      <c r="F2063" s="30" t="s">
        <v>34</v>
      </c>
      <c r="G2063" s="30" t="s">
        <v>34</v>
      </c>
      <c r="H2063" s="30" t="s">
        <v>34</v>
      </c>
      <c r="I2063" s="30" t="s">
        <v>34</v>
      </c>
      <c r="J2063" s="31">
        <v>439.21</v>
      </c>
      <c r="K2063" s="30" t="s">
        <v>34</v>
      </c>
      <c r="L2063" s="31">
        <v>230.33</v>
      </c>
      <c r="M2063" s="32" t="s">
        <v>34</v>
      </c>
      <c r="N2063" s="33" t="s">
        <v>34</v>
      </c>
      <c r="U2063" s="2" t="s">
        <v>62</v>
      </c>
    </row>
    <row r="2064" spans="1:23" s="1" customFormat="1" x14ac:dyDescent="0.2">
      <c r="A2064" s="35"/>
      <c r="B2064" s="36" t="s">
        <v>34</v>
      </c>
      <c r="C2064" s="115" t="s">
        <v>63</v>
      </c>
      <c r="D2064" s="115"/>
      <c r="E2064" s="115"/>
      <c r="F2064" s="37" t="s">
        <v>34</v>
      </c>
      <c r="G2064" s="37" t="s">
        <v>34</v>
      </c>
      <c r="H2064" s="37" t="s">
        <v>34</v>
      </c>
      <c r="I2064" s="37" t="s">
        <v>34</v>
      </c>
      <c r="J2064" s="38" t="s">
        <v>34</v>
      </c>
      <c r="K2064" s="37" t="s">
        <v>34</v>
      </c>
      <c r="L2064" s="38">
        <v>25.15</v>
      </c>
      <c r="M2064" s="39" t="s">
        <v>34</v>
      </c>
      <c r="N2064" s="40">
        <v>363</v>
      </c>
      <c r="T2064" s="2" t="s">
        <v>63</v>
      </c>
    </row>
    <row r="2065" spans="1:25" s="1" customFormat="1" ht="22.5" x14ac:dyDescent="0.2">
      <c r="A2065" s="35"/>
      <c r="B2065" s="36" t="s">
        <v>931</v>
      </c>
      <c r="C2065" s="115" t="s">
        <v>932</v>
      </c>
      <c r="D2065" s="115"/>
      <c r="E2065" s="115"/>
      <c r="F2065" s="37" t="s">
        <v>66</v>
      </c>
      <c r="G2065" s="37" t="s">
        <v>641</v>
      </c>
      <c r="H2065" s="37" t="s">
        <v>34</v>
      </c>
      <c r="I2065" s="37" t="s">
        <v>641</v>
      </c>
      <c r="J2065" s="38" t="s">
        <v>34</v>
      </c>
      <c r="K2065" s="37" t="s">
        <v>34</v>
      </c>
      <c r="L2065" s="38">
        <v>22.64</v>
      </c>
      <c r="M2065" s="39" t="s">
        <v>34</v>
      </c>
      <c r="N2065" s="40">
        <v>327</v>
      </c>
      <c r="T2065" s="2" t="s">
        <v>932</v>
      </c>
    </row>
    <row r="2066" spans="1:25" s="1" customFormat="1" ht="22.5" x14ac:dyDescent="0.2">
      <c r="A2066" s="35"/>
      <c r="B2066" s="36" t="s">
        <v>933</v>
      </c>
      <c r="C2066" s="115" t="s">
        <v>934</v>
      </c>
      <c r="D2066" s="115"/>
      <c r="E2066" s="115"/>
      <c r="F2066" s="37" t="s">
        <v>66</v>
      </c>
      <c r="G2066" s="37" t="s">
        <v>935</v>
      </c>
      <c r="H2066" s="37" t="s">
        <v>34</v>
      </c>
      <c r="I2066" s="37" t="s">
        <v>935</v>
      </c>
      <c r="J2066" s="38" t="s">
        <v>34</v>
      </c>
      <c r="K2066" s="37" t="s">
        <v>34</v>
      </c>
      <c r="L2066" s="38">
        <v>17.61</v>
      </c>
      <c r="M2066" s="39" t="s">
        <v>34</v>
      </c>
      <c r="N2066" s="40">
        <v>254</v>
      </c>
      <c r="T2066" s="2" t="s">
        <v>934</v>
      </c>
    </row>
    <row r="2067" spans="1:25" s="1" customFormat="1" x14ac:dyDescent="0.2">
      <c r="A2067" s="41"/>
      <c r="B2067" s="42"/>
      <c r="C2067" s="116" t="s">
        <v>71</v>
      </c>
      <c r="D2067" s="116"/>
      <c r="E2067" s="116"/>
      <c r="F2067" s="43" t="s">
        <v>34</v>
      </c>
      <c r="G2067" s="43" t="s">
        <v>34</v>
      </c>
      <c r="H2067" s="43" t="s">
        <v>34</v>
      </c>
      <c r="I2067" s="43" t="s">
        <v>34</v>
      </c>
      <c r="J2067" s="44" t="s">
        <v>34</v>
      </c>
      <c r="K2067" s="43" t="s">
        <v>34</v>
      </c>
      <c r="L2067" s="44">
        <v>270.58</v>
      </c>
      <c r="M2067" s="32" t="s">
        <v>34</v>
      </c>
      <c r="N2067" s="45">
        <v>1822</v>
      </c>
      <c r="V2067" s="2" t="s">
        <v>71</v>
      </c>
    </row>
    <row r="2068" spans="1:25" s="1" customFormat="1" ht="45" x14ac:dyDescent="0.2">
      <c r="A2068" s="28" t="s">
        <v>2136</v>
      </c>
      <c r="B2068" s="29" t="s">
        <v>2137</v>
      </c>
      <c r="C2068" s="118" t="s">
        <v>2138</v>
      </c>
      <c r="D2068" s="118"/>
      <c r="E2068" s="118"/>
      <c r="F2068" s="30" t="s">
        <v>1167</v>
      </c>
      <c r="G2068" s="30" t="s">
        <v>34</v>
      </c>
      <c r="H2068" s="30" t="s">
        <v>34</v>
      </c>
      <c r="I2068" s="30" t="s">
        <v>112</v>
      </c>
      <c r="J2068" s="31" t="s">
        <v>34</v>
      </c>
      <c r="K2068" s="30" t="s">
        <v>34</v>
      </c>
      <c r="L2068" s="31" t="s">
        <v>34</v>
      </c>
      <c r="M2068" s="32" t="s">
        <v>34</v>
      </c>
      <c r="N2068" s="33" t="s">
        <v>34</v>
      </c>
      <c r="Q2068" s="2" t="s">
        <v>2138</v>
      </c>
    </row>
    <row r="2069" spans="1:25" s="1" customFormat="1" x14ac:dyDescent="0.2">
      <c r="A2069" s="35"/>
      <c r="B2069" s="36" t="s">
        <v>48</v>
      </c>
      <c r="C2069" s="115" t="s">
        <v>81</v>
      </c>
      <c r="D2069" s="115"/>
      <c r="E2069" s="115"/>
      <c r="F2069" s="37" t="s">
        <v>34</v>
      </c>
      <c r="G2069" s="37" t="s">
        <v>34</v>
      </c>
      <c r="H2069" s="37" t="s">
        <v>34</v>
      </c>
      <c r="I2069" s="37" t="s">
        <v>34</v>
      </c>
      <c r="J2069" s="38">
        <v>72.849999999999994</v>
      </c>
      <c r="K2069" s="37" t="s">
        <v>34</v>
      </c>
      <c r="L2069" s="38">
        <v>437.1</v>
      </c>
      <c r="M2069" s="39">
        <v>14.41</v>
      </c>
      <c r="N2069" s="40">
        <v>6299</v>
      </c>
      <c r="S2069" s="2" t="s">
        <v>81</v>
      </c>
    </row>
    <row r="2070" spans="1:25" s="1" customFormat="1" x14ac:dyDescent="0.2">
      <c r="A2070" s="35"/>
      <c r="B2070" s="36" t="s">
        <v>54</v>
      </c>
      <c r="C2070" s="115" t="s">
        <v>55</v>
      </c>
      <c r="D2070" s="115"/>
      <c r="E2070" s="115"/>
      <c r="F2070" s="37" t="s">
        <v>34</v>
      </c>
      <c r="G2070" s="37" t="s">
        <v>34</v>
      </c>
      <c r="H2070" s="37" t="s">
        <v>34</v>
      </c>
      <c r="I2070" s="37" t="s">
        <v>34</v>
      </c>
      <c r="J2070" s="38">
        <v>102.66</v>
      </c>
      <c r="K2070" s="37" t="s">
        <v>34</v>
      </c>
      <c r="L2070" s="38">
        <v>615.96</v>
      </c>
      <c r="M2070" s="39">
        <v>7.88</v>
      </c>
      <c r="N2070" s="40">
        <v>4854</v>
      </c>
      <c r="S2070" s="2" t="s">
        <v>55</v>
      </c>
    </row>
    <row r="2071" spans="1:25" s="1" customFormat="1" x14ac:dyDescent="0.2">
      <c r="A2071" s="35"/>
      <c r="B2071" s="36" t="s">
        <v>82</v>
      </c>
      <c r="C2071" s="115" t="s">
        <v>83</v>
      </c>
      <c r="D2071" s="115"/>
      <c r="E2071" s="115"/>
      <c r="F2071" s="37" t="s">
        <v>34</v>
      </c>
      <c r="G2071" s="37" t="s">
        <v>34</v>
      </c>
      <c r="H2071" s="37" t="s">
        <v>34</v>
      </c>
      <c r="I2071" s="37" t="s">
        <v>34</v>
      </c>
      <c r="J2071" s="38">
        <v>223.04</v>
      </c>
      <c r="K2071" s="37" t="s">
        <v>34</v>
      </c>
      <c r="L2071" s="38">
        <v>199.32</v>
      </c>
      <c r="M2071" s="39">
        <v>4.22</v>
      </c>
      <c r="N2071" s="40">
        <v>841</v>
      </c>
      <c r="S2071" s="2" t="s">
        <v>83</v>
      </c>
    </row>
    <row r="2072" spans="1:25" s="1" customFormat="1" x14ac:dyDescent="0.2">
      <c r="A2072" s="35"/>
      <c r="B2072" s="36" t="s">
        <v>34</v>
      </c>
      <c r="C2072" s="115" t="s">
        <v>84</v>
      </c>
      <c r="D2072" s="115"/>
      <c r="E2072" s="115"/>
      <c r="F2072" s="37" t="s">
        <v>59</v>
      </c>
      <c r="G2072" s="37" t="s">
        <v>2139</v>
      </c>
      <c r="H2072" s="37" t="s">
        <v>34</v>
      </c>
      <c r="I2072" s="37" t="s">
        <v>2140</v>
      </c>
      <c r="J2072" s="38" t="s">
        <v>34</v>
      </c>
      <c r="K2072" s="37" t="s">
        <v>34</v>
      </c>
      <c r="L2072" s="38" t="s">
        <v>34</v>
      </c>
      <c r="M2072" s="39" t="s">
        <v>34</v>
      </c>
      <c r="N2072" s="40" t="s">
        <v>34</v>
      </c>
      <c r="T2072" s="2" t="s">
        <v>84</v>
      </c>
    </row>
    <row r="2073" spans="1:25" s="1" customFormat="1" x14ac:dyDescent="0.2">
      <c r="A2073" s="35"/>
      <c r="B2073" s="36" t="s">
        <v>34</v>
      </c>
      <c r="C2073" s="118" t="s">
        <v>62</v>
      </c>
      <c r="D2073" s="118"/>
      <c r="E2073" s="118"/>
      <c r="F2073" s="30" t="s">
        <v>34</v>
      </c>
      <c r="G2073" s="30" t="s">
        <v>34</v>
      </c>
      <c r="H2073" s="30" t="s">
        <v>34</v>
      </c>
      <c r="I2073" s="30" t="s">
        <v>34</v>
      </c>
      <c r="J2073" s="31">
        <v>208.73</v>
      </c>
      <c r="K2073" s="30" t="s">
        <v>34</v>
      </c>
      <c r="L2073" s="31">
        <v>1252.3800000000001</v>
      </c>
      <c r="M2073" s="32" t="s">
        <v>34</v>
      </c>
      <c r="N2073" s="33" t="s">
        <v>34</v>
      </c>
      <c r="U2073" s="2" t="s">
        <v>62</v>
      </c>
    </row>
    <row r="2074" spans="1:25" s="1" customFormat="1" x14ac:dyDescent="0.2">
      <c r="A2074" s="35"/>
      <c r="B2074" s="36" t="s">
        <v>34</v>
      </c>
      <c r="C2074" s="115" t="s">
        <v>63</v>
      </c>
      <c r="D2074" s="115"/>
      <c r="E2074" s="115"/>
      <c r="F2074" s="37" t="s">
        <v>34</v>
      </c>
      <c r="G2074" s="37" t="s">
        <v>34</v>
      </c>
      <c r="H2074" s="37" t="s">
        <v>34</v>
      </c>
      <c r="I2074" s="37" t="s">
        <v>34</v>
      </c>
      <c r="J2074" s="38" t="s">
        <v>34</v>
      </c>
      <c r="K2074" s="37" t="s">
        <v>34</v>
      </c>
      <c r="L2074" s="38">
        <v>437.1</v>
      </c>
      <c r="M2074" s="39" t="s">
        <v>34</v>
      </c>
      <c r="N2074" s="40">
        <v>6299</v>
      </c>
      <c r="T2074" s="2" t="s">
        <v>63</v>
      </c>
    </row>
    <row r="2075" spans="1:25" s="1" customFormat="1" ht="22.5" x14ac:dyDescent="0.2">
      <c r="A2075" s="35"/>
      <c r="B2075" s="36" t="s">
        <v>835</v>
      </c>
      <c r="C2075" s="115" t="s">
        <v>836</v>
      </c>
      <c r="D2075" s="115"/>
      <c r="E2075" s="115"/>
      <c r="F2075" s="37" t="s">
        <v>66</v>
      </c>
      <c r="G2075" s="37" t="s">
        <v>837</v>
      </c>
      <c r="H2075" s="37" t="s">
        <v>34</v>
      </c>
      <c r="I2075" s="37" t="s">
        <v>837</v>
      </c>
      <c r="J2075" s="38" t="s">
        <v>34</v>
      </c>
      <c r="K2075" s="37" t="s">
        <v>34</v>
      </c>
      <c r="L2075" s="38">
        <v>568.23</v>
      </c>
      <c r="M2075" s="39" t="s">
        <v>34</v>
      </c>
      <c r="N2075" s="40">
        <v>8189</v>
      </c>
      <c r="T2075" s="2" t="s">
        <v>836</v>
      </c>
    </row>
    <row r="2076" spans="1:25" s="1" customFormat="1" ht="22.5" x14ac:dyDescent="0.2">
      <c r="A2076" s="35"/>
      <c r="B2076" s="36" t="s">
        <v>838</v>
      </c>
      <c r="C2076" s="115" t="s">
        <v>839</v>
      </c>
      <c r="D2076" s="115"/>
      <c r="E2076" s="115"/>
      <c r="F2076" s="37" t="s">
        <v>66</v>
      </c>
      <c r="G2076" s="37" t="s">
        <v>840</v>
      </c>
      <c r="H2076" s="37" t="s">
        <v>34</v>
      </c>
      <c r="I2076" s="37" t="s">
        <v>840</v>
      </c>
      <c r="J2076" s="38" t="s">
        <v>34</v>
      </c>
      <c r="K2076" s="37" t="s">
        <v>34</v>
      </c>
      <c r="L2076" s="38">
        <v>389.02</v>
      </c>
      <c r="M2076" s="39" t="s">
        <v>34</v>
      </c>
      <c r="N2076" s="40">
        <v>5606</v>
      </c>
      <c r="T2076" s="2" t="s">
        <v>839</v>
      </c>
    </row>
    <row r="2077" spans="1:25" s="1" customFormat="1" x14ac:dyDescent="0.2">
      <c r="A2077" s="41"/>
      <c r="B2077" s="42"/>
      <c r="C2077" s="116" t="s">
        <v>71</v>
      </c>
      <c r="D2077" s="116"/>
      <c r="E2077" s="116"/>
      <c r="F2077" s="43" t="s">
        <v>34</v>
      </c>
      <c r="G2077" s="43" t="s">
        <v>34</v>
      </c>
      <c r="H2077" s="43" t="s">
        <v>34</v>
      </c>
      <c r="I2077" s="43" t="s">
        <v>34</v>
      </c>
      <c r="J2077" s="44" t="s">
        <v>34</v>
      </c>
      <c r="K2077" s="43" t="s">
        <v>34</v>
      </c>
      <c r="L2077" s="44">
        <v>2209.63</v>
      </c>
      <c r="M2077" s="32" t="s">
        <v>34</v>
      </c>
      <c r="N2077" s="45">
        <v>25789</v>
      </c>
      <c r="V2077" s="2" t="s">
        <v>71</v>
      </c>
    </row>
    <row r="2078" spans="1:25" s="1" customFormat="1" ht="33.75" x14ac:dyDescent="0.2">
      <c r="A2078" s="28" t="s">
        <v>2141</v>
      </c>
      <c r="B2078" s="29" t="s">
        <v>2142</v>
      </c>
      <c r="C2078" s="118" t="s">
        <v>2143</v>
      </c>
      <c r="D2078" s="118"/>
      <c r="E2078" s="118"/>
      <c r="F2078" s="30" t="s">
        <v>261</v>
      </c>
      <c r="G2078" s="30" t="s">
        <v>34</v>
      </c>
      <c r="H2078" s="30" t="s">
        <v>34</v>
      </c>
      <c r="I2078" s="30" t="s">
        <v>112</v>
      </c>
      <c r="J2078" s="31">
        <v>1871.31</v>
      </c>
      <c r="K2078" s="30" t="s">
        <v>34</v>
      </c>
      <c r="L2078" s="31">
        <v>2660.66</v>
      </c>
      <c r="M2078" s="32">
        <v>4.22</v>
      </c>
      <c r="N2078" s="33">
        <v>11228</v>
      </c>
      <c r="Q2078" s="2" t="s">
        <v>2143</v>
      </c>
    </row>
    <row r="2079" spans="1:25" s="1" customFormat="1" x14ac:dyDescent="0.2">
      <c r="A2079" s="34"/>
      <c r="B2079" s="8"/>
      <c r="C2079" s="115" t="s">
        <v>2144</v>
      </c>
      <c r="D2079" s="115"/>
      <c r="E2079" s="115"/>
      <c r="F2079" s="115"/>
      <c r="G2079" s="115"/>
      <c r="H2079" s="115"/>
      <c r="I2079" s="115"/>
      <c r="J2079" s="115"/>
      <c r="K2079" s="115"/>
      <c r="L2079" s="115"/>
      <c r="M2079" s="115"/>
      <c r="N2079" s="117"/>
      <c r="Y2079" s="2" t="s">
        <v>2144</v>
      </c>
    </row>
    <row r="2080" spans="1:25" s="1" customFormat="1" ht="33.75" x14ac:dyDescent="0.2">
      <c r="A2080" s="28" t="s">
        <v>2145</v>
      </c>
      <c r="B2080" s="29" t="s">
        <v>2146</v>
      </c>
      <c r="C2080" s="118" t="s">
        <v>2147</v>
      </c>
      <c r="D2080" s="118"/>
      <c r="E2080" s="118"/>
      <c r="F2080" s="30" t="s">
        <v>1167</v>
      </c>
      <c r="G2080" s="30" t="s">
        <v>34</v>
      </c>
      <c r="H2080" s="30" t="s">
        <v>34</v>
      </c>
      <c r="I2080" s="30" t="s">
        <v>48</v>
      </c>
      <c r="J2080" s="31" t="s">
        <v>34</v>
      </c>
      <c r="K2080" s="30" t="s">
        <v>34</v>
      </c>
      <c r="L2080" s="31" t="s">
        <v>34</v>
      </c>
      <c r="M2080" s="32" t="s">
        <v>34</v>
      </c>
      <c r="N2080" s="33" t="s">
        <v>34</v>
      </c>
      <c r="Q2080" s="2" t="s">
        <v>2147</v>
      </c>
    </row>
    <row r="2081" spans="1:25" s="1" customFormat="1" x14ac:dyDescent="0.2">
      <c r="A2081" s="35"/>
      <c r="B2081" s="36" t="s">
        <v>48</v>
      </c>
      <c r="C2081" s="115" t="s">
        <v>81</v>
      </c>
      <c r="D2081" s="115"/>
      <c r="E2081" s="115"/>
      <c r="F2081" s="37" t="s">
        <v>34</v>
      </c>
      <c r="G2081" s="37" t="s">
        <v>34</v>
      </c>
      <c r="H2081" s="37" t="s">
        <v>34</v>
      </c>
      <c r="I2081" s="37" t="s">
        <v>34</v>
      </c>
      <c r="J2081" s="38">
        <v>250.63</v>
      </c>
      <c r="K2081" s="37" t="s">
        <v>34</v>
      </c>
      <c r="L2081" s="38">
        <v>250.63</v>
      </c>
      <c r="M2081" s="39">
        <v>14.41</v>
      </c>
      <c r="N2081" s="40">
        <v>3612</v>
      </c>
      <c r="S2081" s="2" t="s">
        <v>81</v>
      </c>
    </row>
    <row r="2082" spans="1:25" s="1" customFormat="1" x14ac:dyDescent="0.2">
      <c r="A2082" s="35"/>
      <c r="B2082" s="36" t="s">
        <v>54</v>
      </c>
      <c r="C2082" s="115" t="s">
        <v>55</v>
      </c>
      <c r="D2082" s="115"/>
      <c r="E2082" s="115"/>
      <c r="F2082" s="37" t="s">
        <v>34</v>
      </c>
      <c r="G2082" s="37" t="s">
        <v>34</v>
      </c>
      <c r="H2082" s="37" t="s">
        <v>34</v>
      </c>
      <c r="I2082" s="37" t="s">
        <v>34</v>
      </c>
      <c r="J2082" s="38">
        <v>747.93</v>
      </c>
      <c r="K2082" s="37" t="s">
        <v>34</v>
      </c>
      <c r="L2082" s="38">
        <v>747.93</v>
      </c>
      <c r="M2082" s="39">
        <v>7.88</v>
      </c>
      <c r="N2082" s="40">
        <v>5894</v>
      </c>
      <c r="S2082" s="2" t="s">
        <v>55</v>
      </c>
    </row>
    <row r="2083" spans="1:25" s="1" customFormat="1" x14ac:dyDescent="0.2">
      <c r="A2083" s="35"/>
      <c r="B2083" s="36" t="s">
        <v>56</v>
      </c>
      <c r="C2083" s="115" t="s">
        <v>57</v>
      </c>
      <c r="D2083" s="115"/>
      <c r="E2083" s="115"/>
      <c r="F2083" s="37" t="s">
        <v>34</v>
      </c>
      <c r="G2083" s="37" t="s">
        <v>34</v>
      </c>
      <c r="H2083" s="37" t="s">
        <v>34</v>
      </c>
      <c r="I2083" s="37" t="s">
        <v>34</v>
      </c>
      <c r="J2083" s="38">
        <v>46.87</v>
      </c>
      <c r="K2083" s="37" t="s">
        <v>34</v>
      </c>
      <c r="L2083" s="38">
        <v>46.87</v>
      </c>
      <c r="M2083" s="39">
        <v>14.41</v>
      </c>
      <c r="N2083" s="40">
        <v>675</v>
      </c>
      <c r="S2083" s="2" t="s">
        <v>57</v>
      </c>
    </row>
    <row r="2084" spans="1:25" s="1" customFormat="1" x14ac:dyDescent="0.2">
      <c r="A2084" s="35"/>
      <c r="B2084" s="36" t="s">
        <v>82</v>
      </c>
      <c r="C2084" s="115" t="s">
        <v>83</v>
      </c>
      <c r="D2084" s="115"/>
      <c r="E2084" s="115"/>
      <c r="F2084" s="37" t="s">
        <v>34</v>
      </c>
      <c r="G2084" s="37" t="s">
        <v>34</v>
      </c>
      <c r="H2084" s="37" t="s">
        <v>34</v>
      </c>
      <c r="I2084" s="37" t="s">
        <v>34</v>
      </c>
      <c r="J2084" s="38">
        <v>1690.55</v>
      </c>
      <c r="K2084" s="37" t="s">
        <v>34</v>
      </c>
      <c r="L2084" s="38">
        <v>134.62</v>
      </c>
      <c r="M2084" s="39">
        <v>4.22</v>
      </c>
      <c r="N2084" s="40">
        <v>568</v>
      </c>
      <c r="S2084" s="2" t="s">
        <v>83</v>
      </c>
    </row>
    <row r="2085" spans="1:25" s="1" customFormat="1" x14ac:dyDescent="0.2">
      <c r="A2085" s="35"/>
      <c r="B2085" s="36" t="s">
        <v>34</v>
      </c>
      <c r="C2085" s="115" t="s">
        <v>84</v>
      </c>
      <c r="D2085" s="115"/>
      <c r="E2085" s="115"/>
      <c r="F2085" s="37" t="s">
        <v>59</v>
      </c>
      <c r="G2085" s="37" t="s">
        <v>243</v>
      </c>
      <c r="H2085" s="37" t="s">
        <v>34</v>
      </c>
      <c r="I2085" s="37" t="s">
        <v>243</v>
      </c>
      <c r="J2085" s="38" t="s">
        <v>34</v>
      </c>
      <c r="K2085" s="37" t="s">
        <v>34</v>
      </c>
      <c r="L2085" s="38" t="s">
        <v>34</v>
      </c>
      <c r="M2085" s="39" t="s">
        <v>34</v>
      </c>
      <c r="N2085" s="40" t="s">
        <v>34</v>
      </c>
      <c r="T2085" s="2" t="s">
        <v>84</v>
      </c>
    </row>
    <row r="2086" spans="1:25" s="1" customFormat="1" x14ac:dyDescent="0.2">
      <c r="A2086" s="35"/>
      <c r="B2086" s="36" t="s">
        <v>34</v>
      </c>
      <c r="C2086" s="115" t="s">
        <v>58</v>
      </c>
      <c r="D2086" s="115"/>
      <c r="E2086" s="115"/>
      <c r="F2086" s="37" t="s">
        <v>59</v>
      </c>
      <c r="G2086" s="37" t="s">
        <v>694</v>
      </c>
      <c r="H2086" s="37" t="s">
        <v>34</v>
      </c>
      <c r="I2086" s="37" t="s">
        <v>694</v>
      </c>
      <c r="J2086" s="38" t="s">
        <v>34</v>
      </c>
      <c r="K2086" s="37" t="s">
        <v>34</v>
      </c>
      <c r="L2086" s="38" t="s">
        <v>34</v>
      </c>
      <c r="M2086" s="39" t="s">
        <v>34</v>
      </c>
      <c r="N2086" s="40" t="s">
        <v>34</v>
      </c>
      <c r="T2086" s="2" t="s">
        <v>58</v>
      </c>
    </row>
    <row r="2087" spans="1:25" s="1" customFormat="1" x14ac:dyDescent="0.2">
      <c r="A2087" s="35"/>
      <c r="B2087" s="36" t="s">
        <v>34</v>
      </c>
      <c r="C2087" s="118" t="s">
        <v>62</v>
      </c>
      <c r="D2087" s="118"/>
      <c r="E2087" s="118"/>
      <c r="F2087" s="30" t="s">
        <v>34</v>
      </c>
      <c r="G2087" s="30" t="s">
        <v>34</v>
      </c>
      <c r="H2087" s="30" t="s">
        <v>34</v>
      </c>
      <c r="I2087" s="30" t="s">
        <v>34</v>
      </c>
      <c r="J2087" s="31">
        <v>1133.18</v>
      </c>
      <c r="K2087" s="30" t="s">
        <v>34</v>
      </c>
      <c r="L2087" s="31">
        <v>1133.18</v>
      </c>
      <c r="M2087" s="32" t="s">
        <v>34</v>
      </c>
      <c r="N2087" s="33" t="s">
        <v>34</v>
      </c>
      <c r="U2087" s="2" t="s">
        <v>62</v>
      </c>
    </row>
    <row r="2088" spans="1:25" s="1" customFormat="1" x14ac:dyDescent="0.2">
      <c r="A2088" s="35"/>
      <c r="B2088" s="36" t="s">
        <v>34</v>
      </c>
      <c r="C2088" s="115" t="s">
        <v>63</v>
      </c>
      <c r="D2088" s="115"/>
      <c r="E2088" s="115"/>
      <c r="F2088" s="37" t="s">
        <v>34</v>
      </c>
      <c r="G2088" s="37" t="s">
        <v>34</v>
      </c>
      <c r="H2088" s="37" t="s">
        <v>34</v>
      </c>
      <c r="I2088" s="37" t="s">
        <v>34</v>
      </c>
      <c r="J2088" s="38" t="s">
        <v>34</v>
      </c>
      <c r="K2088" s="37" t="s">
        <v>34</v>
      </c>
      <c r="L2088" s="38">
        <v>297.5</v>
      </c>
      <c r="M2088" s="39" t="s">
        <v>34</v>
      </c>
      <c r="N2088" s="40">
        <v>4287</v>
      </c>
      <c r="T2088" s="2" t="s">
        <v>63</v>
      </c>
    </row>
    <row r="2089" spans="1:25" s="1" customFormat="1" ht="22.5" x14ac:dyDescent="0.2">
      <c r="A2089" s="35"/>
      <c r="B2089" s="36" t="s">
        <v>835</v>
      </c>
      <c r="C2089" s="115" t="s">
        <v>836</v>
      </c>
      <c r="D2089" s="115"/>
      <c r="E2089" s="115"/>
      <c r="F2089" s="37" t="s">
        <v>66</v>
      </c>
      <c r="G2089" s="37" t="s">
        <v>837</v>
      </c>
      <c r="H2089" s="37" t="s">
        <v>34</v>
      </c>
      <c r="I2089" s="37" t="s">
        <v>837</v>
      </c>
      <c r="J2089" s="38" t="s">
        <v>34</v>
      </c>
      <c r="K2089" s="37" t="s">
        <v>34</v>
      </c>
      <c r="L2089" s="38">
        <v>386.75</v>
      </c>
      <c r="M2089" s="39" t="s">
        <v>34</v>
      </c>
      <c r="N2089" s="40">
        <v>5573</v>
      </c>
      <c r="T2089" s="2" t="s">
        <v>836</v>
      </c>
    </row>
    <row r="2090" spans="1:25" s="1" customFormat="1" ht="22.5" x14ac:dyDescent="0.2">
      <c r="A2090" s="35"/>
      <c r="B2090" s="36" t="s">
        <v>838</v>
      </c>
      <c r="C2090" s="115" t="s">
        <v>839</v>
      </c>
      <c r="D2090" s="115"/>
      <c r="E2090" s="115"/>
      <c r="F2090" s="37" t="s">
        <v>66</v>
      </c>
      <c r="G2090" s="37" t="s">
        <v>840</v>
      </c>
      <c r="H2090" s="37" t="s">
        <v>34</v>
      </c>
      <c r="I2090" s="37" t="s">
        <v>840</v>
      </c>
      <c r="J2090" s="38" t="s">
        <v>34</v>
      </c>
      <c r="K2090" s="37" t="s">
        <v>34</v>
      </c>
      <c r="L2090" s="38">
        <v>264.77999999999997</v>
      </c>
      <c r="M2090" s="39" t="s">
        <v>34</v>
      </c>
      <c r="N2090" s="40">
        <v>3815</v>
      </c>
      <c r="T2090" s="2" t="s">
        <v>839</v>
      </c>
    </row>
    <row r="2091" spans="1:25" s="1" customFormat="1" x14ac:dyDescent="0.2">
      <c r="A2091" s="41"/>
      <c r="B2091" s="42"/>
      <c r="C2091" s="116" t="s">
        <v>71</v>
      </c>
      <c r="D2091" s="116"/>
      <c r="E2091" s="116"/>
      <c r="F2091" s="43" t="s">
        <v>34</v>
      </c>
      <c r="G2091" s="43" t="s">
        <v>34</v>
      </c>
      <c r="H2091" s="43" t="s">
        <v>34</v>
      </c>
      <c r="I2091" s="43" t="s">
        <v>34</v>
      </c>
      <c r="J2091" s="44" t="s">
        <v>34</v>
      </c>
      <c r="K2091" s="43" t="s">
        <v>34</v>
      </c>
      <c r="L2091" s="44">
        <v>1784.71</v>
      </c>
      <c r="M2091" s="32" t="s">
        <v>34</v>
      </c>
      <c r="N2091" s="45">
        <v>19462</v>
      </c>
      <c r="V2091" s="2" t="s">
        <v>71</v>
      </c>
    </row>
    <row r="2092" spans="1:25" s="1" customFormat="1" ht="67.5" x14ac:dyDescent="0.2">
      <c r="A2092" s="28" t="s">
        <v>2148</v>
      </c>
      <c r="B2092" s="29" t="s">
        <v>1205</v>
      </c>
      <c r="C2092" s="118" t="s">
        <v>2149</v>
      </c>
      <c r="D2092" s="118"/>
      <c r="E2092" s="118"/>
      <c r="F2092" s="30" t="s">
        <v>1172</v>
      </c>
      <c r="G2092" s="30" t="s">
        <v>34</v>
      </c>
      <c r="H2092" s="30" t="s">
        <v>34</v>
      </c>
      <c r="I2092" s="30" t="s">
        <v>48</v>
      </c>
      <c r="J2092" s="31">
        <v>29966.51</v>
      </c>
      <c r="K2092" s="30" t="s">
        <v>34</v>
      </c>
      <c r="L2092" s="31">
        <v>7101.18</v>
      </c>
      <c r="M2092" s="32">
        <v>4.22</v>
      </c>
      <c r="N2092" s="33">
        <v>29967</v>
      </c>
      <c r="Q2092" s="2" t="s">
        <v>2149</v>
      </c>
    </row>
    <row r="2093" spans="1:25" s="1" customFormat="1" x14ac:dyDescent="0.2">
      <c r="A2093" s="34"/>
      <c r="B2093" s="8"/>
      <c r="C2093" s="115" t="s">
        <v>2150</v>
      </c>
      <c r="D2093" s="115"/>
      <c r="E2093" s="115"/>
      <c r="F2093" s="115"/>
      <c r="G2093" s="115"/>
      <c r="H2093" s="115"/>
      <c r="I2093" s="115"/>
      <c r="J2093" s="115"/>
      <c r="K2093" s="115"/>
      <c r="L2093" s="115"/>
      <c r="M2093" s="115"/>
      <c r="N2093" s="117"/>
      <c r="Y2093" s="2" t="s">
        <v>2150</v>
      </c>
    </row>
    <row r="2094" spans="1:25" s="1" customFormat="1" ht="33.75" x14ac:dyDescent="0.2">
      <c r="A2094" s="28" t="s">
        <v>2151</v>
      </c>
      <c r="B2094" s="29" t="s">
        <v>2152</v>
      </c>
      <c r="C2094" s="118" t="s">
        <v>2153</v>
      </c>
      <c r="D2094" s="118"/>
      <c r="E2094" s="118"/>
      <c r="F2094" s="30" t="s">
        <v>1167</v>
      </c>
      <c r="G2094" s="30" t="s">
        <v>34</v>
      </c>
      <c r="H2094" s="30" t="s">
        <v>34</v>
      </c>
      <c r="I2094" s="30" t="s">
        <v>54</v>
      </c>
      <c r="J2094" s="31" t="s">
        <v>34</v>
      </c>
      <c r="K2094" s="30" t="s">
        <v>34</v>
      </c>
      <c r="L2094" s="31" t="s">
        <v>34</v>
      </c>
      <c r="M2094" s="32" t="s">
        <v>34</v>
      </c>
      <c r="N2094" s="33" t="s">
        <v>34</v>
      </c>
      <c r="Q2094" s="2" t="s">
        <v>2153</v>
      </c>
    </row>
    <row r="2095" spans="1:25" s="1" customFormat="1" x14ac:dyDescent="0.2">
      <c r="A2095" s="35"/>
      <c r="B2095" s="36" t="s">
        <v>48</v>
      </c>
      <c r="C2095" s="115" t="s">
        <v>81</v>
      </c>
      <c r="D2095" s="115"/>
      <c r="E2095" s="115"/>
      <c r="F2095" s="37" t="s">
        <v>34</v>
      </c>
      <c r="G2095" s="37" t="s">
        <v>34</v>
      </c>
      <c r="H2095" s="37" t="s">
        <v>34</v>
      </c>
      <c r="I2095" s="37" t="s">
        <v>34</v>
      </c>
      <c r="J2095" s="38">
        <v>332.19</v>
      </c>
      <c r="K2095" s="37" t="s">
        <v>34</v>
      </c>
      <c r="L2095" s="38">
        <v>664.38</v>
      </c>
      <c r="M2095" s="39">
        <v>14.41</v>
      </c>
      <c r="N2095" s="40">
        <v>9574</v>
      </c>
      <c r="S2095" s="2" t="s">
        <v>81</v>
      </c>
    </row>
    <row r="2096" spans="1:25" s="1" customFormat="1" x14ac:dyDescent="0.2">
      <c r="A2096" s="35"/>
      <c r="B2096" s="36" t="s">
        <v>54</v>
      </c>
      <c r="C2096" s="115" t="s">
        <v>55</v>
      </c>
      <c r="D2096" s="115"/>
      <c r="E2096" s="115"/>
      <c r="F2096" s="37" t="s">
        <v>34</v>
      </c>
      <c r="G2096" s="37" t="s">
        <v>34</v>
      </c>
      <c r="H2096" s="37" t="s">
        <v>34</v>
      </c>
      <c r="I2096" s="37" t="s">
        <v>34</v>
      </c>
      <c r="J2096" s="38">
        <v>2336.56</v>
      </c>
      <c r="K2096" s="37" t="s">
        <v>34</v>
      </c>
      <c r="L2096" s="38">
        <v>4673.12</v>
      </c>
      <c r="M2096" s="39">
        <v>7.88</v>
      </c>
      <c r="N2096" s="40">
        <v>36824</v>
      </c>
      <c r="S2096" s="2" t="s">
        <v>55</v>
      </c>
    </row>
    <row r="2097" spans="1:25" s="1" customFormat="1" x14ac:dyDescent="0.2">
      <c r="A2097" s="35"/>
      <c r="B2097" s="36" t="s">
        <v>56</v>
      </c>
      <c r="C2097" s="115" t="s">
        <v>57</v>
      </c>
      <c r="D2097" s="115"/>
      <c r="E2097" s="115"/>
      <c r="F2097" s="37" t="s">
        <v>34</v>
      </c>
      <c r="G2097" s="37" t="s">
        <v>34</v>
      </c>
      <c r="H2097" s="37" t="s">
        <v>34</v>
      </c>
      <c r="I2097" s="37" t="s">
        <v>34</v>
      </c>
      <c r="J2097" s="38">
        <v>228.62</v>
      </c>
      <c r="K2097" s="37" t="s">
        <v>34</v>
      </c>
      <c r="L2097" s="38">
        <v>457.24</v>
      </c>
      <c r="M2097" s="39">
        <v>14.41</v>
      </c>
      <c r="N2097" s="40">
        <v>6589</v>
      </c>
      <c r="S2097" s="2" t="s">
        <v>57</v>
      </c>
    </row>
    <row r="2098" spans="1:25" s="1" customFormat="1" x14ac:dyDescent="0.2">
      <c r="A2098" s="35"/>
      <c r="B2098" s="36" t="s">
        <v>82</v>
      </c>
      <c r="C2098" s="115" t="s">
        <v>83</v>
      </c>
      <c r="D2098" s="115"/>
      <c r="E2098" s="115"/>
      <c r="F2098" s="37" t="s">
        <v>34</v>
      </c>
      <c r="G2098" s="37" t="s">
        <v>34</v>
      </c>
      <c r="H2098" s="37" t="s">
        <v>34</v>
      </c>
      <c r="I2098" s="37" t="s">
        <v>34</v>
      </c>
      <c r="J2098" s="38">
        <v>2429.4299999999998</v>
      </c>
      <c r="K2098" s="37" t="s">
        <v>34</v>
      </c>
      <c r="L2098" s="38">
        <v>362.26</v>
      </c>
      <c r="M2098" s="39">
        <v>4.22</v>
      </c>
      <c r="N2098" s="40">
        <v>1529</v>
      </c>
      <c r="S2098" s="2" t="s">
        <v>83</v>
      </c>
    </row>
    <row r="2099" spans="1:25" s="1" customFormat="1" x14ac:dyDescent="0.2">
      <c r="A2099" s="35"/>
      <c r="B2099" s="36" t="s">
        <v>34</v>
      </c>
      <c r="C2099" s="115" t="s">
        <v>84</v>
      </c>
      <c r="D2099" s="115"/>
      <c r="E2099" s="115"/>
      <c r="F2099" s="37" t="s">
        <v>59</v>
      </c>
      <c r="G2099" s="37" t="s">
        <v>2154</v>
      </c>
      <c r="H2099" s="37" t="s">
        <v>34</v>
      </c>
      <c r="I2099" s="37" t="s">
        <v>2155</v>
      </c>
      <c r="J2099" s="38" t="s">
        <v>34</v>
      </c>
      <c r="K2099" s="37" t="s">
        <v>34</v>
      </c>
      <c r="L2099" s="38" t="s">
        <v>34</v>
      </c>
      <c r="M2099" s="39" t="s">
        <v>34</v>
      </c>
      <c r="N2099" s="40" t="s">
        <v>34</v>
      </c>
      <c r="T2099" s="2" t="s">
        <v>84</v>
      </c>
    </row>
    <row r="2100" spans="1:25" s="1" customFormat="1" x14ac:dyDescent="0.2">
      <c r="A2100" s="35"/>
      <c r="B2100" s="36" t="s">
        <v>34</v>
      </c>
      <c r="C2100" s="115" t="s">
        <v>58</v>
      </c>
      <c r="D2100" s="115"/>
      <c r="E2100" s="115"/>
      <c r="F2100" s="37" t="s">
        <v>59</v>
      </c>
      <c r="G2100" s="37" t="s">
        <v>181</v>
      </c>
      <c r="H2100" s="37" t="s">
        <v>34</v>
      </c>
      <c r="I2100" s="37" t="s">
        <v>271</v>
      </c>
      <c r="J2100" s="38" t="s">
        <v>34</v>
      </c>
      <c r="K2100" s="37" t="s">
        <v>34</v>
      </c>
      <c r="L2100" s="38" t="s">
        <v>34</v>
      </c>
      <c r="M2100" s="39" t="s">
        <v>34</v>
      </c>
      <c r="N2100" s="40" t="s">
        <v>34</v>
      </c>
      <c r="T2100" s="2" t="s">
        <v>58</v>
      </c>
    </row>
    <row r="2101" spans="1:25" s="1" customFormat="1" x14ac:dyDescent="0.2">
      <c r="A2101" s="35"/>
      <c r="B2101" s="36" t="s">
        <v>34</v>
      </c>
      <c r="C2101" s="118" t="s">
        <v>62</v>
      </c>
      <c r="D2101" s="118"/>
      <c r="E2101" s="118"/>
      <c r="F2101" s="30" t="s">
        <v>34</v>
      </c>
      <c r="G2101" s="30" t="s">
        <v>34</v>
      </c>
      <c r="H2101" s="30" t="s">
        <v>34</v>
      </c>
      <c r="I2101" s="30" t="s">
        <v>34</v>
      </c>
      <c r="J2101" s="31">
        <v>2849.88</v>
      </c>
      <c r="K2101" s="30" t="s">
        <v>34</v>
      </c>
      <c r="L2101" s="31">
        <v>5699.76</v>
      </c>
      <c r="M2101" s="32" t="s">
        <v>34</v>
      </c>
      <c r="N2101" s="33" t="s">
        <v>34</v>
      </c>
      <c r="U2101" s="2" t="s">
        <v>62</v>
      </c>
    </row>
    <row r="2102" spans="1:25" s="1" customFormat="1" x14ac:dyDescent="0.2">
      <c r="A2102" s="35"/>
      <c r="B2102" s="36" t="s">
        <v>34</v>
      </c>
      <c r="C2102" s="115" t="s">
        <v>63</v>
      </c>
      <c r="D2102" s="115"/>
      <c r="E2102" s="115"/>
      <c r="F2102" s="37" t="s">
        <v>34</v>
      </c>
      <c r="G2102" s="37" t="s">
        <v>34</v>
      </c>
      <c r="H2102" s="37" t="s">
        <v>34</v>
      </c>
      <c r="I2102" s="37" t="s">
        <v>34</v>
      </c>
      <c r="J2102" s="38" t="s">
        <v>34</v>
      </c>
      <c r="K2102" s="37" t="s">
        <v>34</v>
      </c>
      <c r="L2102" s="38">
        <v>1121.6199999999999</v>
      </c>
      <c r="M2102" s="39" t="s">
        <v>34</v>
      </c>
      <c r="N2102" s="40">
        <v>16163</v>
      </c>
      <c r="T2102" s="2" t="s">
        <v>63</v>
      </c>
    </row>
    <row r="2103" spans="1:25" s="1" customFormat="1" ht="22.5" x14ac:dyDescent="0.2">
      <c r="A2103" s="35"/>
      <c r="B2103" s="36" t="s">
        <v>835</v>
      </c>
      <c r="C2103" s="115" t="s">
        <v>836</v>
      </c>
      <c r="D2103" s="115"/>
      <c r="E2103" s="115"/>
      <c r="F2103" s="37" t="s">
        <v>66</v>
      </c>
      <c r="G2103" s="37" t="s">
        <v>837</v>
      </c>
      <c r="H2103" s="37" t="s">
        <v>34</v>
      </c>
      <c r="I2103" s="37" t="s">
        <v>837</v>
      </c>
      <c r="J2103" s="38" t="s">
        <v>34</v>
      </c>
      <c r="K2103" s="37" t="s">
        <v>34</v>
      </c>
      <c r="L2103" s="38">
        <v>1458.11</v>
      </c>
      <c r="M2103" s="39" t="s">
        <v>34</v>
      </c>
      <c r="N2103" s="40">
        <v>21012</v>
      </c>
      <c r="T2103" s="2" t="s">
        <v>836</v>
      </c>
    </row>
    <row r="2104" spans="1:25" s="1" customFormat="1" ht="22.5" x14ac:dyDescent="0.2">
      <c r="A2104" s="35"/>
      <c r="B2104" s="36" t="s">
        <v>838</v>
      </c>
      <c r="C2104" s="115" t="s">
        <v>839</v>
      </c>
      <c r="D2104" s="115"/>
      <c r="E2104" s="115"/>
      <c r="F2104" s="37" t="s">
        <v>66</v>
      </c>
      <c r="G2104" s="37" t="s">
        <v>840</v>
      </c>
      <c r="H2104" s="37" t="s">
        <v>34</v>
      </c>
      <c r="I2104" s="37" t="s">
        <v>840</v>
      </c>
      <c r="J2104" s="38" t="s">
        <v>34</v>
      </c>
      <c r="K2104" s="37" t="s">
        <v>34</v>
      </c>
      <c r="L2104" s="38">
        <v>998.24</v>
      </c>
      <c r="M2104" s="39" t="s">
        <v>34</v>
      </c>
      <c r="N2104" s="40">
        <v>14385</v>
      </c>
      <c r="T2104" s="2" t="s">
        <v>839</v>
      </c>
    </row>
    <row r="2105" spans="1:25" s="1" customFormat="1" x14ac:dyDescent="0.2">
      <c r="A2105" s="41"/>
      <c r="B2105" s="42"/>
      <c r="C2105" s="116" t="s">
        <v>71</v>
      </c>
      <c r="D2105" s="116"/>
      <c r="E2105" s="116"/>
      <c r="F2105" s="43" t="s">
        <v>34</v>
      </c>
      <c r="G2105" s="43" t="s">
        <v>34</v>
      </c>
      <c r="H2105" s="43" t="s">
        <v>34</v>
      </c>
      <c r="I2105" s="43" t="s">
        <v>34</v>
      </c>
      <c r="J2105" s="44" t="s">
        <v>34</v>
      </c>
      <c r="K2105" s="43" t="s">
        <v>34</v>
      </c>
      <c r="L2105" s="44">
        <v>8156.11</v>
      </c>
      <c r="M2105" s="32" t="s">
        <v>34</v>
      </c>
      <c r="N2105" s="45">
        <v>83324</v>
      </c>
      <c r="V2105" s="2" t="s">
        <v>71</v>
      </c>
    </row>
    <row r="2106" spans="1:25" s="1" customFormat="1" ht="56.25" x14ac:dyDescent="0.2">
      <c r="A2106" s="28" t="s">
        <v>2156</v>
      </c>
      <c r="B2106" s="29" t="s">
        <v>2157</v>
      </c>
      <c r="C2106" s="118" t="s">
        <v>2158</v>
      </c>
      <c r="D2106" s="118"/>
      <c r="E2106" s="118"/>
      <c r="F2106" s="30" t="s">
        <v>1172</v>
      </c>
      <c r="G2106" s="30" t="s">
        <v>34</v>
      </c>
      <c r="H2106" s="30" t="s">
        <v>34</v>
      </c>
      <c r="I2106" s="30" t="s">
        <v>54</v>
      </c>
      <c r="J2106" s="31">
        <v>55085.99</v>
      </c>
      <c r="K2106" s="30" t="s">
        <v>34</v>
      </c>
      <c r="L2106" s="31">
        <v>26107.11</v>
      </c>
      <c r="M2106" s="32">
        <v>4.22</v>
      </c>
      <c r="N2106" s="33">
        <v>110172</v>
      </c>
      <c r="Q2106" s="2" t="s">
        <v>2158</v>
      </c>
    </row>
    <row r="2107" spans="1:25" s="1" customFormat="1" x14ac:dyDescent="0.2">
      <c r="A2107" s="34"/>
      <c r="B2107" s="8"/>
      <c r="C2107" s="115" t="s">
        <v>2159</v>
      </c>
      <c r="D2107" s="115"/>
      <c r="E2107" s="115"/>
      <c r="F2107" s="115"/>
      <c r="G2107" s="115"/>
      <c r="H2107" s="115"/>
      <c r="I2107" s="115"/>
      <c r="J2107" s="115"/>
      <c r="K2107" s="115"/>
      <c r="L2107" s="115"/>
      <c r="M2107" s="115"/>
      <c r="N2107" s="117"/>
      <c r="Y2107" s="2" t="s">
        <v>2159</v>
      </c>
    </row>
    <row r="2108" spans="1:25" s="1" customFormat="1" ht="22.5" x14ac:dyDescent="0.2">
      <c r="A2108" s="28" t="s">
        <v>2160</v>
      </c>
      <c r="B2108" s="29" t="s">
        <v>2161</v>
      </c>
      <c r="C2108" s="118" t="s">
        <v>2162</v>
      </c>
      <c r="D2108" s="118"/>
      <c r="E2108" s="118"/>
      <c r="F2108" s="30" t="s">
        <v>981</v>
      </c>
      <c r="G2108" s="30" t="s">
        <v>34</v>
      </c>
      <c r="H2108" s="30" t="s">
        <v>34</v>
      </c>
      <c r="I2108" s="30" t="s">
        <v>824</v>
      </c>
      <c r="J2108" s="31" t="s">
        <v>34</v>
      </c>
      <c r="K2108" s="30" t="s">
        <v>34</v>
      </c>
      <c r="L2108" s="31" t="s">
        <v>34</v>
      </c>
      <c r="M2108" s="32" t="s">
        <v>34</v>
      </c>
      <c r="N2108" s="33" t="s">
        <v>34</v>
      </c>
      <c r="Q2108" s="2" t="s">
        <v>2162</v>
      </c>
    </row>
    <row r="2109" spans="1:25" s="1" customFormat="1" x14ac:dyDescent="0.2">
      <c r="A2109" s="34"/>
      <c r="B2109" s="8"/>
      <c r="C2109" s="115" t="s">
        <v>2163</v>
      </c>
      <c r="D2109" s="115"/>
      <c r="E2109" s="115"/>
      <c r="F2109" s="115"/>
      <c r="G2109" s="115"/>
      <c r="H2109" s="115"/>
      <c r="I2109" s="115"/>
      <c r="J2109" s="115"/>
      <c r="K2109" s="115"/>
      <c r="L2109" s="115"/>
      <c r="M2109" s="115"/>
      <c r="N2109" s="117"/>
      <c r="R2109" s="2" t="s">
        <v>2163</v>
      </c>
    </row>
    <row r="2110" spans="1:25" s="1" customFormat="1" x14ac:dyDescent="0.2">
      <c r="A2110" s="35"/>
      <c r="B2110" s="36" t="s">
        <v>48</v>
      </c>
      <c r="C2110" s="115" t="s">
        <v>81</v>
      </c>
      <c r="D2110" s="115"/>
      <c r="E2110" s="115"/>
      <c r="F2110" s="37" t="s">
        <v>34</v>
      </c>
      <c r="G2110" s="37" t="s">
        <v>34</v>
      </c>
      <c r="H2110" s="37" t="s">
        <v>34</v>
      </c>
      <c r="I2110" s="37" t="s">
        <v>34</v>
      </c>
      <c r="J2110" s="38">
        <v>795.26</v>
      </c>
      <c r="K2110" s="37" t="s">
        <v>34</v>
      </c>
      <c r="L2110" s="38">
        <v>524.87</v>
      </c>
      <c r="M2110" s="39">
        <v>14.41</v>
      </c>
      <c r="N2110" s="40">
        <v>7563</v>
      </c>
      <c r="S2110" s="2" t="s">
        <v>81</v>
      </c>
    </row>
    <row r="2111" spans="1:25" s="1" customFormat="1" x14ac:dyDescent="0.2">
      <c r="A2111" s="35"/>
      <c r="B2111" s="36" t="s">
        <v>54</v>
      </c>
      <c r="C2111" s="115" t="s">
        <v>55</v>
      </c>
      <c r="D2111" s="115"/>
      <c r="E2111" s="115"/>
      <c r="F2111" s="37" t="s">
        <v>34</v>
      </c>
      <c r="G2111" s="37" t="s">
        <v>34</v>
      </c>
      <c r="H2111" s="37" t="s">
        <v>34</v>
      </c>
      <c r="I2111" s="37" t="s">
        <v>34</v>
      </c>
      <c r="J2111" s="38">
        <v>430.27</v>
      </c>
      <c r="K2111" s="37" t="s">
        <v>34</v>
      </c>
      <c r="L2111" s="38">
        <v>283.98</v>
      </c>
      <c r="M2111" s="39">
        <v>7.88</v>
      </c>
      <c r="N2111" s="40">
        <v>2238</v>
      </c>
      <c r="S2111" s="2" t="s">
        <v>55</v>
      </c>
    </row>
    <row r="2112" spans="1:25" s="1" customFormat="1" x14ac:dyDescent="0.2">
      <c r="A2112" s="35"/>
      <c r="B2112" s="36" t="s">
        <v>82</v>
      </c>
      <c r="C2112" s="115" t="s">
        <v>83</v>
      </c>
      <c r="D2112" s="115"/>
      <c r="E2112" s="115"/>
      <c r="F2112" s="37" t="s">
        <v>34</v>
      </c>
      <c r="G2112" s="37" t="s">
        <v>34</v>
      </c>
      <c r="H2112" s="37" t="s">
        <v>34</v>
      </c>
      <c r="I2112" s="37" t="s">
        <v>34</v>
      </c>
      <c r="J2112" s="38">
        <v>2433.91</v>
      </c>
      <c r="K2112" s="37" t="s">
        <v>34</v>
      </c>
      <c r="L2112" s="38">
        <v>1606.38</v>
      </c>
      <c r="M2112" s="39">
        <v>4.22</v>
      </c>
      <c r="N2112" s="40">
        <v>6779</v>
      </c>
      <c r="S2112" s="2" t="s">
        <v>83</v>
      </c>
    </row>
    <row r="2113" spans="1:22" s="1" customFormat="1" x14ac:dyDescent="0.2">
      <c r="A2113" s="35"/>
      <c r="B2113" s="36" t="s">
        <v>34</v>
      </c>
      <c r="C2113" s="115" t="s">
        <v>84</v>
      </c>
      <c r="D2113" s="115"/>
      <c r="E2113" s="115"/>
      <c r="F2113" s="37" t="s">
        <v>59</v>
      </c>
      <c r="G2113" s="37" t="s">
        <v>2164</v>
      </c>
      <c r="H2113" s="37" t="s">
        <v>34</v>
      </c>
      <c r="I2113" s="37" t="s">
        <v>2165</v>
      </c>
      <c r="J2113" s="38" t="s">
        <v>34</v>
      </c>
      <c r="K2113" s="37" t="s">
        <v>34</v>
      </c>
      <c r="L2113" s="38" t="s">
        <v>34</v>
      </c>
      <c r="M2113" s="39" t="s">
        <v>34</v>
      </c>
      <c r="N2113" s="40" t="s">
        <v>34</v>
      </c>
      <c r="T2113" s="2" t="s">
        <v>84</v>
      </c>
    </row>
    <row r="2114" spans="1:22" s="1" customFormat="1" x14ac:dyDescent="0.2">
      <c r="A2114" s="35"/>
      <c r="B2114" s="36" t="s">
        <v>34</v>
      </c>
      <c r="C2114" s="118" t="s">
        <v>62</v>
      </c>
      <c r="D2114" s="118"/>
      <c r="E2114" s="118"/>
      <c r="F2114" s="30" t="s">
        <v>34</v>
      </c>
      <c r="G2114" s="30" t="s">
        <v>34</v>
      </c>
      <c r="H2114" s="30" t="s">
        <v>34</v>
      </c>
      <c r="I2114" s="30" t="s">
        <v>34</v>
      </c>
      <c r="J2114" s="31">
        <v>3659.44</v>
      </c>
      <c r="K2114" s="30" t="s">
        <v>34</v>
      </c>
      <c r="L2114" s="31">
        <v>2415.23</v>
      </c>
      <c r="M2114" s="32" t="s">
        <v>34</v>
      </c>
      <c r="N2114" s="33" t="s">
        <v>34</v>
      </c>
      <c r="U2114" s="2" t="s">
        <v>62</v>
      </c>
    </row>
    <row r="2115" spans="1:22" s="1" customFormat="1" x14ac:dyDescent="0.2">
      <c r="A2115" s="35"/>
      <c r="B2115" s="36" t="s">
        <v>34</v>
      </c>
      <c r="C2115" s="115" t="s">
        <v>63</v>
      </c>
      <c r="D2115" s="115"/>
      <c r="E2115" s="115"/>
      <c r="F2115" s="37" t="s">
        <v>34</v>
      </c>
      <c r="G2115" s="37" t="s">
        <v>34</v>
      </c>
      <c r="H2115" s="37" t="s">
        <v>34</v>
      </c>
      <c r="I2115" s="37" t="s">
        <v>34</v>
      </c>
      <c r="J2115" s="38" t="s">
        <v>34</v>
      </c>
      <c r="K2115" s="37" t="s">
        <v>34</v>
      </c>
      <c r="L2115" s="38">
        <v>524.87</v>
      </c>
      <c r="M2115" s="39" t="s">
        <v>34</v>
      </c>
      <c r="N2115" s="40">
        <v>7563</v>
      </c>
      <c r="T2115" s="2" t="s">
        <v>63</v>
      </c>
    </row>
    <row r="2116" spans="1:22" s="1" customFormat="1" ht="22.5" x14ac:dyDescent="0.2">
      <c r="A2116" s="35"/>
      <c r="B2116" s="36" t="s">
        <v>324</v>
      </c>
      <c r="C2116" s="115" t="s">
        <v>1219</v>
      </c>
      <c r="D2116" s="115"/>
      <c r="E2116" s="115"/>
      <c r="F2116" s="37" t="s">
        <v>66</v>
      </c>
      <c r="G2116" s="37" t="s">
        <v>108</v>
      </c>
      <c r="H2116" s="37" t="s">
        <v>34</v>
      </c>
      <c r="I2116" s="37" t="s">
        <v>108</v>
      </c>
      <c r="J2116" s="38" t="s">
        <v>34</v>
      </c>
      <c r="K2116" s="37" t="s">
        <v>34</v>
      </c>
      <c r="L2116" s="38">
        <v>419.9</v>
      </c>
      <c r="M2116" s="39" t="s">
        <v>34</v>
      </c>
      <c r="N2116" s="40">
        <v>6050</v>
      </c>
      <c r="T2116" s="2" t="s">
        <v>1219</v>
      </c>
    </row>
    <row r="2117" spans="1:22" s="1" customFormat="1" ht="22.5" x14ac:dyDescent="0.2">
      <c r="A2117" s="35"/>
      <c r="B2117" s="36" t="s">
        <v>1220</v>
      </c>
      <c r="C2117" s="115" t="s">
        <v>1221</v>
      </c>
      <c r="D2117" s="115"/>
      <c r="E2117" s="115"/>
      <c r="F2117" s="37" t="s">
        <v>66</v>
      </c>
      <c r="G2117" s="37" t="s">
        <v>257</v>
      </c>
      <c r="H2117" s="37" t="s">
        <v>34</v>
      </c>
      <c r="I2117" s="37" t="s">
        <v>257</v>
      </c>
      <c r="J2117" s="38" t="s">
        <v>34</v>
      </c>
      <c r="K2117" s="37" t="s">
        <v>34</v>
      </c>
      <c r="L2117" s="38">
        <v>314.92</v>
      </c>
      <c r="M2117" s="39" t="s">
        <v>34</v>
      </c>
      <c r="N2117" s="40">
        <v>4538</v>
      </c>
      <c r="T2117" s="2" t="s">
        <v>1221</v>
      </c>
    </row>
    <row r="2118" spans="1:22" s="1" customFormat="1" x14ac:dyDescent="0.2">
      <c r="A2118" s="41"/>
      <c r="B2118" s="42"/>
      <c r="C2118" s="116" t="s">
        <v>71</v>
      </c>
      <c r="D2118" s="116"/>
      <c r="E2118" s="116"/>
      <c r="F2118" s="43" t="s">
        <v>34</v>
      </c>
      <c r="G2118" s="43" t="s">
        <v>34</v>
      </c>
      <c r="H2118" s="43" t="s">
        <v>34</v>
      </c>
      <c r="I2118" s="43" t="s">
        <v>34</v>
      </c>
      <c r="J2118" s="44" t="s">
        <v>34</v>
      </c>
      <c r="K2118" s="43" t="s">
        <v>34</v>
      </c>
      <c r="L2118" s="44">
        <v>3150.05</v>
      </c>
      <c r="M2118" s="32" t="s">
        <v>34</v>
      </c>
      <c r="N2118" s="45">
        <v>27168</v>
      </c>
      <c r="V2118" s="2" t="s">
        <v>71</v>
      </c>
    </row>
    <row r="2119" spans="1:22" s="1" customFormat="1" ht="33.75" x14ac:dyDescent="0.2">
      <c r="A2119" s="28" t="s">
        <v>2166</v>
      </c>
      <c r="B2119" s="29" t="s">
        <v>888</v>
      </c>
      <c r="C2119" s="118" t="s">
        <v>889</v>
      </c>
      <c r="D2119" s="118"/>
      <c r="E2119" s="118"/>
      <c r="F2119" s="30" t="s">
        <v>890</v>
      </c>
      <c r="G2119" s="30" t="s">
        <v>34</v>
      </c>
      <c r="H2119" s="30" t="s">
        <v>34</v>
      </c>
      <c r="I2119" s="30" t="s">
        <v>2167</v>
      </c>
      <c r="J2119" s="31" t="s">
        <v>34</v>
      </c>
      <c r="K2119" s="30" t="s">
        <v>34</v>
      </c>
      <c r="L2119" s="31" t="s">
        <v>34</v>
      </c>
      <c r="M2119" s="32" t="s">
        <v>34</v>
      </c>
      <c r="N2119" s="33" t="s">
        <v>34</v>
      </c>
      <c r="Q2119" s="2" t="s">
        <v>889</v>
      </c>
    </row>
    <row r="2120" spans="1:22" s="1" customFormat="1" x14ac:dyDescent="0.2">
      <c r="A2120" s="34"/>
      <c r="B2120" s="8"/>
      <c r="C2120" s="115" t="s">
        <v>2168</v>
      </c>
      <c r="D2120" s="115"/>
      <c r="E2120" s="115"/>
      <c r="F2120" s="115"/>
      <c r="G2120" s="115"/>
      <c r="H2120" s="115"/>
      <c r="I2120" s="115"/>
      <c r="J2120" s="115"/>
      <c r="K2120" s="115"/>
      <c r="L2120" s="115"/>
      <c r="M2120" s="115"/>
      <c r="N2120" s="117"/>
      <c r="R2120" s="2" t="s">
        <v>2168</v>
      </c>
    </row>
    <row r="2121" spans="1:22" s="1" customFormat="1" x14ac:dyDescent="0.2">
      <c r="A2121" s="35"/>
      <c r="B2121" s="36" t="s">
        <v>48</v>
      </c>
      <c r="C2121" s="115" t="s">
        <v>81</v>
      </c>
      <c r="D2121" s="115"/>
      <c r="E2121" s="115"/>
      <c r="F2121" s="37" t="s">
        <v>34</v>
      </c>
      <c r="G2121" s="37" t="s">
        <v>34</v>
      </c>
      <c r="H2121" s="37" t="s">
        <v>34</v>
      </c>
      <c r="I2121" s="37" t="s">
        <v>34</v>
      </c>
      <c r="J2121" s="38">
        <v>4960.28</v>
      </c>
      <c r="K2121" s="37" t="s">
        <v>34</v>
      </c>
      <c r="L2121" s="38">
        <v>14.68</v>
      </c>
      <c r="M2121" s="39">
        <v>14.41</v>
      </c>
      <c r="N2121" s="40">
        <v>212</v>
      </c>
      <c r="S2121" s="2" t="s">
        <v>81</v>
      </c>
    </row>
    <row r="2122" spans="1:22" s="1" customFormat="1" x14ac:dyDescent="0.2">
      <c r="A2122" s="35"/>
      <c r="B2122" s="36" t="s">
        <v>54</v>
      </c>
      <c r="C2122" s="115" t="s">
        <v>55</v>
      </c>
      <c r="D2122" s="115"/>
      <c r="E2122" s="115"/>
      <c r="F2122" s="37" t="s">
        <v>34</v>
      </c>
      <c r="G2122" s="37" t="s">
        <v>34</v>
      </c>
      <c r="H2122" s="37" t="s">
        <v>34</v>
      </c>
      <c r="I2122" s="37" t="s">
        <v>34</v>
      </c>
      <c r="J2122" s="38">
        <v>11806.75</v>
      </c>
      <c r="K2122" s="37" t="s">
        <v>34</v>
      </c>
      <c r="L2122" s="38">
        <v>34.950000000000003</v>
      </c>
      <c r="M2122" s="39">
        <v>7.88</v>
      </c>
      <c r="N2122" s="40">
        <v>275</v>
      </c>
      <c r="S2122" s="2" t="s">
        <v>55</v>
      </c>
    </row>
    <row r="2123" spans="1:22" s="1" customFormat="1" x14ac:dyDescent="0.2">
      <c r="A2123" s="35"/>
      <c r="B2123" s="36" t="s">
        <v>56</v>
      </c>
      <c r="C2123" s="115" t="s">
        <v>57</v>
      </c>
      <c r="D2123" s="115"/>
      <c r="E2123" s="115"/>
      <c r="F2123" s="37" t="s">
        <v>34</v>
      </c>
      <c r="G2123" s="37" t="s">
        <v>34</v>
      </c>
      <c r="H2123" s="37" t="s">
        <v>34</v>
      </c>
      <c r="I2123" s="37" t="s">
        <v>34</v>
      </c>
      <c r="J2123" s="38">
        <v>1684.6</v>
      </c>
      <c r="K2123" s="37" t="s">
        <v>34</v>
      </c>
      <c r="L2123" s="38">
        <v>4.99</v>
      </c>
      <c r="M2123" s="39">
        <v>14.41</v>
      </c>
      <c r="N2123" s="40">
        <v>72</v>
      </c>
      <c r="S2123" s="2" t="s">
        <v>57</v>
      </c>
    </row>
    <row r="2124" spans="1:22" s="1" customFormat="1" x14ac:dyDescent="0.2">
      <c r="A2124" s="35"/>
      <c r="B2124" s="36" t="s">
        <v>82</v>
      </c>
      <c r="C2124" s="115" t="s">
        <v>83</v>
      </c>
      <c r="D2124" s="115"/>
      <c r="E2124" s="115"/>
      <c r="F2124" s="37" t="s">
        <v>34</v>
      </c>
      <c r="G2124" s="37" t="s">
        <v>34</v>
      </c>
      <c r="H2124" s="37" t="s">
        <v>34</v>
      </c>
      <c r="I2124" s="37" t="s">
        <v>34</v>
      </c>
      <c r="J2124" s="38">
        <v>14919.4</v>
      </c>
      <c r="K2124" s="37" t="s">
        <v>34</v>
      </c>
      <c r="L2124" s="38">
        <v>2.84</v>
      </c>
      <c r="M2124" s="39">
        <v>4.22</v>
      </c>
      <c r="N2124" s="40">
        <v>12</v>
      </c>
      <c r="S2124" s="2" t="s">
        <v>83</v>
      </c>
    </row>
    <row r="2125" spans="1:22" s="1" customFormat="1" x14ac:dyDescent="0.2">
      <c r="A2125" s="35"/>
      <c r="B2125" s="36" t="s">
        <v>34</v>
      </c>
      <c r="C2125" s="115" t="s">
        <v>84</v>
      </c>
      <c r="D2125" s="115"/>
      <c r="E2125" s="115"/>
      <c r="F2125" s="37" t="s">
        <v>59</v>
      </c>
      <c r="G2125" s="37" t="s">
        <v>893</v>
      </c>
      <c r="H2125" s="37" t="s">
        <v>34</v>
      </c>
      <c r="I2125" s="37" t="s">
        <v>2169</v>
      </c>
      <c r="J2125" s="38" t="s">
        <v>34</v>
      </c>
      <c r="K2125" s="37" t="s">
        <v>34</v>
      </c>
      <c r="L2125" s="38" t="s">
        <v>34</v>
      </c>
      <c r="M2125" s="39" t="s">
        <v>34</v>
      </c>
      <c r="N2125" s="40" t="s">
        <v>34</v>
      </c>
      <c r="T2125" s="2" t="s">
        <v>84</v>
      </c>
    </row>
    <row r="2126" spans="1:22" s="1" customFormat="1" x14ac:dyDescent="0.2">
      <c r="A2126" s="35"/>
      <c r="B2126" s="36" t="s">
        <v>34</v>
      </c>
      <c r="C2126" s="115" t="s">
        <v>58</v>
      </c>
      <c r="D2126" s="115"/>
      <c r="E2126" s="115"/>
      <c r="F2126" s="37" t="s">
        <v>59</v>
      </c>
      <c r="G2126" s="37" t="s">
        <v>895</v>
      </c>
      <c r="H2126" s="37" t="s">
        <v>34</v>
      </c>
      <c r="I2126" s="37" t="s">
        <v>2170</v>
      </c>
      <c r="J2126" s="38" t="s">
        <v>34</v>
      </c>
      <c r="K2126" s="37" t="s">
        <v>34</v>
      </c>
      <c r="L2126" s="38" t="s">
        <v>34</v>
      </c>
      <c r="M2126" s="39" t="s">
        <v>34</v>
      </c>
      <c r="N2126" s="40" t="s">
        <v>34</v>
      </c>
      <c r="T2126" s="2" t="s">
        <v>58</v>
      </c>
    </row>
    <row r="2127" spans="1:22" s="1" customFormat="1" x14ac:dyDescent="0.2">
      <c r="A2127" s="35"/>
      <c r="B2127" s="36" t="s">
        <v>34</v>
      </c>
      <c r="C2127" s="118" t="s">
        <v>62</v>
      </c>
      <c r="D2127" s="118"/>
      <c r="E2127" s="118"/>
      <c r="F2127" s="30" t="s">
        <v>34</v>
      </c>
      <c r="G2127" s="30" t="s">
        <v>34</v>
      </c>
      <c r="H2127" s="30" t="s">
        <v>34</v>
      </c>
      <c r="I2127" s="30" t="s">
        <v>34</v>
      </c>
      <c r="J2127" s="31">
        <v>17726.43</v>
      </c>
      <c r="K2127" s="30" t="s">
        <v>34</v>
      </c>
      <c r="L2127" s="31">
        <v>52.47</v>
      </c>
      <c r="M2127" s="32" t="s">
        <v>34</v>
      </c>
      <c r="N2127" s="33" t="s">
        <v>34</v>
      </c>
      <c r="U2127" s="2" t="s">
        <v>62</v>
      </c>
    </row>
    <row r="2128" spans="1:22" s="1" customFormat="1" x14ac:dyDescent="0.2">
      <c r="A2128" s="35"/>
      <c r="B2128" s="36" t="s">
        <v>34</v>
      </c>
      <c r="C2128" s="115" t="s">
        <v>63</v>
      </c>
      <c r="D2128" s="115"/>
      <c r="E2128" s="115"/>
      <c r="F2128" s="37" t="s">
        <v>34</v>
      </c>
      <c r="G2128" s="37" t="s">
        <v>34</v>
      </c>
      <c r="H2128" s="37" t="s">
        <v>34</v>
      </c>
      <c r="I2128" s="37" t="s">
        <v>34</v>
      </c>
      <c r="J2128" s="38" t="s">
        <v>34</v>
      </c>
      <c r="K2128" s="37" t="s">
        <v>34</v>
      </c>
      <c r="L2128" s="38">
        <v>19.670000000000002</v>
      </c>
      <c r="M2128" s="39" t="s">
        <v>34</v>
      </c>
      <c r="N2128" s="40">
        <v>284</v>
      </c>
      <c r="T2128" s="2" t="s">
        <v>63</v>
      </c>
    </row>
    <row r="2129" spans="1:22" s="1" customFormat="1" ht="22.5" x14ac:dyDescent="0.2">
      <c r="A2129" s="35"/>
      <c r="B2129" s="36" t="s">
        <v>835</v>
      </c>
      <c r="C2129" s="115" t="s">
        <v>836</v>
      </c>
      <c r="D2129" s="115"/>
      <c r="E2129" s="115"/>
      <c r="F2129" s="37" t="s">
        <v>66</v>
      </c>
      <c r="G2129" s="37" t="s">
        <v>837</v>
      </c>
      <c r="H2129" s="37" t="s">
        <v>34</v>
      </c>
      <c r="I2129" s="37" t="s">
        <v>837</v>
      </c>
      <c r="J2129" s="38" t="s">
        <v>34</v>
      </c>
      <c r="K2129" s="37" t="s">
        <v>34</v>
      </c>
      <c r="L2129" s="38">
        <v>25.57</v>
      </c>
      <c r="M2129" s="39" t="s">
        <v>34</v>
      </c>
      <c r="N2129" s="40">
        <v>369</v>
      </c>
      <c r="T2129" s="2" t="s">
        <v>836</v>
      </c>
    </row>
    <row r="2130" spans="1:22" s="1" customFormat="1" ht="22.5" x14ac:dyDescent="0.2">
      <c r="A2130" s="35"/>
      <c r="B2130" s="36" t="s">
        <v>838</v>
      </c>
      <c r="C2130" s="115" t="s">
        <v>839</v>
      </c>
      <c r="D2130" s="115"/>
      <c r="E2130" s="115"/>
      <c r="F2130" s="37" t="s">
        <v>66</v>
      </c>
      <c r="G2130" s="37" t="s">
        <v>840</v>
      </c>
      <c r="H2130" s="37" t="s">
        <v>34</v>
      </c>
      <c r="I2130" s="37" t="s">
        <v>840</v>
      </c>
      <c r="J2130" s="38" t="s">
        <v>34</v>
      </c>
      <c r="K2130" s="37" t="s">
        <v>34</v>
      </c>
      <c r="L2130" s="38">
        <v>17.510000000000002</v>
      </c>
      <c r="M2130" s="39" t="s">
        <v>34</v>
      </c>
      <c r="N2130" s="40">
        <v>253</v>
      </c>
      <c r="T2130" s="2" t="s">
        <v>839</v>
      </c>
    </row>
    <row r="2131" spans="1:22" s="1" customFormat="1" x14ac:dyDescent="0.2">
      <c r="A2131" s="41"/>
      <c r="B2131" s="42"/>
      <c r="C2131" s="116" t="s">
        <v>71</v>
      </c>
      <c r="D2131" s="116"/>
      <c r="E2131" s="116"/>
      <c r="F2131" s="43" t="s">
        <v>34</v>
      </c>
      <c r="G2131" s="43" t="s">
        <v>34</v>
      </c>
      <c r="H2131" s="43" t="s">
        <v>34</v>
      </c>
      <c r="I2131" s="43" t="s">
        <v>34</v>
      </c>
      <c r="J2131" s="44" t="s">
        <v>34</v>
      </c>
      <c r="K2131" s="43" t="s">
        <v>34</v>
      </c>
      <c r="L2131" s="44">
        <v>95.55</v>
      </c>
      <c r="M2131" s="32" t="s">
        <v>34</v>
      </c>
      <c r="N2131" s="45">
        <v>1121</v>
      </c>
      <c r="V2131" s="2" t="s">
        <v>71</v>
      </c>
    </row>
    <row r="2132" spans="1:22" s="1" customFormat="1" x14ac:dyDescent="0.2">
      <c r="A2132" s="28" t="s">
        <v>2171</v>
      </c>
      <c r="B2132" s="29" t="s">
        <v>2172</v>
      </c>
      <c r="C2132" s="118" t="s">
        <v>2173</v>
      </c>
      <c r="D2132" s="118"/>
      <c r="E2132" s="118"/>
      <c r="F2132" s="30" t="s">
        <v>261</v>
      </c>
      <c r="G2132" s="30" t="s">
        <v>34</v>
      </c>
      <c r="H2132" s="30" t="s">
        <v>34</v>
      </c>
      <c r="I2132" s="30" t="s">
        <v>112</v>
      </c>
      <c r="J2132" s="31">
        <v>6.49</v>
      </c>
      <c r="K2132" s="30" t="s">
        <v>34</v>
      </c>
      <c r="L2132" s="31">
        <v>38.94</v>
      </c>
      <c r="M2132" s="32">
        <v>4.22</v>
      </c>
      <c r="N2132" s="33">
        <v>164</v>
      </c>
      <c r="Q2132" s="2" t="s">
        <v>2173</v>
      </c>
    </row>
    <row r="2133" spans="1:22" s="1" customFormat="1" ht="33.75" x14ac:dyDescent="0.2">
      <c r="A2133" s="28" t="s">
        <v>2174</v>
      </c>
      <c r="B2133" s="29" t="s">
        <v>1036</v>
      </c>
      <c r="C2133" s="118" t="s">
        <v>2175</v>
      </c>
      <c r="D2133" s="118"/>
      <c r="E2133" s="118"/>
      <c r="F2133" s="30" t="s">
        <v>274</v>
      </c>
      <c r="G2133" s="30" t="s">
        <v>34</v>
      </c>
      <c r="H2133" s="30" t="s">
        <v>34</v>
      </c>
      <c r="I2133" s="30" t="s">
        <v>2176</v>
      </c>
      <c r="J2133" s="31" t="s">
        <v>34</v>
      </c>
      <c r="K2133" s="30" t="s">
        <v>34</v>
      </c>
      <c r="L2133" s="31" t="s">
        <v>34</v>
      </c>
      <c r="M2133" s="32" t="s">
        <v>34</v>
      </c>
      <c r="N2133" s="33" t="s">
        <v>34</v>
      </c>
      <c r="Q2133" s="2" t="s">
        <v>2175</v>
      </c>
    </row>
    <row r="2134" spans="1:22" s="1" customFormat="1" x14ac:dyDescent="0.2">
      <c r="A2134" s="34"/>
      <c r="B2134" s="8"/>
      <c r="C2134" s="115" t="s">
        <v>2177</v>
      </c>
      <c r="D2134" s="115"/>
      <c r="E2134" s="115"/>
      <c r="F2134" s="115"/>
      <c r="G2134" s="115"/>
      <c r="H2134" s="115"/>
      <c r="I2134" s="115"/>
      <c r="J2134" s="115"/>
      <c r="K2134" s="115"/>
      <c r="L2134" s="115"/>
      <c r="M2134" s="115"/>
      <c r="N2134" s="117"/>
      <c r="R2134" s="2" t="s">
        <v>2177</v>
      </c>
    </row>
    <row r="2135" spans="1:22" s="1" customFormat="1" x14ac:dyDescent="0.2">
      <c r="A2135" s="35"/>
      <c r="B2135" s="36" t="s">
        <v>48</v>
      </c>
      <c r="C2135" s="115" t="s">
        <v>81</v>
      </c>
      <c r="D2135" s="115"/>
      <c r="E2135" s="115"/>
      <c r="F2135" s="37" t="s">
        <v>34</v>
      </c>
      <c r="G2135" s="37" t="s">
        <v>34</v>
      </c>
      <c r="H2135" s="37" t="s">
        <v>34</v>
      </c>
      <c r="I2135" s="37" t="s">
        <v>34</v>
      </c>
      <c r="J2135" s="38">
        <v>2306.66</v>
      </c>
      <c r="K2135" s="37" t="s">
        <v>34</v>
      </c>
      <c r="L2135" s="38">
        <v>5.31</v>
      </c>
      <c r="M2135" s="39">
        <v>14.41</v>
      </c>
      <c r="N2135" s="40">
        <v>77</v>
      </c>
      <c r="S2135" s="2" t="s">
        <v>81</v>
      </c>
    </row>
    <row r="2136" spans="1:22" s="1" customFormat="1" x14ac:dyDescent="0.2">
      <c r="A2136" s="35"/>
      <c r="B2136" s="36" t="s">
        <v>54</v>
      </c>
      <c r="C2136" s="115" t="s">
        <v>55</v>
      </c>
      <c r="D2136" s="115"/>
      <c r="E2136" s="115"/>
      <c r="F2136" s="37" t="s">
        <v>34</v>
      </c>
      <c r="G2136" s="37" t="s">
        <v>34</v>
      </c>
      <c r="H2136" s="37" t="s">
        <v>34</v>
      </c>
      <c r="I2136" s="37" t="s">
        <v>34</v>
      </c>
      <c r="J2136" s="38">
        <v>3049.56</v>
      </c>
      <c r="K2136" s="37" t="s">
        <v>34</v>
      </c>
      <c r="L2136" s="38">
        <v>7.01</v>
      </c>
      <c r="M2136" s="39">
        <v>7.88</v>
      </c>
      <c r="N2136" s="40">
        <v>55</v>
      </c>
      <c r="S2136" s="2" t="s">
        <v>55</v>
      </c>
    </row>
    <row r="2137" spans="1:22" s="1" customFormat="1" x14ac:dyDescent="0.2">
      <c r="A2137" s="35"/>
      <c r="B2137" s="36" t="s">
        <v>56</v>
      </c>
      <c r="C2137" s="115" t="s">
        <v>57</v>
      </c>
      <c r="D2137" s="115"/>
      <c r="E2137" s="115"/>
      <c r="F2137" s="37" t="s">
        <v>34</v>
      </c>
      <c r="G2137" s="37" t="s">
        <v>34</v>
      </c>
      <c r="H2137" s="37" t="s">
        <v>34</v>
      </c>
      <c r="I2137" s="37" t="s">
        <v>34</v>
      </c>
      <c r="J2137" s="38">
        <v>44.66</v>
      </c>
      <c r="K2137" s="37" t="s">
        <v>34</v>
      </c>
      <c r="L2137" s="38">
        <v>0.1</v>
      </c>
      <c r="M2137" s="39">
        <v>14.41</v>
      </c>
      <c r="N2137" s="40">
        <v>1</v>
      </c>
      <c r="S2137" s="2" t="s">
        <v>57</v>
      </c>
    </row>
    <row r="2138" spans="1:22" s="1" customFormat="1" x14ac:dyDescent="0.2">
      <c r="A2138" s="35"/>
      <c r="B2138" s="36" t="s">
        <v>82</v>
      </c>
      <c r="C2138" s="115" t="s">
        <v>83</v>
      </c>
      <c r="D2138" s="115"/>
      <c r="E2138" s="115"/>
      <c r="F2138" s="37" t="s">
        <v>34</v>
      </c>
      <c r="G2138" s="37" t="s">
        <v>34</v>
      </c>
      <c r="H2138" s="37" t="s">
        <v>34</v>
      </c>
      <c r="I2138" s="37" t="s">
        <v>34</v>
      </c>
      <c r="J2138" s="38">
        <v>6947.31</v>
      </c>
      <c r="K2138" s="37" t="s">
        <v>34</v>
      </c>
      <c r="L2138" s="38">
        <v>14.27</v>
      </c>
      <c r="M2138" s="39">
        <v>4.22</v>
      </c>
      <c r="N2138" s="40">
        <v>60</v>
      </c>
      <c r="S2138" s="2" t="s">
        <v>83</v>
      </c>
    </row>
    <row r="2139" spans="1:22" s="1" customFormat="1" x14ac:dyDescent="0.2">
      <c r="A2139" s="35"/>
      <c r="B2139" s="36" t="s">
        <v>34</v>
      </c>
      <c r="C2139" s="115" t="s">
        <v>84</v>
      </c>
      <c r="D2139" s="115"/>
      <c r="E2139" s="115"/>
      <c r="F2139" s="37" t="s">
        <v>59</v>
      </c>
      <c r="G2139" s="37" t="s">
        <v>1040</v>
      </c>
      <c r="H2139" s="37" t="s">
        <v>34</v>
      </c>
      <c r="I2139" s="37" t="s">
        <v>2178</v>
      </c>
      <c r="J2139" s="38" t="s">
        <v>34</v>
      </c>
      <c r="K2139" s="37" t="s">
        <v>34</v>
      </c>
      <c r="L2139" s="38" t="s">
        <v>34</v>
      </c>
      <c r="M2139" s="39" t="s">
        <v>34</v>
      </c>
      <c r="N2139" s="40" t="s">
        <v>34</v>
      </c>
      <c r="T2139" s="2" t="s">
        <v>84</v>
      </c>
    </row>
    <row r="2140" spans="1:22" s="1" customFormat="1" x14ac:dyDescent="0.2">
      <c r="A2140" s="35"/>
      <c r="B2140" s="36" t="s">
        <v>34</v>
      </c>
      <c r="C2140" s="115" t="s">
        <v>58</v>
      </c>
      <c r="D2140" s="115"/>
      <c r="E2140" s="115"/>
      <c r="F2140" s="37" t="s">
        <v>59</v>
      </c>
      <c r="G2140" s="37" t="s">
        <v>1042</v>
      </c>
      <c r="H2140" s="37" t="s">
        <v>34</v>
      </c>
      <c r="I2140" s="37" t="s">
        <v>2179</v>
      </c>
      <c r="J2140" s="38" t="s">
        <v>34</v>
      </c>
      <c r="K2140" s="37" t="s">
        <v>34</v>
      </c>
      <c r="L2140" s="38" t="s">
        <v>34</v>
      </c>
      <c r="M2140" s="39" t="s">
        <v>34</v>
      </c>
      <c r="N2140" s="40" t="s">
        <v>34</v>
      </c>
      <c r="T2140" s="2" t="s">
        <v>58</v>
      </c>
    </row>
    <row r="2141" spans="1:22" s="1" customFormat="1" x14ac:dyDescent="0.2">
      <c r="A2141" s="35"/>
      <c r="B2141" s="36" t="s">
        <v>34</v>
      </c>
      <c r="C2141" s="118" t="s">
        <v>62</v>
      </c>
      <c r="D2141" s="118"/>
      <c r="E2141" s="118"/>
      <c r="F2141" s="30" t="s">
        <v>34</v>
      </c>
      <c r="G2141" s="30" t="s">
        <v>34</v>
      </c>
      <c r="H2141" s="30" t="s">
        <v>34</v>
      </c>
      <c r="I2141" s="30" t="s">
        <v>34</v>
      </c>
      <c r="J2141" s="31">
        <v>11558.73</v>
      </c>
      <c r="K2141" s="30" t="s">
        <v>34</v>
      </c>
      <c r="L2141" s="31">
        <v>26.59</v>
      </c>
      <c r="M2141" s="32" t="s">
        <v>34</v>
      </c>
      <c r="N2141" s="33" t="s">
        <v>34</v>
      </c>
      <c r="U2141" s="2" t="s">
        <v>62</v>
      </c>
    </row>
    <row r="2142" spans="1:22" s="1" customFormat="1" x14ac:dyDescent="0.2">
      <c r="A2142" s="35"/>
      <c r="B2142" s="36" t="s">
        <v>34</v>
      </c>
      <c r="C2142" s="115" t="s">
        <v>63</v>
      </c>
      <c r="D2142" s="115"/>
      <c r="E2142" s="115"/>
      <c r="F2142" s="37" t="s">
        <v>34</v>
      </c>
      <c r="G2142" s="37" t="s">
        <v>34</v>
      </c>
      <c r="H2142" s="37" t="s">
        <v>34</v>
      </c>
      <c r="I2142" s="37" t="s">
        <v>34</v>
      </c>
      <c r="J2142" s="38" t="s">
        <v>34</v>
      </c>
      <c r="K2142" s="37" t="s">
        <v>34</v>
      </c>
      <c r="L2142" s="38">
        <v>5.41</v>
      </c>
      <c r="M2142" s="39" t="s">
        <v>34</v>
      </c>
      <c r="N2142" s="40">
        <v>78</v>
      </c>
      <c r="T2142" s="2" t="s">
        <v>63</v>
      </c>
    </row>
    <row r="2143" spans="1:22" s="1" customFormat="1" ht="56.25" x14ac:dyDescent="0.2">
      <c r="A2143" s="35"/>
      <c r="B2143" s="36" t="s">
        <v>1044</v>
      </c>
      <c r="C2143" s="115" t="s">
        <v>1045</v>
      </c>
      <c r="D2143" s="115"/>
      <c r="E2143" s="115"/>
      <c r="F2143" s="37" t="s">
        <v>66</v>
      </c>
      <c r="G2143" s="37" t="s">
        <v>1046</v>
      </c>
      <c r="H2143" s="37" t="s">
        <v>34</v>
      </c>
      <c r="I2143" s="37" t="s">
        <v>1046</v>
      </c>
      <c r="J2143" s="38" t="s">
        <v>34</v>
      </c>
      <c r="K2143" s="37" t="s">
        <v>34</v>
      </c>
      <c r="L2143" s="38">
        <v>3.57</v>
      </c>
      <c r="M2143" s="39" t="s">
        <v>34</v>
      </c>
      <c r="N2143" s="40">
        <v>51</v>
      </c>
      <c r="T2143" s="2" t="s">
        <v>1045</v>
      </c>
    </row>
    <row r="2144" spans="1:22" s="1" customFormat="1" ht="56.25" x14ac:dyDescent="0.2">
      <c r="A2144" s="35"/>
      <c r="B2144" s="36" t="s">
        <v>34</v>
      </c>
      <c r="C2144" s="115" t="s">
        <v>1047</v>
      </c>
      <c r="D2144" s="115"/>
      <c r="E2144" s="115"/>
      <c r="F2144" s="37" t="s">
        <v>66</v>
      </c>
      <c r="G2144" s="37" t="s">
        <v>754</v>
      </c>
      <c r="H2144" s="37" t="s">
        <v>34</v>
      </c>
      <c r="I2144" s="37" t="s">
        <v>754</v>
      </c>
      <c r="J2144" s="38" t="s">
        <v>34</v>
      </c>
      <c r="K2144" s="37" t="s">
        <v>34</v>
      </c>
      <c r="L2144" s="38" t="s">
        <v>34</v>
      </c>
      <c r="M2144" s="39" t="s">
        <v>34</v>
      </c>
      <c r="N2144" s="40" t="s">
        <v>34</v>
      </c>
      <c r="T2144" s="2" t="s">
        <v>1047</v>
      </c>
    </row>
    <row r="2145" spans="1:22" s="1" customFormat="1" x14ac:dyDescent="0.2">
      <c r="A2145" s="41"/>
      <c r="B2145" s="42"/>
      <c r="C2145" s="116" t="s">
        <v>71</v>
      </c>
      <c r="D2145" s="116"/>
      <c r="E2145" s="116"/>
      <c r="F2145" s="43" t="s">
        <v>34</v>
      </c>
      <c r="G2145" s="43" t="s">
        <v>34</v>
      </c>
      <c r="H2145" s="43" t="s">
        <v>34</v>
      </c>
      <c r="I2145" s="43" t="s">
        <v>34</v>
      </c>
      <c r="J2145" s="44" t="s">
        <v>34</v>
      </c>
      <c r="K2145" s="43" t="s">
        <v>34</v>
      </c>
      <c r="L2145" s="44">
        <v>30.16</v>
      </c>
      <c r="M2145" s="32" t="s">
        <v>34</v>
      </c>
      <c r="N2145" s="45">
        <v>243</v>
      </c>
      <c r="V2145" s="2" t="s">
        <v>71</v>
      </c>
    </row>
    <row r="2146" spans="1:22" s="1" customFormat="1" ht="22.5" x14ac:dyDescent="0.2">
      <c r="A2146" s="28" t="s">
        <v>2180</v>
      </c>
      <c r="B2146" s="29" t="s">
        <v>2181</v>
      </c>
      <c r="C2146" s="118" t="s">
        <v>2182</v>
      </c>
      <c r="D2146" s="118"/>
      <c r="E2146" s="118"/>
      <c r="F2146" s="30" t="s">
        <v>1183</v>
      </c>
      <c r="G2146" s="30" t="s">
        <v>34</v>
      </c>
      <c r="H2146" s="30" t="s">
        <v>34</v>
      </c>
      <c r="I2146" s="30" t="s">
        <v>342</v>
      </c>
      <c r="J2146" s="31" t="s">
        <v>34</v>
      </c>
      <c r="K2146" s="30" t="s">
        <v>34</v>
      </c>
      <c r="L2146" s="31" t="s">
        <v>34</v>
      </c>
      <c r="M2146" s="32" t="s">
        <v>34</v>
      </c>
      <c r="N2146" s="33" t="s">
        <v>34</v>
      </c>
      <c r="Q2146" s="2" t="s">
        <v>2182</v>
      </c>
    </row>
    <row r="2147" spans="1:22" s="1" customFormat="1" x14ac:dyDescent="0.2">
      <c r="A2147" s="34"/>
      <c r="B2147" s="8"/>
      <c r="C2147" s="115" t="s">
        <v>1184</v>
      </c>
      <c r="D2147" s="115"/>
      <c r="E2147" s="115"/>
      <c r="F2147" s="115"/>
      <c r="G2147" s="115"/>
      <c r="H2147" s="115"/>
      <c r="I2147" s="115"/>
      <c r="J2147" s="115"/>
      <c r="K2147" s="115"/>
      <c r="L2147" s="115"/>
      <c r="M2147" s="115"/>
      <c r="N2147" s="117"/>
      <c r="R2147" s="2" t="s">
        <v>1184</v>
      </c>
    </row>
    <row r="2148" spans="1:22" s="1" customFormat="1" x14ac:dyDescent="0.2">
      <c r="A2148" s="35"/>
      <c r="B2148" s="36" t="s">
        <v>48</v>
      </c>
      <c r="C2148" s="115" t="s">
        <v>81</v>
      </c>
      <c r="D2148" s="115"/>
      <c r="E2148" s="115"/>
      <c r="F2148" s="37" t="s">
        <v>34</v>
      </c>
      <c r="G2148" s="37" t="s">
        <v>34</v>
      </c>
      <c r="H2148" s="37" t="s">
        <v>34</v>
      </c>
      <c r="I2148" s="37" t="s">
        <v>34</v>
      </c>
      <c r="J2148" s="38">
        <v>1523.2</v>
      </c>
      <c r="K2148" s="37" t="s">
        <v>34</v>
      </c>
      <c r="L2148" s="38">
        <v>15.23</v>
      </c>
      <c r="M2148" s="39">
        <v>14.41</v>
      </c>
      <c r="N2148" s="40">
        <v>219</v>
      </c>
      <c r="S2148" s="2" t="s">
        <v>81</v>
      </c>
    </row>
    <row r="2149" spans="1:22" s="1" customFormat="1" x14ac:dyDescent="0.2">
      <c r="A2149" s="35"/>
      <c r="B2149" s="36" t="s">
        <v>54</v>
      </c>
      <c r="C2149" s="115" t="s">
        <v>55</v>
      </c>
      <c r="D2149" s="115"/>
      <c r="E2149" s="115"/>
      <c r="F2149" s="37" t="s">
        <v>34</v>
      </c>
      <c r="G2149" s="37" t="s">
        <v>34</v>
      </c>
      <c r="H2149" s="37" t="s">
        <v>34</v>
      </c>
      <c r="I2149" s="37" t="s">
        <v>34</v>
      </c>
      <c r="J2149" s="38">
        <v>10.32</v>
      </c>
      <c r="K2149" s="37" t="s">
        <v>34</v>
      </c>
      <c r="L2149" s="38">
        <v>0.1</v>
      </c>
      <c r="M2149" s="39">
        <v>7.88</v>
      </c>
      <c r="N2149" s="40">
        <v>1</v>
      </c>
      <c r="S2149" s="2" t="s">
        <v>55</v>
      </c>
    </row>
    <row r="2150" spans="1:22" s="1" customFormat="1" x14ac:dyDescent="0.2">
      <c r="A2150" s="35"/>
      <c r="B2150" s="36" t="s">
        <v>82</v>
      </c>
      <c r="C2150" s="115" t="s">
        <v>83</v>
      </c>
      <c r="D2150" s="115"/>
      <c r="E2150" s="115"/>
      <c r="F2150" s="37" t="s">
        <v>34</v>
      </c>
      <c r="G2150" s="37" t="s">
        <v>34</v>
      </c>
      <c r="H2150" s="37" t="s">
        <v>34</v>
      </c>
      <c r="I2150" s="37" t="s">
        <v>34</v>
      </c>
      <c r="J2150" s="38">
        <v>5217.08</v>
      </c>
      <c r="K2150" s="37" t="s">
        <v>34</v>
      </c>
      <c r="L2150" s="38">
        <v>43.69</v>
      </c>
      <c r="M2150" s="39">
        <v>4.22</v>
      </c>
      <c r="N2150" s="40">
        <v>184</v>
      </c>
      <c r="S2150" s="2" t="s">
        <v>83</v>
      </c>
    </row>
    <row r="2151" spans="1:22" s="1" customFormat="1" x14ac:dyDescent="0.2">
      <c r="A2151" s="35"/>
      <c r="B2151" s="36" t="s">
        <v>34</v>
      </c>
      <c r="C2151" s="115" t="s">
        <v>84</v>
      </c>
      <c r="D2151" s="115"/>
      <c r="E2151" s="115"/>
      <c r="F2151" s="37" t="s">
        <v>59</v>
      </c>
      <c r="G2151" s="37" t="s">
        <v>1691</v>
      </c>
      <c r="H2151" s="37" t="s">
        <v>34</v>
      </c>
      <c r="I2151" s="37" t="s">
        <v>1356</v>
      </c>
      <c r="J2151" s="38" t="s">
        <v>34</v>
      </c>
      <c r="K2151" s="37" t="s">
        <v>34</v>
      </c>
      <c r="L2151" s="38" t="s">
        <v>34</v>
      </c>
      <c r="M2151" s="39" t="s">
        <v>34</v>
      </c>
      <c r="N2151" s="40" t="s">
        <v>34</v>
      </c>
      <c r="T2151" s="2" t="s">
        <v>84</v>
      </c>
    </row>
    <row r="2152" spans="1:22" s="1" customFormat="1" x14ac:dyDescent="0.2">
      <c r="A2152" s="35"/>
      <c r="B2152" s="36" t="s">
        <v>34</v>
      </c>
      <c r="C2152" s="118" t="s">
        <v>62</v>
      </c>
      <c r="D2152" s="118"/>
      <c r="E2152" s="118"/>
      <c r="F2152" s="30" t="s">
        <v>34</v>
      </c>
      <c r="G2152" s="30" t="s">
        <v>34</v>
      </c>
      <c r="H2152" s="30" t="s">
        <v>34</v>
      </c>
      <c r="I2152" s="30" t="s">
        <v>34</v>
      </c>
      <c r="J2152" s="31">
        <v>5902.6</v>
      </c>
      <c r="K2152" s="30" t="s">
        <v>34</v>
      </c>
      <c r="L2152" s="31">
        <v>59.02</v>
      </c>
      <c r="M2152" s="32" t="s">
        <v>34</v>
      </c>
      <c r="N2152" s="33" t="s">
        <v>34</v>
      </c>
      <c r="U2152" s="2" t="s">
        <v>62</v>
      </c>
    </row>
    <row r="2153" spans="1:22" s="1" customFormat="1" x14ac:dyDescent="0.2">
      <c r="A2153" s="35"/>
      <c r="B2153" s="36" t="s">
        <v>34</v>
      </c>
      <c r="C2153" s="115" t="s">
        <v>63</v>
      </c>
      <c r="D2153" s="115"/>
      <c r="E2153" s="115"/>
      <c r="F2153" s="37" t="s">
        <v>34</v>
      </c>
      <c r="G2153" s="37" t="s">
        <v>34</v>
      </c>
      <c r="H2153" s="37" t="s">
        <v>34</v>
      </c>
      <c r="I2153" s="37" t="s">
        <v>34</v>
      </c>
      <c r="J2153" s="38" t="s">
        <v>34</v>
      </c>
      <c r="K2153" s="37" t="s">
        <v>34</v>
      </c>
      <c r="L2153" s="38">
        <v>15.23</v>
      </c>
      <c r="M2153" s="39" t="s">
        <v>34</v>
      </c>
      <c r="N2153" s="40">
        <v>219</v>
      </c>
      <c r="T2153" s="2" t="s">
        <v>63</v>
      </c>
    </row>
    <row r="2154" spans="1:22" s="1" customFormat="1" ht="45" x14ac:dyDescent="0.2">
      <c r="A2154" s="35"/>
      <c r="B2154" s="36" t="s">
        <v>1187</v>
      </c>
      <c r="C2154" s="115" t="s">
        <v>1188</v>
      </c>
      <c r="D2154" s="115"/>
      <c r="E2154" s="115"/>
      <c r="F2154" s="37" t="s">
        <v>66</v>
      </c>
      <c r="G2154" s="37" t="s">
        <v>1189</v>
      </c>
      <c r="H2154" s="37" t="s">
        <v>34</v>
      </c>
      <c r="I2154" s="37" t="s">
        <v>1189</v>
      </c>
      <c r="J2154" s="38" t="s">
        <v>34</v>
      </c>
      <c r="K2154" s="37" t="s">
        <v>34</v>
      </c>
      <c r="L2154" s="38">
        <v>15.69</v>
      </c>
      <c r="M2154" s="39" t="s">
        <v>34</v>
      </c>
      <c r="N2154" s="40">
        <v>226</v>
      </c>
      <c r="T2154" s="2" t="s">
        <v>1188</v>
      </c>
    </row>
    <row r="2155" spans="1:22" s="1" customFormat="1" ht="45" x14ac:dyDescent="0.2">
      <c r="A2155" s="35"/>
      <c r="B2155" s="36" t="s">
        <v>1190</v>
      </c>
      <c r="C2155" s="115" t="s">
        <v>1191</v>
      </c>
      <c r="D2155" s="115"/>
      <c r="E2155" s="115"/>
      <c r="F2155" s="37" t="s">
        <v>66</v>
      </c>
      <c r="G2155" s="37" t="s">
        <v>257</v>
      </c>
      <c r="H2155" s="37" t="s">
        <v>34</v>
      </c>
      <c r="I2155" s="37" t="s">
        <v>257</v>
      </c>
      <c r="J2155" s="38" t="s">
        <v>34</v>
      </c>
      <c r="K2155" s="37" t="s">
        <v>34</v>
      </c>
      <c r="L2155" s="38">
        <v>9.14</v>
      </c>
      <c r="M2155" s="39" t="s">
        <v>34</v>
      </c>
      <c r="N2155" s="40">
        <v>131</v>
      </c>
      <c r="T2155" s="2" t="s">
        <v>1191</v>
      </c>
    </row>
    <row r="2156" spans="1:22" s="1" customFormat="1" x14ac:dyDescent="0.2">
      <c r="A2156" s="41"/>
      <c r="B2156" s="42"/>
      <c r="C2156" s="116" t="s">
        <v>71</v>
      </c>
      <c r="D2156" s="116"/>
      <c r="E2156" s="116"/>
      <c r="F2156" s="43" t="s">
        <v>34</v>
      </c>
      <c r="G2156" s="43" t="s">
        <v>34</v>
      </c>
      <c r="H2156" s="43" t="s">
        <v>34</v>
      </c>
      <c r="I2156" s="43" t="s">
        <v>34</v>
      </c>
      <c r="J2156" s="44" t="s">
        <v>34</v>
      </c>
      <c r="K2156" s="43" t="s">
        <v>34</v>
      </c>
      <c r="L2156" s="44">
        <v>83.85</v>
      </c>
      <c r="M2156" s="32" t="s">
        <v>34</v>
      </c>
      <c r="N2156" s="45">
        <v>761</v>
      </c>
      <c r="V2156" s="2" t="s">
        <v>71</v>
      </c>
    </row>
    <row r="2157" spans="1:22" s="1" customFormat="1" ht="22.5" x14ac:dyDescent="0.2">
      <c r="A2157" s="28" t="s">
        <v>2183</v>
      </c>
      <c r="B2157" s="29" t="s">
        <v>2184</v>
      </c>
      <c r="C2157" s="118" t="s">
        <v>2185</v>
      </c>
      <c r="D2157" s="118"/>
      <c r="E2157" s="118"/>
      <c r="F2157" s="30" t="s">
        <v>1183</v>
      </c>
      <c r="G2157" s="30" t="s">
        <v>34</v>
      </c>
      <c r="H2157" s="30" t="s">
        <v>34</v>
      </c>
      <c r="I2157" s="30" t="s">
        <v>361</v>
      </c>
      <c r="J2157" s="31" t="s">
        <v>34</v>
      </c>
      <c r="K2157" s="30" t="s">
        <v>34</v>
      </c>
      <c r="L2157" s="31" t="s">
        <v>34</v>
      </c>
      <c r="M2157" s="32" t="s">
        <v>34</v>
      </c>
      <c r="N2157" s="33" t="s">
        <v>34</v>
      </c>
      <c r="Q2157" s="2" t="s">
        <v>2185</v>
      </c>
    </row>
    <row r="2158" spans="1:22" s="1" customFormat="1" x14ac:dyDescent="0.2">
      <c r="A2158" s="34"/>
      <c r="B2158" s="8"/>
      <c r="C2158" s="115" t="s">
        <v>362</v>
      </c>
      <c r="D2158" s="115"/>
      <c r="E2158" s="115"/>
      <c r="F2158" s="115"/>
      <c r="G2158" s="115"/>
      <c r="H2158" s="115"/>
      <c r="I2158" s="115"/>
      <c r="J2158" s="115"/>
      <c r="K2158" s="115"/>
      <c r="L2158" s="115"/>
      <c r="M2158" s="115"/>
      <c r="N2158" s="117"/>
      <c r="R2158" s="2" t="s">
        <v>362</v>
      </c>
    </row>
    <row r="2159" spans="1:22" s="1" customFormat="1" x14ac:dyDescent="0.2">
      <c r="A2159" s="35"/>
      <c r="B2159" s="36" t="s">
        <v>48</v>
      </c>
      <c r="C2159" s="115" t="s">
        <v>81</v>
      </c>
      <c r="D2159" s="115"/>
      <c r="E2159" s="115"/>
      <c r="F2159" s="37" t="s">
        <v>34</v>
      </c>
      <c r="G2159" s="37" t="s">
        <v>34</v>
      </c>
      <c r="H2159" s="37" t="s">
        <v>34</v>
      </c>
      <c r="I2159" s="37" t="s">
        <v>34</v>
      </c>
      <c r="J2159" s="38">
        <v>1904</v>
      </c>
      <c r="K2159" s="37" t="s">
        <v>34</v>
      </c>
      <c r="L2159" s="38">
        <v>38.08</v>
      </c>
      <c r="M2159" s="39">
        <v>14.41</v>
      </c>
      <c r="N2159" s="40">
        <v>549</v>
      </c>
      <c r="S2159" s="2" t="s">
        <v>81</v>
      </c>
    </row>
    <row r="2160" spans="1:22" s="1" customFormat="1" x14ac:dyDescent="0.2">
      <c r="A2160" s="35"/>
      <c r="B2160" s="36" t="s">
        <v>54</v>
      </c>
      <c r="C2160" s="115" t="s">
        <v>55</v>
      </c>
      <c r="D2160" s="115"/>
      <c r="E2160" s="115"/>
      <c r="F2160" s="37" t="s">
        <v>34</v>
      </c>
      <c r="G2160" s="37" t="s">
        <v>34</v>
      </c>
      <c r="H2160" s="37" t="s">
        <v>34</v>
      </c>
      <c r="I2160" s="37" t="s">
        <v>34</v>
      </c>
      <c r="J2160" s="38">
        <v>30.96</v>
      </c>
      <c r="K2160" s="37" t="s">
        <v>34</v>
      </c>
      <c r="L2160" s="38">
        <v>0.62</v>
      </c>
      <c r="M2160" s="39">
        <v>7.88</v>
      </c>
      <c r="N2160" s="40">
        <v>5</v>
      </c>
      <c r="S2160" s="2" t="s">
        <v>55</v>
      </c>
    </row>
    <row r="2161" spans="1:22" s="1" customFormat="1" x14ac:dyDescent="0.2">
      <c r="A2161" s="35"/>
      <c r="B2161" s="36" t="s">
        <v>82</v>
      </c>
      <c r="C2161" s="115" t="s">
        <v>83</v>
      </c>
      <c r="D2161" s="115"/>
      <c r="E2161" s="115"/>
      <c r="F2161" s="37" t="s">
        <v>34</v>
      </c>
      <c r="G2161" s="37" t="s">
        <v>34</v>
      </c>
      <c r="H2161" s="37" t="s">
        <v>34</v>
      </c>
      <c r="I2161" s="37" t="s">
        <v>34</v>
      </c>
      <c r="J2161" s="38">
        <v>6790.51</v>
      </c>
      <c r="K2161" s="37" t="s">
        <v>34</v>
      </c>
      <c r="L2161" s="38">
        <v>95.53</v>
      </c>
      <c r="M2161" s="39">
        <v>4.22</v>
      </c>
      <c r="N2161" s="40">
        <v>403</v>
      </c>
      <c r="S2161" s="2" t="s">
        <v>83</v>
      </c>
    </row>
    <row r="2162" spans="1:22" s="1" customFormat="1" x14ac:dyDescent="0.2">
      <c r="A2162" s="35"/>
      <c r="B2162" s="36" t="s">
        <v>34</v>
      </c>
      <c r="C2162" s="115" t="s">
        <v>84</v>
      </c>
      <c r="D2162" s="115"/>
      <c r="E2162" s="115"/>
      <c r="F2162" s="37" t="s">
        <v>59</v>
      </c>
      <c r="G2162" s="37" t="s">
        <v>1817</v>
      </c>
      <c r="H2162" s="37" t="s">
        <v>34</v>
      </c>
      <c r="I2162" s="37" t="s">
        <v>2186</v>
      </c>
      <c r="J2162" s="38" t="s">
        <v>34</v>
      </c>
      <c r="K2162" s="37" t="s">
        <v>34</v>
      </c>
      <c r="L2162" s="38" t="s">
        <v>34</v>
      </c>
      <c r="M2162" s="39" t="s">
        <v>34</v>
      </c>
      <c r="N2162" s="40" t="s">
        <v>34</v>
      </c>
      <c r="T2162" s="2" t="s">
        <v>84</v>
      </c>
    </row>
    <row r="2163" spans="1:22" s="1" customFormat="1" x14ac:dyDescent="0.2">
      <c r="A2163" s="35"/>
      <c r="B2163" s="36" t="s">
        <v>34</v>
      </c>
      <c r="C2163" s="118" t="s">
        <v>62</v>
      </c>
      <c r="D2163" s="118"/>
      <c r="E2163" s="118"/>
      <c r="F2163" s="30" t="s">
        <v>34</v>
      </c>
      <c r="G2163" s="30" t="s">
        <v>34</v>
      </c>
      <c r="H2163" s="30" t="s">
        <v>34</v>
      </c>
      <c r="I2163" s="30" t="s">
        <v>34</v>
      </c>
      <c r="J2163" s="31">
        <v>6711.47</v>
      </c>
      <c r="K2163" s="30" t="s">
        <v>34</v>
      </c>
      <c r="L2163" s="31">
        <v>134.22999999999999</v>
      </c>
      <c r="M2163" s="32" t="s">
        <v>34</v>
      </c>
      <c r="N2163" s="33" t="s">
        <v>34</v>
      </c>
      <c r="U2163" s="2" t="s">
        <v>62</v>
      </c>
    </row>
    <row r="2164" spans="1:22" s="1" customFormat="1" x14ac:dyDescent="0.2">
      <c r="A2164" s="35"/>
      <c r="B2164" s="36" t="s">
        <v>34</v>
      </c>
      <c r="C2164" s="115" t="s">
        <v>63</v>
      </c>
      <c r="D2164" s="115"/>
      <c r="E2164" s="115"/>
      <c r="F2164" s="37" t="s">
        <v>34</v>
      </c>
      <c r="G2164" s="37" t="s">
        <v>34</v>
      </c>
      <c r="H2164" s="37" t="s">
        <v>34</v>
      </c>
      <c r="I2164" s="37" t="s">
        <v>34</v>
      </c>
      <c r="J2164" s="38" t="s">
        <v>34</v>
      </c>
      <c r="K2164" s="37" t="s">
        <v>34</v>
      </c>
      <c r="L2164" s="38">
        <v>38.08</v>
      </c>
      <c r="M2164" s="39" t="s">
        <v>34</v>
      </c>
      <c r="N2164" s="40">
        <v>549</v>
      </c>
      <c r="T2164" s="2" t="s">
        <v>63</v>
      </c>
    </row>
    <row r="2165" spans="1:22" s="1" customFormat="1" ht="45" x14ac:dyDescent="0.2">
      <c r="A2165" s="35"/>
      <c r="B2165" s="36" t="s">
        <v>1187</v>
      </c>
      <c r="C2165" s="115" t="s">
        <v>1188</v>
      </c>
      <c r="D2165" s="115"/>
      <c r="E2165" s="115"/>
      <c r="F2165" s="37" t="s">
        <v>66</v>
      </c>
      <c r="G2165" s="37" t="s">
        <v>1189</v>
      </c>
      <c r="H2165" s="37" t="s">
        <v>34</v>
      </c>
      <c r="I2165" s="37" t="s">
        <v>1189</v>
      </c>
      <c r="J2165" s="38" t="s">
        <v>34</v>
      </c>
      <c r="K2165" s="37" t="s">
        <v>34</v>
      </c>
      <c r="L2165" s="38">
        <v>39.22</v>
      </c>
      <c r="M2165" s="39" t="s">
        <v>34</v>
      </c>
      <c r="N2165" s="40">
        <v>565</v>
      </c>
      <c r="T2165" s="2" t="s">
        <v>1188</v>
      </c>
    </row>
    <row r="2166" spans="1:22" s="1" customFormat="1" ht="45" x14ac:dyDescent="0.2">
      <c r="A2166" s="35"/>
      <c r="B2166" s="36" t="s">
        <v>1190</v>
      </c>
      <c r="C2166" s="115" t="s">
        <v>1191</v>
      </c>
      <c r="D2166" s="115"/>
      <c r="E2166" s="115"/>
      <c r="F2166" s="37" t="s">
        <v>66</v>
      </c>
      <c r="G2166" s="37" t="s">
        <v>257</v>
      </c>
      <c r="H2166" s="37" t="s">
        <v>34</v>
      </c>
      <c r="I2166" s="37" t="s">
        <v>257</v>
      </c>
      <c r="J2166" s="38" t="s">
        <v>34</v>
      </c>
      <c r="K2166" s="37" t="s">
        <v>34</v>
      </c>
      <c r="L2166" s="38">
        <v>22.85</v>
      </c>
      <c r="M2166" s="39" t="s">
        <v>34</v>
      </c>
      <c r="N2166" s="40">
        <v>329</v>
      </c>
      <c r="T2166" s="2" t="s">
        <v>1191</v>
      </c>
    </row>
    <row r="2167" spans="1:22" s="1" customFormat="1" x14ac:dyDescent="0.2">
      <c r="A2167" s="41"/>
      <c r="B2167" s="42"/>
      <c r="C2167" s="116" t="s">
        <v>71</v>
      </c>
      <c r="D2167" s="116"/>
      <c r="E2167" s="116"/>
      <c r="F2167" s="43" t="s">
        <v>34</v>
      </c>
      <c r="G2167" s="43" t="s">
        <v>34</v>
      </c>
      <c r="H2167" s="43" t="s">
        <v>34</v>
      </c>
      <c r="I2167" s="43" t="s">
        <v>34</v>
      </c>
      <c r="J2167" s="44" t="s">
        <v>34</v>
      </c>
      <c r="K2167" s="43" t="s">
        <v>34</v>
      </c>
      <c r="L2167" s="44">
        <v>196.3</v>
      </c>
      <c r="M2167" s="32" t="s">
        <v>34</v>
      </c>
      <c r="N2167" s="45">
        <v>1851</v>
      </c>
      <c r="V2167" s="2" t="s">
        <v>71</v>
      </c>
    </row>
    <row r="2168" spans="1:22" s="1" customFormat="1" ht="22.5" x14ac:dyDescent="0.2">
      <c r="A2168" s="28" t="s">
        <v>2187</v>
      </c>
      <c r="B2168" s="29" t="s">
        <v>2188</v>
      </c>
      <c r="C2168" s="118" t="s">
        <v>2189</v>
      </c>
      <c r="D2168" s="118"/>
      <c r="E2168" s="118"/>
      <c r="F2168" s="30" t="s">
        <v>942</v>
      </c>
      <c r="G2168" s="30" t="s">
        <v>34</v>
      </c>
      <c r="H2168" s="30" t="s">
        <v>34</v>
      </c>
      <c r="I2168" s="30" t="s">
        <v>54</v>
      </c>
      <c r="J2168" s="31" t="s">
        <v>34</v>
      </c>
      <c r="K2168" s="30" t="s">
        <v>34</v>
      </c>
      <c r="L2168" s="31" t="s">
        <v>34</v>
      </c>
      <c r="M2168" s="32" t="s">
        <v>34</v>
      </c>
      <c r="N2168" s="33" t="s">
        <v>34</v>
      </c>
      <c r="Q2168" s="2" t="s">
        <v>2189</v>
      </c>
    </row>
    <row r="2169" spans="1:22" s="1" customFormat="1" x14ac:dyDescent="0.2">
      <c r="A2169" s="35"/>
      <c r="B2169" s="36" t="s">
        <v>48</v>
      </c>
      <c r="C2169" s="115" t="s">
        <v>81</v>
      </c>
      <c r="D2169" s="115"/>
      <c r="E2169" s="115"/>
      <c r="F2169" s="37" t="s">
        <v>34</v>
      </c>
      <c r="G2169" s="37" t="s">
        <v>34</v>
      </c>
      <c r="H2169" s="37" t="s">
        <v>34</v>
      </c>
      <c r="I2169" s="37" t="s">
        <v>34</v>
      </c>
      <c r="J2169" s="38">
        <v>23.27</v>
      </c>
      <c r="K2169" s="37" t="s">
        <v>34</v>
      </c>
      <c r="L2169" s="38">
        <v>46.54</v>
      </c>
      <c r="M2169" s="39">
        <v>14.41</v>
      </c>
      <c r="N2169" s="40">
        <v>671</v>
      </c>
      <c r="S2169" s="2" t="s">
        <v>81</v>
      </c>
    </row>
    <row r="2170" spans="1:22" s="1" customFormat="1" x14ac:dyDescent="0.2">
      <c r="A2170" s="35"/>
      <c r="B2170" s="36" t="s">
        <v>54</v>
      </c>
      <c r="C2170" s="115" t="s">
        <v>55</v>
      </c>
      <c r="D2170" s="115"/>
      <c r="E2170" s="115"/>
      <c r="F2170" s="37" t="s">
        <v>34</v>
      </c>
      <c r="G2170" s="37" t="s">
        <v>34</v>
      </c>
      <c r="H2170" s="37" t="s">
        <v>34</v>
      </c>
      <c r="I2170" s="37" t="s">
        <v>34</v>
      </c>
      <c r="J2170" s="38">
        <v>123.4</v>
      </c>
      <c r="K2170" s="37" t="s">
        <v>34</v>
      </c>
      <c r="L2170" s="38">
        <v>246.8</v>
      </c>
      <c r="M2170" s="39">
        <v>7.88</v>
      </c>
      <c r="N2170" s="40">
        <v>1945</v>
      </c>
      <c r="S2170" s="2" t="s">
        <v>55</v>
      </c>
    </row>
    <row r="2171" spans="1:22" s="1" customFormat="1" x14ac:dyDescent="0.2">
      <c r="A2171" s="35"/>
      <c r="B2171" s="36" t="s">
        <v>56</v>
      </c>
      <c r="C2171" s="115" t="s">
        <v>57</v>
      </c>
      <c r="D2171" s="115"/>
      <c r="E2171" s="115"/>
      <c r="F2171" s="37" t="s">
        <v>34</v>
      </c>
      <c r="G2171" s="37" t="s">
        <v>34</v>
      </c>
      <c r="H2171" s="37" t="s">
        <v>34</v>
      </c>
      <c r="I2171" s="37" t="s">
        <v>34</v>
      </c>
      <c r="J2171" s="38">
        <v>17.8</v>
      </c>
      <c r="K2171" s="37" t="s">
        <v>34</v>
      </c>
      <c r="L2171" s="38">
        <v>35.6</v>
      </c>
      <c r="M2171" s="39">
        <v>14.41</v>
      </c>
      <c r="N2171" s="40">
        <v>513</v>
      </c>
      <c r="S2171" s="2" t="s">
        <v>57</v>
      </c>
    </row>
    <row r="2172" spans="1:22" s="1" customFormat="1" x14ac:dyDescent="0.2">
      <c r="A2172" s="35"/>
      <c r="B2172" s="36" t="s">
        <v>82</v>
      </c>
      <c r="C2172" s="115" t="s">
        <v>83</v>
      </c>
      <c r="D2172" s="115"/>
      <c r="E2172" s="115"/>
      <c r="F2172" s="37" t="s">
        <v>34</v>
      </c>
      <c r="G2172" s="37" t="s">
        <v>34</v>
      </c>
      <c r="H2172" s="37" t="s">
        <v>34</v>
      </c>
      <c r="I2172" s="37" t="s">
        <v>34</v>
      </c>
      <c r="J2172" s="38">
        <v>251.68</v>
      </c>
      <c r="K2172" s="37" t="s">
        <v>34</v>
      </c>
      <c r="L2172" s="38">
        <v>13.36</v>
      </c>
      <c r="M2172" s="39">
        <v>4.22</v>
      </c>
      <c r="N2172" s="40">
        <v>56</v>
      </c>
      <c r="S2172" s="2" t="s">
        <v>83</v>
      </c>
    </row>
    <row r="2173" spans="1:22" s="1" customFormat="1" x14ac:dyDescent="0.2">
      <c r="A2173" s="35"/>
      <c r="B2173" s="36" t="s">
        <v>34</v>
      </c>
      <c r="C2173" s="115" t="s">
        <v>84</v>
      </c>
      <c r="D2173" s="115"/>
      <c r="E2173" s="115"/>
      <c r="F2173" s="37" t="s">
        <v>59</v>
      </c>
      <c r="G2173" s="37" t="s">
        <v>1614</v>
      </c>
      <c r="H2173" s="37" t="s">
        <v>34</v>
      </c>
      <c r="I2173" s="37" t="s">
        <v>2190</v>
      </c>
      <c r="J2173" s="38" t="s">
        <v>34</v>
      </c>
      <c r="K2173" s="37" t="s">
        <v>34</v>
      </c>
      <c r="L2173" s="38" t="s">
        <v>34</v>
      </c>
      <c r="M2173" s="39" t="s">
        <v>34</v>
      </c>
      <c r="N2173" s="40" t="s">
        <v>34</v>
      </c>
      <c r="T2173" s="2" t="s">
        <v>84</v>
      </c>
    </row>
    <row r="2174" spans="1:22" s="1" customFormat="1" x14ac:dyDescent="0.2">
      <c r="A2174" s="35"/>
      <c r="B2174" s="36" t="s">
        <v>34</v>
      </c>
      <c r="C2174" s="115" t="s">
        <v>58</v>
      </c>
      <c r="D2174" s="115"/>
      <c r="E2174" s="115"/>
      <c r="F2174" s="37" t="s">
        <v>59</v>
      </c>
      <c r="G2174" s="37" t="s">
        <v>2072</v>
      </c>
      <c r="H2174" s="37" t="s">
        <v>34</v>
      </c>
      <c r="I2174" s="37" t="s">
        <v>2191</v>
      </c>
      <c r="J2174" s="38" t="s">
        <v>34</v>
      </c>
      <c r="K2174" s="37" t="s">
        <v>34</v>
      </c>
      <c r="L2174" s="38" t="s">
        <v>34</v>
      </c>
      <c r="M2174" s="39" t="s">
        <v>34</v>
      </c>
      <c r="N2174" s="40" t="s">
        <v>34</v>
      </c>
      <c r="T2174" s="2" t="s">
        <v>58</v>
      </c>
    </row>
    <row r="2175" spans="1:22" s="1" customFormat="1" x14ac:dyDescent="0.2">
      <c r="A2175" s="35"/>
      <c r="B2175" s="36" t="s">
        <v>34</v>
      </c>
      <c r="C2175" s="118" t="s">
        <v>62</v>
      </c>
      <c r="D2175" s="118"/>
      <c r="E2175" s="118"/>
      <c r="F2175" s="30" t="s">
        <v>34</v>
      </c>
      <c r="G2175" s="30" t="s">
        <v>34</v>
      </c>
      <c r="H2175" s="30" t="s">
        <v>34</v>
      </c>
      <c r="I2175" s="30" t="s">
        <v>34</v>
      </c>
      <c r="J2175" s="31">
        <v>153.35</v>
      </c>
      <c r="K2175" s="30" t="s">
        <v>34</v>
      </c>
      <c r="L2175" s="31">
        <v>306.7</v>
      </c>
      <c r="M2175" s="32" t="s">
        <v>34</v>
      </c>
      <c r="N2175" s="33" t="s">
        <v>34</v>
      </c>
      <c r="U2175" s="2" t="s">
        <v>62</v>
      </c>
    </row>
    <row r="2176" spans="1:22" s="1" customFormat="1" x14ac:dyDescent="0.2">
      <c r="A2176" s="35"/>
      <c r="B2176" s="36" t="s">
        <v>34</v>
      </c>
      <c r="C2176" s="115" t="s">
        <v>63</v>
      </c>
      <c r="D2176" s="115"/>
      <c r="E2176" s="115"/>
      <c r="F2176" s="37" t="s">
        <v>34</v>
      </c>
      <c r="G2176" s="37" t="s">
        <v>34</v>
      </c>
      <c r="H2176" s="37" t="s">
        <v>34</v>
      </c>
      <c r="I2176" s="37" t="s">
        <v>34</v>
      </c>
      <c r="J2176" s="38" t="s">
        <v>34</v>
      </c>
      <c r="K2176" s="37" t="s">
        <v>34</v>
      </c>
      <c r="L2176" s="38">
        <v>82.14</v>
      </c>
      <c r="M2176" s="39" t="s">
        <v>34</v>
      </c>
      <c r="N2176" s="40">
        <v>1184</v>
      </c>
      <c r="T2176" s="2" t="s">
        <v>63</v>
      </c>
    </row>
    <row r="2177" spans="1:25" s="1" customFormat="1" ht="22.5" x14ac:dyDescent="0.2">
      <c r="A2177" s="35"/>
      <c r="B2177" s="36" t="s">
        <v>835</v>
      </c>
      <c r="C2177" s="115" t="s">
        <v>836</v>
      </c>
      <c r="D2177" s="115"/>
      <c r="E2177" s="115"/>
      <c r="F2177" s="37" t="s">
        <v>66</v>
      </c>
      <c r="G2177" s="37" t="s">
        <v>837</v>
      </c>
      <c r="H2177" s="37" t="s">
        <v>34</v>
      </c>
      <c r="I2177" s="37" t="s">
        <v>837</v>
      </c>
      <c r="J2177" s="38" t="s">
        <v>34</v>
      </c>
      <c r="K2177" s="37" t="s">
        <v>34</v>
      </c>
      <c r="L2177" s="38">
        <v>106.78</v>
      </c>
      <c r="M2177" s="39" t="s">
        <v>34</v>
      </c>
      <c r="N2177" s="40">
        <v>1539</v>
      </c>
      <c r="T2177" s="2" t="s">
        <v>836</v>
      </c>
    </row>
    <row r="2178" spans="1:25" s="1" customFormat="1" ht="22.5" x14ac:dyDescent="0.2">
      <c r="A2178" s="35"/>
      <c r="B2178" s="36" t="s">
        <v>838</v>
      </c>
      <c r="C2178" s="115" t="s">
        <v>839</v>
      </c>
      <c r="D2178" s="115"/>
      <c r="E2178" s="115"/>
      <c r="F2178" s="37" t="s">
        <v>66</v>
      </c>
      <c r="G2178" s="37" t="s">
        <v>840</v>
      </c>
      <c r="H2178" s="37" t="s">
        <v>34</v>
      </c>
      <c r="I2178" s="37" t="s">
        <v>840</v>
      </c>
      <c r="J2178" s="38" t="s">
        <v>34</v>
      </c>
      <c r="K2178" s="37" t="s">
        <v>34</v>
      </c>
      <c r="L2178" s="38">
        <v>73.099999999999994</v>
      </c>
      <c r="M2178" s="39" t="s">
        <v>34</v>
      </c>
      <c r="N2178" s="40">
        <v>1054</v>
      </c>
      <c r="T2178" s="2" t="s">
        <v>839</v>
      </c>
    </row>
    <row r="2179" spans="1:25" s="1" customFormat="1" x14ac:dyDescent="0.2">
      <c r="A2179" s="41"/>
      <c r="B2179" s="42"/>
      <c r="C2179" s="116" t="s">
        <v>71</v>
      </c>
      <c r="D2179" s="116"/>
      <c r="E2179" s="116"/>
      <c r="F2179" s="43" t="s">
        <v>34</v>
      </c>
      <c r="G2179" s="43" t="s">
        <v>34</v>
      </c>
      <c r="H2179" s="43" t="s">
        <v>34</v>
      </c>
      <c r="I2179" s="43" t="s">
        <v>34</v>
      </c>
      <c r="J2179" s="44" t="s">
        <v>34</v>
      </c>
      <c r="K2179" s="43" t="s">
        <v>34</v>
      </c>
      <c r="L2179" s="44">
        <v>486.58</v>
      </c>
      <c r="M2179" s="32" t="s">
        <v>34</v>
      </c>
      <c r="N2179" s="45">
        <v>5265</v>
      </c>
      <c r="V2179" s="2" t="s">
        <v>71</v>
      </c>
    </row>
    <row r="2180" spans="1:25" s="1" customFormat="1" ht="22.5" x14ac:dyDescent="0.2">
      <c r="A2180" s="28" t="s">
        <v>2192</v>
      </c>
      <c r="B2180" s="29" t="s">
        <v>2193</v>
      </c>
      <c r="C2180" s="118" t="s">
        <v>2194</v>
      </c>
      <c r="D2180" s="118"/>
      <c r="E2180" s="118"/>
      <c r="F2180" s="30" t="s">
        <v>1282</v>
      </c>
      <c r="G2180" s="30" t="s">
        <v>34</v>
      </c>
      <c r="H2180" s="30" t="s">
        <v>34</v>
      </c>
      <c r="I2180" s="30" t="s">
        <v>48</v>
      </c>
      <c r="J2180" s="31">
        <v>7924</v>
      </c>
      <c r="K2180" s="30" t="s">
        <v>34</v>
      </c>
      <c r="L2180" s="31">
        <v>1877.73</v>
      </c>
      <c r="M2180" s="32">
        <v>4.22</v>
      </c>
      <c r="N2180" s="33">
        <v>7924</v>
      </c>
      <c r="Q2180" s="2" t="s">
        <v>2194</v>
      </c>
    </row>
    <row r="2181" spans="1:25" s="1" customFormat="1" x14ac:dyDescent="0.2">
      <c r="A2181" s="34"/>
      <c r="B2181" s="8"/>
      <c r="C2181" s="115" t="s">
        <v>2195</v>
      </c>
      <c r="D2181" s="115"/>
      <c r="E2181" s="115"/>
      <c r="F2181" s="115"/>
      <c r="G2181" s="115"/>
      <c r="H2181" s="115"/>
      <c r="I2181" s="115"/>
      <c r="J2181" s="115"/>
      <c r="K2181" s="115"/>
      <c r="L2181" s="115"/>
      <c r="M2181" s="115"/>
      <c r="N2181" s="117"/>
      <c r="Y2181" s="2" t="s">
        <v>2195</v>
      </c>
    </row>
    <row r="2182" spans="1:25" s="1" customFormat="1" ht="33.75" x14ac:dyDescent="0.2">
      <c r="A2182" s="28" t="s">
        <v>2196</v>
      </c>
      <c r="B2182" s="29" t="s">
        <v>1193</v>
      </c>
      <c r="C2182" s="118" t="s">
        <v>1194</v>
      </c>
      <c r="D2182" s="118"/>
      <c r="E2182" s="118"/>
      <c r="F2182" s="30" t="s">
        <v>369</v>
      </c>
      <c r="G2182" s="30" t="s">
        <v>34</v>
      </c>
      <c r="H2182" s="30" t="s">
        <v>34</v>
      </c>
      <c r="I2182" s="30" t="s">
        <v>2197</v>
      </c>
      <c r="J2182" s="31" t="s">
        <v>34</v>
      </c>
      <c r="K2182" s="30" t="s">
        <v>34</v>
      </c>
      <c r="L2182" s="31" t="s">
        <v>34</v>
      </c>
      <c r="M2182" s="32" t="s">
        <v>34</v>
      </c>
      <c r="N2182" s="33" t="s">
        <v>34</v>
      </c>
      <c r="Q2182" s="2" t="s">
        <v>1194</v>
      </c>
    </row>
    <row r="2183" spans="1:25" s="1" customFormat="1" x14ac:dyDescent="0.2">
      <c r="A2183" s="34"/>
      <c r="B2183" s="8"/>
      <c r="C2183" s="115" t="s">
        <v>2198</v>
      </c>
      <c r="D2183" s="115"/>
      <c r="E2183" s="115"/>
      <c r="F2183" s="115"/>
      <c r="G2183" s="115"/>
      <c r="H2183" s="115"/>
      <c r="I2183" s="115"/>
      <c r="J2183" s="115"/>
      <c r="K2183" s="115"/>
      <c r="L2183" s="115"/>
      <c r="M2183" s="115"/>
      <c r="N2183" s="117"/>
      <c r="R2183" s="2" t="s">
        <v>2198</v>
      </c>
    </row>
    <row r="2184" spans="1:25" s="1" customFormat="1" x14ac:dyDescent="0.2">
      <c r="A2184" s="35"/>
      <c r="B2184" s="36" t="s">
        <v>48</v>
      </c>
      <c r="C2184" s="115" t="s">
        <v>81</v>
      </c>
      <c r="D2184" s="115"/>
      <c r="E2184" s="115"/>
      <c r="F2184" s="37" t="s">
        <v>34</v>
      </c>
      <c r="G2184" s="37" t="s">
        <v>34</v>
      </c>
      <c r="H2184" s="37" t="s">
        <v>34</v>
      </c>
      <c r="I2184" s="37" t="s">
        <v>34</v>
      </c>
      <c r="J2184" s="38">
        <v>42.69</v>
      </c>
      <c r="K2184" s="37" t="s">
        <v>34</v>
      </c>
      <c r="L2184" s="38">
        <v>294.56</v>
      </c>
      <c r="M2184" s="39">
        <v>14.41</v>
      </c>
      <c r="N2184" s="40">
        <v>4245</v>
      </c>
      <c r="S2184" s="2" t="s">
        <v>81</v>
      </c>
    </row>
    <row r="2185" spans="1:25" s="1" customFormat="1" x14ac:dyDescent="0.2">
      <c r="A2185" s="35"/>
      <c r="B2185" s="36" t="s">
        <v>54</v>
      </c>
      <c r="C2185" s="115" t="s">
        <v>55</v>
      </c>
      <c r="D2185" s="115"/>
      <c r="E2185" s="115"/>
      <c r="F2185" s="37" t="s">
        <v>34</v>
      </c>
      <c r="G2185" s="37" t="s">
        <v>34</v>
      </c>
      <c r="H2185" s="37" t="s">
        <v>34</v>
      </c>
      <c r="I2185" s="37" t="s">
        <v>34</v>
      </c>
      <c r="J2185" s="38">
        <v>6.76</v>
      </c>
      <c r="K2185" s="37" t="s">
        <v>34</v>
      </c>
      <c r="L2185" s="38">
        <v>46.64</v>
      </c>
      <c r="M2185" s="39">
        <v>7.88</v>
      </c>
      <c r="N2185" s="40">
        <v>368</v>
      </c>
      <c r="S2185" s="2" t="s">
        <v>55</v>
      </c>
    </row>
    <row r="2186" spans="1:25" s="1" customFormat="1" x14ac:dyDescent="0.2">
      <c r="A2186" s="35"/>
      <c r="B2186" s="36" t="s">
        <v>56</v>
      </c>
      <c r="C2186" s="115" t="s">
        <v>57</v>
      </c>
      <c r="D2186" s="115"/>
      <c r="E2186" s="115"/>
      <c r="F2186" s="37" t="s">
        <v>34</v>
      </c>
      <c r="G2186" s="37" t="s">
        <v>34</v>
      </c>
      <c r="H2186" s="37" t="s">
        <v>34</v>
      </c>
      <c r="I2186" s="37" t="s">
        <v>34</v>
      </c>
      <c r="J2186" s="38">
        <v>0.16</v>
      </c>
      <c r="K2186" s="37" t="s">
        <v>34</v>
      </c>
      <c r="L2186" s="38">
        <v>1.1000000000000001</v>
      </c>
      <c r="M2186" s="39">
        <v>14.41</v>
      </c>
      <c r="N2186" s="40">
        <v>16</v>
      </c>
      <c r="S2186" s="2" t="s">
        <v>57</v>
      </c>
    </row>
    <row r="2187" spans="1:25" s="1" customFormat="1" x14ac:dyDescent="0.2">
      <c r="A2187" s="35"/>
      <c r="B2187" s="36" t="s">
        <v>82</v>
      </c>
      <c r="C2187" s="115" t="s">
        <v>83</v>
      </c>
      <c r="D2187" s="115"/>
      <c r="E2187" s="115"/>
      <c r="F2187" s="37" t="s">
        <v>34</v>
      </c>
      <c r="G2187" s="37" t="s">
        <v>34</v>
      </c>
      <c r="H2187" s="37" t="s">
        <v>34</v>
      </c>
      <c r="I2187" s="37" t="s">
        <v>34</v>
      </c>
      <c r="J2187" s="38">
        <v>6.15</v>
      </c>
      <c r="K2187" s="37" t="s">
        <v>34</v>
      </c>
      <c r="L2187" s="38">
        <v>5.87</v>
      </c>
      <c r="M2187" s="39">
        <v>4.22</v>
      </c>
      <c r="N2187" s="40">
        <v>25</v>
      </c>
      <c r="S2187" s="2" t="s">
        <v>83</v>
      </c>
    </row>
    <row r="2188" spans="1:25" s="1" customFormat="1" x14ac:dyDescent="0.2">
      <c r="A2188" s="35"/>
      <c r="B2188" s="36" t="s">
        <v>34</v>
      </c>
      <c r="C2188" s="115" t="s">
        <v>84</v>
      </c>
      <c r="D2188" s="115"/>
      <c r="E2188" s="115"/>
      <c r="F2188" s="37" t="s">
        <v>59</v>
      </c>
      <c r="G2188" s="37" t="s">
        <v>1195</v>
      </c>
      <c r="H2188" s="37" t="s">
        <v>34</v>
      </c>
      <c r="I2188" s="37" t="s">
        <v>2199</v>
      </c>
      <c r="J2188" s="38" t="s">
        <v>34</v>
      </c>
      <c r="K2188" s="37" t="s">
        <v>34</v>
      </c>
      <c r="L2188" s="38" t="s">
        <v>34</v>
      </c>
      <c r="M2188" s="39" t="s">
        <v>34</v>
      </c>
      <c r="N2188" s="40" t="s">
        <v>34</v>
      </c>
      <c r="T2188" s="2" t="s">
        <v>84</v>
      </c>
    </row>
    <row r="2189" spans="1:25" s="1" customFormat="1" x14ac:dyDescent="0.2">
      <c r="A2189" s="35"/>
      <c r="B2189" s="36" t="s">
        <v>34</v>
      </c>
      <c r="C2189" s="115" t="s">
        <v>58</v>
      </c>
      <c r="D2189" s="115"/>
      <c r="E2189" s="115"/>
      <c r="F2189" s="37" t="s">
        <v>59</v>
      </c>
      <c r="G2189" s="37" t="s">
        <v>342</v>
      </c>
      <c r="H2189" s="37" t="s">
        <v>34</v>
      </c>
      <c r="I2189" s="37" t="s">
        <v>864</v>
      </c>
      <c r="J2189" s="38" t="s">
        <v>34</v>
      </c>
      <c r="K2189" s="37" t="s">
        <v>34</v>
      </c>
      <c r="L2189" s="38" t="s">
        <v>34</v>
      </c>
      <c r="M2189" s="39" t="s">
        <v>34</v>
      </c>
      <c r="N2189" s="40" t="s">
        <v>34</v>
      </c>
      <c r="T2189" s="2" t="s">
        <v>58</v>
      </c>
    </row>
    <row r="2190" spans="1:25" s="1" customFormat="1" x14ac:dyDescent="0.2">
      <c r="A2190" s="35"/>
      <c r="B2190" s="36" t="s">
        <v>34</v>
      </c>
      <c r="C2190" s="118" t="s">
        <v>62</v>
      </c>
      <c r="D2190" s="118"/>
      <c r="E2190" s="118"/>
      <c r="F2190" s="30" t="s">
        <v>34</v>
      </c>
      <c r="G2190" s="30" t="s">
        <v>34</v>
      </c>
      <c r="H2190" s="30" t="s">
        <v>34</v>
      </c>
      <c r="I2190" s="30" t="s">
        <v>34</v>
      </c>
      <c r="J2190" s="31">
        <v>50.3</v>
      </c>
      <c r="K2190" s="30" t="s">
        <v>34</v>
      </c>
      <c r="L2190" s="31">
        <v>347.07</v>
      </c>
      <c r="M2190" s="32" t="s">
        <v>34</v>
      </c>
      <c r="N2190" s="33" t="s">
        <v>34</v>
      </c>
      <c r="U2190" s="2" t="s">
        <v>62</v>
      </c>
    </row>
    <row r="2191" spans="1:25" s="1" customFormat="1" x14ac:dyDescent="0.2">
      <c r="A2191" s="35"/>
      <c r="B2191" s="36" t="s">
        <v>34</v>
      </c>
      <c r="C2191" s="115" t="s">
        <v>63</v>
      </c>
      <c r="D2191" s="115"/>
      <c r="E2191" s="115"/>
      <c r="F2191" s="37" t="s">
        <v>34</v>
      </c>
      <c r="G2191" s="37" t="s">
        <v>34</v>
      </c>
      <c r="H2191" s="37" t="s">
        <v>34</v>
      </c>
      <c r="I2191" s="37" t="s">
        <v>34</v>
      </c>
      <c r="J2191" s="38" t="s">
        <v>34</v>
      </c>
      <c r="K2191" s="37" t="s">
        <v>34</v>
      </c>
      <c r="L2191" s="38">
        <v>295.66000000000003</v>
      </c>
      <c r="M2191" s="39" t="s">
        <v>34</v>
      </c>
      <c r="N2191" s="40">
        <v>4261</v>
      </c>
      <c r="T2191" s="2" t="s">
        <v>63</v>
      </c>
    </row>
    <row r="2192" spans="1:25" s="1" customFormat="1" ht="22.5" x14ac:dyDescent="0.2">
      <c r="A2192" s="35"/>
      <c r="B2192" s="36" t="s">
        <v>335</v>
      </c>
      <c r="C2192" s="115" t="s">
        <v>336</v>
      </c>
      <c r="D2192" s="115"/>
      <c r="E2192" s="115"/>
      <c r="F2192" s="37" t="s">
        <v>66</v>
      </c>
      <c r="G2192" s="37" t="s">
        <v>67</v>
      </c>
      <c r="H2192" s="37" t="s">
        <v>34</v>
      </c>
      <c r="I2192" s="37" t="s">
        <v>67</v>
      </c>
      <c r="J2192" s="38" t="s">
        <v>34</v>
      </c>
      <c r="K2192" s="37" t="s">
        <v>34</v>
      </c>
      <c r="L2192" s="38">
        <v>280.88</v>
      </c>
      <c r="M2192" s="39" t="s">
        <v>34</v>
      </c>
      <c r="N2192" s="40">
        <v>4048</v>
      </c>
      <c r="T2192" s="2" t="s">
        <v>336</v>
      </c>
    </row>
    <row r="2193" spans="1:23" s="1" customFormat="1" ht="22.5" x14ac:dyDescent="0.2">
      <c r="A2193" s="35"/>
      <c r="B2193" s="36" t="s">
        <v>337</v>
      </c>
      <c r="C2193" s="115" t="s">
        <v>338</v>
      </c>
      <c r="D2193" s="115"/>
      <c r="E2193" s="115"/>
      <c r="F2193" s="37" t="s">
        <v>66</v>
      </c>
      <c r="G2193" s="37" t="s">
        <v>149</v>
      </c>
      <c r="H2193" s="37" t="s">
        <v>34</v>
      </c>
      <c r="I2193" s="37" t="s">
        <v>149</v>
      </c>
      <c r="J2193" s="38" t="s">
        <v>34</v>
      </c>
      <c r="K2193" s="37" t="s">
        <v>34</v>
      </c>
      <c r="L2193" s="38">
        <v>192.18</v>
      </c>
      <c r="M2193" s="39" t="s">
        <v>34</v>
      </c>
      <c r="N2193" s="40">
        <v>2770</v>
      </c>
      <c r="T2193" s="2" t="s">
        <v>338</v>
      </c>
    </row>
    <row r="2194" spans="1:23" s="1" customFormat="1" x14ac:dyDescent="0.2">
      <c r="A2194" s="41"/>
      <c r="B2194" s="42"/>
      <c r="C2194" s="116" t="s">
        <v>71</v>
      </c>
      <c r="D2194" s="116"/>
      <c r="E2194" s="116"/>
      <c r="F2194" s="43" t="s">
        <v>34</v>
      </c>
      <c r="G2194" s="43" t="s">
        <v>34</v>
      </c>
      <c r="H2194" s="43" t="s">
        <v>34</v>
      </c>
      <c r="I2194" s="43" t="s">
        <v>34</v>
      </c>
      <c r="J2194" s="44" t="s">
        <v>34</v>
      </c>
      <c r="K2194" s="43" t="s">
        <v>34</v>
      </c>
      <c r="L2194" s="44">
        <v>820.13</v>
      </c>
      <c r="M2194" s="32" t="s">
        <v>34</v>
      </c>
      <c r="N2194" s="45">
        <v>11456</v>
      </c>
      <c r="V2194" s="2" t="s">
        <v>71</v>
      </c>
    </row>
    <row r="2195" spans="1:23" s="1" customFormat="1" x14ac:dyDescent="0.2">
      <c r="A2195" s="28" t="s">
        <v>2200</v>
      </c>
      <c r="B2195" s="29" t="s">
        <v>2201</v>
      </c>
      <c r="C2195" s="118" t="s">
        <v>2202</v>
      </c>
      <c r="D2195" s="118"/>
      <c r="E2195" s="118"/>
      <c r="F2195" s="30" t="s">
        <v>173</v>
      </c>
      <c r="G2195" s="30" t="s">
        <v>34</v>
      </c>
      <c r="H2195" s="30" t="s">
        <v>34</v>
      </c>
      <c r="I2195" s="30" t="s">
        <v>2203</v>
      </c>
      <c r="J2195" s="31">
        <v>6320</v>
      </c>
      <c r="K2195" s="30" t="s">
        <v>34</v>
      </c>
      <c r="L2195" s="31">
        <v>41.71</v>
      </c>
      <c r="M2195" s="32">
        <v>4.22</v>
      </c>
      <c r="N2195" s="33">
        <v>176</v>
      </c>
      <c r="Q2195" s="2" t="s">
        <v>2202</v>
      </c>
    </row>
    <row r="2196" spans="1:23" s="1" customFormat="1" x14ac:dyDescent="0.2">
      <c r="A2196" s="34"/>
      <c r="B2196" s="8"/>
      <c r="C2196" s="115" t="s">
        <v>2204</v>
      </c>
      <c r="D2196" s="115"/>
      <c r="E2196" s="115"/>
      <c r="F2196" s="115"/>
      <c r="G2196" s="115"/>
      <c r="H2196" s="115"/>
      <c r="I2196" s="115"/>
      <c r="J2196" s="115"/>
      <c r="K2196" s="115"/>
      <c r="L2196" s="115"/>
      <c r="M2196" s="115"/>
      <c r="N2196" s="117"/>
      <c r="R2196" s="2" t="s">
        <v>2204</v>
      </c>
    </row>
    <row r="2197" spans="1:23" s="1" customFormat="1" x14ac:dyDescent="0.2">
      <c r="A2197" s="28" t="s">
        <v>2205</v>
      </c>
      <c r="B2197" s="29" t="s">
        <v>1198</v>
      </c>
      <c r="C2197" s="118" t="s">
        <v>1199</v>
      </c>
      <c r="D2197" s="118"/>
      <c r="E2197" s="118"/>
      <c r="F2197" s="30" t="s">
        <v>173</v>
      </c>
      <c r="G2197" s="30" t="s">
        <v>34</v>
      </c>
      <c r="H2197" s="30" t="s">
        <v>34</v>
      </c>
      <c r="I2197" s="30" t="s">
        <v>2206</v>
      </c>
      <c r="J2197" s="31">
        <v>6320</v>
      </c>
      <c r="K2197" s="30" t="s">
        <v>34</v>
      </c>
      <c r="L2197" s="31">
        <v>31.09</v>
      </c>
      <c r="M2197" s="32">
        <v>4.22</v>
      </c>
      <c r="N2197" s="33">
        <v>131</v>
      </c>
      <c r="Q2197" s="2" t="s">
        <v>1199</v>
      </c>
    </row>
    <row r="2198" spans="1:23" s="1" customFormat="1" x14ac:dyDescent="0.2">
      <c r="A2198" s="34"/>
      <c r="B2198" s="8"/>
      <c r="C2198" s="115" t="s">
        <v>2207</v>
      </c>
      <c r="D2198" s="115"/>
      <c r="E2198" s="115"/>
      <c r="F2198" s="115"/>
      <c r="G2198" s="115"/>
      <c r="H2198" s="115"/>
      <c r="I2198" s="115"/>
      <c r="J2198" s="115"/>
      <c r="K2198" s="115"/>
      <c r="L2198" s="115"/>
      <c r="M2198" s="115"/>
      <c r="N2198" s="117"/>
      <c r="R2198" s="2" t="s">
        <v>2207</v>
      </c>
    </row>
    <row r="2199" spans="1:23" s="1" customFormat="1" ht="1.5" customHeight="1" x14ac:dyDescent="0.2">
      <c r="A2199" s="47"/>
      <c r="B2199" s="42"/>
      <c r="C2199" s="42"/>
      <c r="D2199" s="42"/>
      <c r="E2199" s="42"/>
      <c r="F2199" s="47"/>
      <c r="G2199" s="47"/>
      <c r="H2199" s="47"/>
      <c r="I2199" s="47"/>
      <c r="J2199" s="48"/>
      <c r="K2199" s="47"/>
      <c r="L2199" s="48"/>
      <c r="M2199" s="37"/>
      <c r="N2199" s="48"/>
    </row>
    <row r="2200" spans="1:23" s="1" customFormat="1" x14ac:dyDescent="0.2">
      <c r="A2200" s="119" t="s">
        <v>2208</v>
      </c>
      <c r="B2200" s="120"/>
      <c r="C2200" s="120"/>
      <c r="D2200" s="120"/>
      <c r="E2200" s="120"/>
      <c r="F2200" s="120"/>
      <c r="G2200" s="120"/>
      <c r="H2200" s="120"/>
      <c r="I2200" s="120"/>
      <c r="J2200" s="120"/>
      <c r="K2200" s="120"/>
      <c r="L2200" s="120"/>
      <c r="M2200" s="120"/>
      <c r="N2200" s="121"/>
      <c r="P2200" s="2" t="s">
        <v>2208</v>
      </c>
    </row>
    <row r="2201" spans="1:23" s="1" customFormat="1" ht="22.5" x14ac:dyDescent="0.2">
      <c r="A2201" s="28" t="s">
        <v>2209</v>
      </c>
      <c r="B2201" s="29" t="s">
        <v>1312</v>
      </c>
      <c r="C2201" s="118" t="s">
        <v>2210</v>
      </c>
      <c r="D2201" s="118"/>
      <c r="E2201" s="118"/>
      <c r="F2201" s="30" t="s">
        <v>1314</v>
      </c>
      <c r="G2201" s="30" t="s">
        <v>34</v>
      </c>
      <c r="H2201" s="30" t="s">
        <v>34</v>
      </c>
      <c r="I2201" s="30" t="s">
        <v>2211</v>
      </c>
      <c r="J2201" s="31">
        <v>444.17</v>
      </c>
      <c r="K2201" s="30" t="s">
        <v>34</v>
      </c>
      <c r="L2201" s="31">
        <v>932.76</v>
      </c>
      <c r="M2201" s="32" t="s">
        <v>34</v>
      </c>
      <c r="N2201" s="33">
        <v>932.76</v>
      </c>
      <c r="Q2201" s="2" t="s">
        <v>2210</v>
      </c>
    </row>
    <row r="2202" spans="1:23" s="1" customFormat="1" x14ac:dyDescent="0.2">
      <c r="A2202" s="34"/>
      <c r="B2202" s="8"/>
      <c r="C2202" s="115" t="s">
        <v>2212</v>
      </c>
      <c r="D2202" s="115"/>
      <c r="E2202" s="115"/>
      <c r="F2202" s="115"/>
      <c r="G2202" s="115"/>
      <c r="H2202" s="115"/>
      <c r="I2202" s="115"/>
      <c r="J2202" s="115"/>
      <c r="K2202" s="115"/>
      <c r="L2202" s="115"/>
      <c r="M2202" s="115"/>
      <c r="N2202" s="117"/>
      <c r="R2202" s="2" t="s">
        <v>2212</v>
      </c>
    </row>
    <row r="2203" spans="1:23" s="1" customFormat="1" x14ac:dyDescent="0.2">
      <c r="A2203" s="46"/>
      <c r="B2203" s="36" t="s">
        <v>34</v>
      </c>
      <c r="C2203" s="115" t="s">
        <v>1317</v>
      </c>
      <c r="D2203" s="115"/>
      <c r="E2203" s="115"/>
      <c r="F2203" s="115"/>
      <c r="G2203" s="115"/>
      <c r="H2203" s="115"/>
      <c r="I2203" s="115"/>
      <c r="J2203" s="115"/>
      <c r="K2203" s="115"/>
      <c r="L2203" s="115"/>
      <c r="M2203" s="115"/>
      <c r="N2203" s="117"/>
      <c r="W2203" s="2" t="s">
        <v>1317</v>
      </c>
    </row>
    <row r="2204" spans="1:23" s="1" customFormat="1" ht="33.75" x14ac:dyDescent="0.2">
      <c r="A2204" s="28" t="s">
        <v>2213</v>
      </c>
      <c r="B2204" s="29" t="s">
        <v>1308</v>
      </c>
      <c r="C2204" s="118" t="s">
        <v>1309</v>
      </c>
      <c r="D2204" s="118"/>
      <c r="E2204" s="118"/>
      <c r="F2204" s="30" t="s">
        <v>1310</v>
      </c>
      <c r="G2204" s="30" t="s">
        <v>34</v>
      </c>
      <c r="H2204" s="30" t="s">
        <v>34</v>
      </c>
      <c r="I2204" s="30" t="s">
        <v>1588</v>
      </c>
      <c r="J2204" s="31" t="s">
        <v>34</v>
      </c>
      <c r="K2204" s="30" t="s">
        <v>34</v>
      </c>
      <c r="L2204" s="31" t="s">
        <v>34</v>
      </c>
      <c r="M2204" s="32" t="s">
        <v>34</v>
      </c>
      <c r="N2204" s="33" t="s">
        <v>34</v>
      </c>
      <c r="Q2204" s="2" t="s">
        <v>1309</v>
      </c>
    </row>
    <row r="2205" spans="1:23" s="1" customFormat="1" x14ac:dyDescent="0.2">
      <c r="A2205" s="35"/>
      <c r="B2205" s="36" t="s">
        <v>48</v>
      </c>
      <c r="C2205" s="115" t="s">
        <v>81</v>
      </c>
      <c r="D2205" s="115"/>
      <c r="E2205" s="115"/>
      <c r="F2205" s="37" t="s">
        <v>34</v>
      </c>
      <c r="G2205" s="37" t="s">
        <v>34</v>
      </c>
      <c r="H2205" s="37" t="s">
        <v>34</v>
      </c>
      <c r="I2205" s="37" t="s">
        <v>34</v>
      </c>
      <c r="J2205" s="38">
        <v>14.7</v>
      </c>
      <c r="K2205" s="37" t="s">
        <v>34</v>
      </c>
      <c r="L2205" s="38">
        <v>1484.7</v>
      </c>
      <c r="M2205" s="39">
        <v>14.41</v>
      </c>
      <c r="N2205" s="40">
        <v>21395</v>
      </c>
      <c r="S2205" s="2" t="s">
        <v>81</v>
      </c>
    </row>
    <row r="2206" spans="1:23" s="1" customFormat="1" x14ac:dyDescent="0.2">
      <c r="A2206" s="35"/>
      <c r="B2206" s="36" t="s">
        <v>54</v>
      </c>
      <c r="C2206" s="115" t="s">
        <v>55</v>
      </c>
      <c r="D2206" s="115"/>
      <c r="E2206" s="115"/>
      <c r="F2206" s="37" t="s">
        <v>34</v>
      </c>
      <c r="G2206" s="37" t="s">
        <v>34</v>
      </c>
      <c r="H2206" s="37" t="s">
        <v>34</v>
      </c>
      <c r="I2206" s="37" t="s">
        <v>34</v>
      </c>
      <c r="J2206" s="38">
        <v>15.37</v>
      </c>
      <c r="K2206" s="37" t="s">
        <v>34</v>
      </c>
      <c r="L2206" s="38">
        <v>1552.37</v>
      </c>
      <c r="M2206" s="39">
        <v>7.88</v>
      </c>
      <c r="N2206" s="40">
        <v>12233</v>
      </c>
      <c r="S2206" s="2" t="s">
        <v>55</v>
      </c>
    </row>
    <row r="2207" spans="1:23" s="1" customFormat="1" x14ac:dyDescent="0.2">
      <c r="A2207" s="35"/>
      <c r="B2207" s="36" t="s">
        <v>82</v>
      </c>
      <c r="C2207" s="115" t="s">
        <v>83</v>
      </c>
      <c r="D2207" s="115"/>
      <c r="E2207" s="115"/>
      <c r="F2207" s="37" t="s">
        <v>34</v>
      </c>
      <c r="G2207" s="37" t="s">
        <v>34</v>
      </c>
      <c r="H2207" s="37" t="s">
        <v>34</v>
      </c>
      <c r="I2207" s="37" t="s">
        <v>34</v>
      </c>
      <c r="J2207" s="38">
        <v>5.66</v>
      </c>
      <c r="K2207" s="37" t="s">
        <v>34</v>
      </c>
      <c r="L2207" s="38">
        <v>571.66</v>
      </c>
      <c r="M2207" s="39">
        <v>4.22</v>
      </c>
      <c r="N2207" s="40">
        <v>2412</v>
      </c>
      <c r="S2207" s="2" t="s">
        <v>83</v>
      </c>
    </row>
    <row r="2208" spans="1:23" s="1" customFormat="1" x14ac:dyDescent="0.2">
      <c r="A2208" s="35"/>
      <c r="B2208" s="36" t="s">
        <v>34</v>
      </c>
      <c r="C2208" s="115" t="s">
        <v>84</v>
      </c>
      <c r="D2208" s="115"/>
      <c r="E2208" s="115"/>
      <c r="F2208" s="37" t="s">
        <v>59</v>
      </c>
      <c r="G2208" s="37" t="s">
        <v>749</v>
      </c>
      <c r="H2208" s="37" t="s">
        <v>34</v>
      </c>
      <c r="I2208" s="37" t="s">
        <v>2214</v>
      </c>
      <c r="J2208" s="38" t="s">
        <v>34</v>
      </c>
      <c r="K2208" s="37" t="s">
        <v>34</v>
      </c>
      <c r="L2208" s="38" t="s">
        <v>34</v>
      </c>
      <c r="M2208" s="39" t="s">
        <v>34</v>
      </c>
      <c r="N2208" s="40" t="s">
        <v>34</v>
      </c>
      <c r="T2208" s="2" t="s">
        <v>84</v>
      </c>
    </row>
    <row r="2209" spans="1:22" s="1" customFormat="1" x14ac:dyDescent="0.2">
      <c r="A2209" s="35"/>
      <c r="B2209" s="36" t="s">
        <v>34</v>
      </c>
      <c r="C2209" s="118" t="s">
        <v>62</v>
      </c>
      <c r="D2209" s="118"/>
      <c r="E2209" s="118"/>
      <c r="F2209" s="30" t="s">
        <v>34</v>
      </c>
      <c r="G2209" s="30" t="s">
        <v>34</v>
      </c>
      <c r="H2209" s="30" t="s">
        <v>34</v>
      </c>
      <c r="I2209" s="30" t="s">
        <v>34</v>
      </c>
      <c r="J2209" s="31">
        <v>35.729999999999997</v>
      </c>
      <c r="K2209" s="30" t="s">
        <v>34</v>
      </c>
      <c r="L2209" s="31">
        <v>3608.73</v>
      </c>
      <c r="M2209" s="32" t="s">
        <v>34</v>
      </c>
      <c r="N2209" s="33" t="s">
        <v>34</v>
      </c>
      <c r="U2209" s="2" t="s">
        <v>62</v>
      </c>
    </row>
    <row r="2210" spans="1:22" s="1" customFormat="1" x14ac:dyDescent="0.2">
      <c r="A2210" s="35"/>
      <c r="B2210" s="36" t="s">
        <v>34</v>
      </c>
      <c r="C2210" s="115" t="s">
        <v>63</v>
      </c>
      <c r="D2210" s="115"/>
      <c r="E2210" s="115"/>
      <c r="F2210" s="37" t="s">
        <v>34</v>
      </c>
      <c r="G2210" s="37" t="s">
        <v>34</v>
      </c>
      <c r="H2210" s="37" t="s">
        <v>34</v>
      </c>
      <c r="I2210" s="37" t="s">
        <v>34</v>
      </c>
      <c r="J2210" s="38" t="s">
        <v>34</v>
      </c>
      <c r="K2210" s="37" t="s">
        <v>34</v>
      </c>
      <c r="L2210" s="38">
        <v>1484.7</v>
      </c>
      <c r="M2210" s="39" t="s">
        <v>34</v>
      </c>
      <c r="N2210" s="40">
        <v>21395</v>
      </c>
      <c r="T2210" s="2" t="s">
        <v>63</v>
      </c>
    </row>
    <row r="2211" spans="1:22" s="1" customFormat="1" ht="22.5" x14ac:dyDescent="0.2">
      <c r="A2211" s="35"/>
      <c r="B2211" s="36" t="s">
        <v>324</v>
      </c>
      <c r="C2211" s="115" t="s">
        <v>1219</v>
      </c>
      <c r="D2211" s="115"/>
      <c r="E2211" s="115"/>
      <c r="F2211" s="37" t="s">
        <v>66</v>
      </c>
      <c r="G2211" s="37" t="s">
        <v>108</v>
      </c>
      <c r="H2211" s="37" t="s">
        <v>34</v>
      </c>
      <c r="I2211" s="37" t="s">
        <v>108</v>
      </c>
      <c r="J2211" s="38" t="s">
        <v>34</v>
      </c>
      <c r="K2211" s="37" t="s">
        <v>34</v>
      </c>
      <c r="L2211" s="38">
        <v>1187.76</v>
      </c>
      <c r="M2211" s="39" t="s">
        <v>34</v>
      </c>
      <c r="N2211" s="40">
        <v>17116</v>
      </c>
      <c r="T2211" s="2" t="s">
        <v>1219</v>
      </c>
    </row>
    <row r="2212" spans="1:22" s="1" customFormat="1" ht="22.5" x14ac:dyDescent="0.2">
      <c r="A2212" s="35"/>
      <c r="B2212" s="36" t="s">
        <v>1220</v>
      </c>
      <c r="C2212" s="115" t="s">
        <v>1221</v>
      </c>
      <c r="D2212" s="115"/>
      <c r="E2212" s="115"/>
      <c r="F2212" s="37" t="s">
        <v>66</v>
      </c>
      <c r="G2212" s="37" t="s">
        <v>257</v>
      </c>
      <c r="H2212" s="37" t="s">
        <v>34</v>
      </c>
      <c r="I2212" s="37" t="s">
        <v>257</v>
      </c>
      <c r="J2212" s="38" t="s">
        <v>34</v>
      </c>
      <c r="K2212" s="37" t="s">
        <v>34</v>
      </c>
      <c r="L2212" s="38">
        <v>890.82</v>
      </c>
      <c r="M2212" s="39" t="s">
        <v>34</v>
      </c>
      <c r="N2212" s="40">
        <v>12837</v>
      </c>
      <c r="T2212" s="2" t="s">
        <v>1221</v>
      </c>
    </row>
    <row r="2213" spans="1:22" s="1" customFormat="1" x14ac:dyDescent="0.2">
      <c r="A2213" s="41"/>
      <c r="B2213" s="42"/>
      <c r="C2213" s="116" t="s">
        <v>71</v>
      </c>
      <c r="D2213" s="116"/>
      <c r="E2213" s="116"/>
      <c r="F2213" s="43" t="s">
        <v>34</v>
      </c>
      <c r="G2213" s="43" t="s">
        <v>34</v>
      </c>
      <c r="H2213" s="43" t="s">
        <v>34</v>
      </c>
      <c r="I2213" s="43" t="s">
        <v>34</v>
      </c>
      <c r="J2213" s="44" t="s">
        <v>34</v>
      </c>
      <c r="K2213" s="43" t="s">
        <v>34</v>
      </c>
      <c r="L2213" s="44">
        <v>5687.31</v>
      </c>
      <c r="M2213" s="32" t="s">
        <v>34</v>
      </c>
      <c r="N2213" s="45">
        <v>65993</v>
      </c>
      <c r="V2213" s="2" t="s">
        <v>71</v>
      </c>
    </row>
    <row r="2214" spans="1:22" s="1" customFormat="1" ht="33.75" x14ac:dyDescent="0.2">
      <c r="A2214" s="28" t="s">
        <v>2215</v>
      </c>
      <c r="B2214" s="29" t="s">
        <v>2216</v>
      </c>
      <c r="C2214" s="118" t="s">
        <v>2217</v>
      </c>
      <c r="D2214" s="118"/>
      <c r="E2214" s="118"/>
      <c r="F2214" s="30" t="s">
        <v>1310</v>
      </c>
      <c r="G2214" s="30" t="s">
        <v>34</v>
      </c>
      <c r="H2214" s="30" t="s">
        <v>34</v>
      </c>
      <c r="I2214" s="30" t="s">
        <v>54</v>
      </c>
      <c r="J2214" s="31" t="s">
        <v>34</v>
      </c>
      <c r="K2214" s="30" t="s">
        <v>34</v>
      </c>
      <c r="L2214" s="31" t="s">
        <v>34</v>
      </c>
      <c r="M2214" s="32" t="s">
        <v>34</v>
      </c>
      <c r="N2214" s="33" t="s">
        <v>34</v>
      </c>
      <c r="Q2214" s="2" t="s">
        <v>2217</v>
      </c>
    </row>
    <row r="2215" spans="1:22" s="1" customFormat="1" x14ac:dyDescent="0.2">
      <c r="A2215" s="35"/>
      <c r="B2215" s="36" t="s">
        <v>48</v>
      </c>
      <c r="C2215" s="115" t="s">
        <v>81</v>
      </c>
      <c r="D2215" s="115"/>
      <c r="E2215" s="115"/>
      <c r="F2215" s="37" t="s">
        <v>34</v>
      </c>
      <c r="G2215" s="37" t="s">
        <v>34</v>
      </c>
      <c r="H2215" s="37" t="s">
        <v>34</v>
      </c>
      <c r="I2215" s="37" t="s">
        <v>34</v>
      </c>
      <c r="J2215" s="38">
        <v>17.96</v>
      </c>
      <c r="K2215" s="37" t="s">
        <v>34</v>
      </c>
      <c r="L2215" s="38">
        <v>35.92</v>
      </c>
      <c r="M2215" s="39">
        <v>14.41</v>
      </c>
      <c r="N2215" s="40">
        <v>518</v>
      </c>
      <c r="S2215" s="2" t="s">
        <v>81</v>
      </c>
    </row>
    <row r="2216" spans="1:22" s="1" customFormat="1" x14ac:dyDescent="0.2">
      <c r="A2216" s="35"/>
      <c r="B2216" s="36" t="s">
        <v>54</v>
      </c>
      <c r="C2216" s="115" t="s">
        <v>55</v>
      </c>
      <c r="D2216" s="115"/>
      <c r="E2216" s="115"/>
      <c r="F2216" s="37" t="s">
        <v>34</v>
      </c>
      <c r="G2216" s="37" t="s">
        <v>34</v>
      </c>
      <c r="H2216" s="37" t="s">
        <v>34</v>
      </c>
      <c r="I2216" s="37" t="s">
        <v>34</v>
      </c>
      <c r="J2216" s="38">
        <v>22.2</v>
      </c>
      <c r="K2216" s="37" t="s">
        <v>34</v>
      </c>
      <c r="L2216" s="38">
        <v>44.4</v>
      </c>
      <c r="M2216" s="39">
        <v>7.88</v>
      </c>
      <c r="N2216" s="40">
        <v>350</v>
      </c>
      <c r="S2216" s="2" t="s">
        <v>55</v>
      </c>
    </row>
    <row r="2217" spans="1:22" s="1" customFormat="1" x14ac:dyDescent="0.2">
      <c r="A2217" s="35"/>
      <c r="B2217" s="36" t="s">
        <v>82</v>
      </c>
      <c r="C2217" s="115" t="s">
        <v>83</v>
      </c>
      <c r="D2217" s="115"/>
      <c r="E2217" s="115"/>
      <c r="F2217" s="37" t="s">
        <v>34</v>
      </c>
      <c r="G2217" s="37" t="s">
        <v>34</v>
      </c>
      <c r="H2217" s="37" t="s">
        <v>34</v>
      </c>
      <c r="I2217" s="37" t="s">
        <v>34</v>
      </c>
      <c r="J2217" s="38">
        <v>11.1</v>
      </c>
      <c r="K2217" s="37" t="s">
        <v>34</v>
      </c>
      <c r="L2217" s="38">
        <v>22.2</v>
      </c>
      <c r="M2217" s="39">
        <v>4.22</v>
      </c>
      <c r="N2217" s="40">
        <v>94</v>
      </c>
      <c r="S2217" s="2" t="s">
        <v>83</v>
      </c>
    </row>
    <row r="2218" spans="1:22" s="1" customFormat="1" x14ac:dyDescent="0.2">
      <c r="A2218" s="35"/>
      <c r="B2218" s="36" t="s">
        <v>34</v>
      </c>
      <c r="C2218" s="115" t="s">
        <v>84</v>
      </c>
      <c r="D2218" s="115"/>
      <c r="E2218" s="115"/>
      <c r="F2218" s="37" t="s">
        <v>59</v>
      </c>
      <c r="G2218" s="37" t="s">
        <v>1250</v>
      </c>
      <c r="H2218" s="37" t="s">
        <v>34</v>
      </c>
      <c r="I2218" s="37" t="s">
        <v>927</v>
      </c>
      <c r="J2218" s="38" t="s">
        <v>34</v>
      </c>
      <c r="K2218" s="37" t="s">
        <v>34</v>
      </c>
      <c r="L2218" s="38" t="s">
        <v>34</v>
      </c>
      <c r="M2218" s="39" t="s">
        <v>34</v>
      </c>
      <c r="N2218" s="40" t="s">
        <v>34</v>
      </c>
      <c r="T2218" s="2" t="s">
        <v>84</v>
      </c>
    </row>
    <row r="2219" spans="1:22" s="1" customFormat="1" x14ac:dyDescent="0.2">
      <c r="A2219" s="35"/>
      <c r="B2219" s="36" t="s">
        <v>34</v>
      </c>
      <c r="C2219" s="118" t="s">
        <v>62</v>
      </c>
      <c r="D2219" s="118"/>
      <c r="E2219" s="118"/>
      <c r="F2219" s="30" t="s">
        <v>34</v>
      </c>
      <c r="G2219" s="30" t="s">
        <v>34</v>
      </c>
      <c r="H2219" s="30" t="s">
        <v>34</v>
      </c>
      <c r="I2219" s="30" t="s">
        <v>34</v>
      </c>
      <c r="J2219" s="31">
        <v>51.26</v>
      </c>
      <c r="K2219" s="30" t="s">
        <v>34</v>
      </c>
      <c r="L2219" s="31">
        <v>102.52</v>
      </c>
      <c r="M2219" s="32" t="s">
        <v>34</v>
      </c>
      <c r="N2219" s="33" t="s">
        <v>34</v>
      </c>
      <c r="U2219" s="2" t="s">
        <v>62</v>
      </c>
    </row>
    <row r="2220" spans="1:22" s="1" customFormat="1" x14ac:dyDescent="0.2">
      <c r="A2220" s="35"/>
      <c r="B2220" s="36" t="s">
        <v>34</v>
      </c>
      <c r="C2220" s="115" t="s">
        <v>63</v>
      </c>
      <c r="D2220" s="115"/>
      <c r="E2220" s="115"/>
      <c r="F2220" s="37" t="s">
        <v>34</v>
      </c>
      <c r="G2220" s="37" t="s">
        <v>34</v>
      </c>
      <c r="H2220" s="37" t="s">
        <v>34</v>
      </c>
      <c r="I2220" s="37" t="s">
        <v>34</v>
      </c>
      <c r="J2220" s="38" t="s">
        <v>34</v>
      </c>
      <c r="K2220" s="37" t="s">
        <v>34</v>
      </c>
      <c r="L2220" s="38">
        <v>35.92</v>
      </c>
      <c r="M2220" s="39" t="s">
        <v>34</v>
      </c>
      <c r="N2220" s="40">
        <v>518</v>
      </c>
      <c r="T2220" s="2" t="s">
        <v>63</v>
      </c>
    </row>
    <row r="2221" spans="1:22" s="1" customFormat="1" ht="22.5" x14ac:dyDescent="0.2">
      <c r="A2221" s="35"/>
      <c r="B2221" s="36" t="s">
        <v>324</v>
      </c>
      <c r="C2221" s="115" t="s">
        <v>1219</v>
      </c>
      <c r="D2221" s="115"/>
      <c r="E2221" s="115"/>
      <c r="F2221" s="37" t="s">
        <v>66</v>
      </c>
      <c r="G2221" s="37" t="s">
        <v>108</v>
      </c>
      <c r="H2221" s="37" t="s">
        <v>34</v>
      </c>
      <c r="I2221" s="37" t="s">
        <v>108</v>
      </c>
      <c r="J2221" s="38" t="s">
        <v>34</v>
      </c>
      <c r="K2221" s="37" t="s">
        <v>34</v>
      </c>
      <c r="L2221" s="38">
        <v>28.74</v>
      </c>
      <c r="M2221" s="39" t="s">
        <v>34</v>
      </c>
      <c r="N2221" s="40">
        <v>414</v>
      </c>
      <c r="T2221" s="2" t="s">
        <v>1219</v>
      </c>
    </row>
    <row r="2222" spans="1:22" s="1" customFormat="1" ht="22.5" x14ac:dyDescent="0.2">
      <c r="A2222" s="35"/>
      <c r="B2222" s="36" t="s">
        <v>1220</v>
      </c>
      <c r="C2222" s="115" t="s">
        <v>1221</v>
      </c>
      <c r="D2222" s="115"/>
      <c r="E2222" s="115"/>
      <c r="F2222" s="37" t="s">
        <v>66</v>
      </c>
      <c r="G2222" s="37" t="s">
        <v>257</v>
      </c>
      <c r="H2222" s="37" t="s">
        <v>34</v>
      </c>
      <c r="I2222" s="37" t="s">
        <v>257</v>
      </c>
      <c r="J2222" s="38" t="s">
        <v>34</v>
      </c>
      <c r="K2222" s="37" t="s">
        <v>34</v>
      </c>
      <c r="L2222" s="38">
        <v>21.55</v>
      </c>
      <c r="M2222" s="39" t="s">
        <v>34</v>
      </c>
      <c r="N2222" s="40">
        <v>311</v>
      </c>
      <c r="T2222" s="2" t="s">
        <v>1221</v>
      </c>
    </row>
    <row r="2223" spans="1:22" s="1" customFormat="1" x14ac:dyDescent="0.2">
      <c r="A2223" s="41"/>
      <c r="B2223" s="42"/>
      <c r="C2223" s="116" t="s">
        <v>71</v>
      </c>
      <c r="D2223" s="116"/>
      <c r="E2223" s="116"/>
      <c r="F2223" s="43" t="s">
        <v>34</v>
      </c>
      <c r="G2223" s="43" t="s">
        <v>34</v>
      </c>
      <c r="H2223" s="43" t="s">
        <v>34</v>
      </c>
      <c r="I2223" s="43" t="s">
        <v>34</v>
      </c>
      <c r="J2223" s="44" t="s">
        <v>34</v>
      </c>
      <c r="K2223" s="43" t="s">
        <v>34</v>
      </c>
      <c r="L2223" s="44">
        <v>152.81</v>
      </c>
      <c r="M2223" s="32" t="s">
        <v>34</v>
      </c>
      <c r="N2223" s="45">
        <v>1687</v>
      </c>
      <c r="V2223" s="2" t="s">
        <v>71</v>
      </c>
    </row>
    <row r="2224" spans="1:22" s="1" customFormat="1" ht="33.75" x14ac:dyDescent="0.2">
      <c r="A2224" s="28" t="s">
        <v>2218</v>
      </c>
      <c r="B2224" s="29" t="s">
        <v>2219</v>
      </c>
      <c r="C2224" s="118" t="s">
        <v>2220</v>
      </c>
      <c r="D2224" s="118"/>
      <c r="E2224" s="118"/>
      <c r="F2224" s="30" t="s">
        <v>1310</v>
      </c>
      <c r="G2224" s="30" t="s">
        <v>34</v>
      </c>
      <c r="H2224" s="30" t="s">
        <v>34</v>
      </c>
      <c r="I2224" s="30" t="s">
        <v>54</v>
      </c>
      <c r="J2224" s="31" t="s">
        <v>34</v>
      </c>
      <c r="K2224" s="30" t="s">
        <v>34</v>
      </c>
      <c r="L2224" s="31" t="s">
        <v>34</v>
      </c>
      <c r="M2224" s="32" t="s">
        <v>34</v>
      </c>
      <c r="N2224" s="33" t="s">
        <v>34</v>
      </c>
      <c r="Q2224" s="2" t="s">
        <v>2220</v>
      </c>
    </row>
    <row r="2225" spans="1:22" s="1" customFormat="1" x14ac:dyDescent="0.2">
      <c r="A2225" s="35"/>
      <c r="B2225" s="36" t="s">
        <v>48</v>
      </c>
      <c r="C2225" s="115" t="s">
        <v>81</v>
      </c>
      <c r="D2225" s="115"/>
      <c r="E2225" s="115"/>
      <c r="F2225" s="37" t="s">
        <v>34</v>
      </c>
      <c r="G2225" s="37" t="s">
        <v>34</v>
      </c>
      <c r="H2225" s="37" t="s">
        <v>34</v>
      </c>
      <c r="I2225" s="37" t="s">
        <v>34</v>
      </c>
      <c r="J2225" s="38">
        <v>21.23</v>
      </c>
      <c r="K2225" s="37" t="s">
        <v>34</v>
      </c>
      <c r="L2225" s="38">
        <v>42.46</v>
      </c>
      <c r="M2225" s="39">
        <v>14.41</v>
      </c>
      <c r="N2225" s="40">
        <v>612</v>
      </c>
      <c r="S2225" s="2" t="s">
        <v>81</v>
      </c>
    </row>
    <row r="2226" spans="1:22" s="1" customFormat="1" x14ac:dyDescent="0.2">
      <c r="A2226" s="35"/>
      <c r="B2226" s="36" t="s">
        <v>54</v>
      </c>
      <c r="C2226" s="115" t="s">
        <v>55</v>
      </c>
      <c r="D2226" s="115"/>
      <c r="E2226" s="115"/>
      <c r="F2226" s="37" t="s">
        <v>34</v>
      </c>
      <c r="G2226" s="37" t="s">
        <v>34</v>
      </c>
      <c r="H2226" s="37" t="s">
        <v>34</v>
      </c>
      <c r="I2226" s="37" t="s">
        <v>34</v>
      </c>
      <c r="J2226" s="38">
        <v>25.61</v>
      </c>
      <c r="K2226" s="37" t="s">
        <v>34</v>
      </c>
      <c r="L2226" s="38">
        <v>51.22</v>
      </c>
      <c r="M2226" s="39">
        <v>7.88</v>
      </c>
      <c r="N2226" s="40">
        <v>404</v>
      </c>
      <c r="S2226" s="2" t="s">
        <v>55</v>
      </c>
    </row>
    <row r="2227" spans="1:22" s="1" customFormat="1" x14ac:dyDescent="0.2">
      <c r="A2227" s="35"/>
      <c r="B2227" s="36" t="s">
        <v>82</v>
      </c>
      <c r="C2227" s="115" t="s">
        <v>83</v>
      </c>
      <c r="D2227" s="115"/>
      <c r="E2227" s="115"/>
      <c r="F2227" s="37" t="s">
        <v>34</v>
      </c>
      <c r="G2227" s="37" t="s">
        <v>34</v>
      </c>
      <c r="H2227" s="37" t="s">
        <v>34</v>
      </c>
      <c r="I2227" s="37" t="s">
        <v>34</v>
      </c>
      <c r="J2227" s="38">
        <v>17.59</v>
      </c>
      <c r="K2227" s="37" t="s">
        <v>34</v>
      </c>
      <c r="L2227" s="38">
        <v>35.18</v>
      </c>
      <c r="M2227" s="39">
        <v>4.22</v>
      </c>
      <c r="N2227" s="40">
        <v>148</v>
      </c>
      <c r="S2227" s="2" t="s">
        <v>83</v>
      </c>
    </row>
    <row r="2228" spans="1:22" s="1" customFormat="1" x14ac:dyDescent="0.2">
      <c r="A2228" s="35"/>
      <c r="B2228" s="36" t="s">
        <v>34</v>
      </c>
      <c r="C2228" s="115" t="s">
        <v>84</v>
      </c>
      <c r="D2228" s="115"/>
      <c r="E2228" s="115"/>
      <c r="F2228" s="37" t="s">
        <v>59</v>
      </c>
      <c r="G2228" s="37" t="s">
        <v>2221</v>
      </c>
      <c r="H2228" s="37" t="s">
        <v>34</v>
      </c>
      <c r="I2228" s="37" t="s">
        <v>1707</v>
      </c>
      <c r="J2228" s="38" t="s">
        <v>34</v>
      </c>
      <c r="K2228" s="37" t="s">
        <v>34</v>
      </c>
      <c r="L2228" s="38" t="s">
        <v>34</v>
      </c>
      <c r="M2228" s="39" t="s">
        <v>34</v>
      </c>
      <c r="N2228" s="40" t="s">
        <v>34</v>
      </c>
      <c r="T2228" s="2" t="s">
        <v>84</v>
      </c>
    </row>
    <row r="2229" spans="1:22" s="1" customFormat="1" x14ac:dyDescent="0.2">
      <c r="A2229" s="35"/>
      <c r="B2229" s="36" t="s">
        <v>34</v>
      </c>
      <c r="C2229" s="118" t="s">
        <v>62</v>
      </c>
      <c r="D2229" s="118"/>
      <c r="E2229" s="118"/>
      <c r="F2229" s="30" t="s">
        <v>34</v>
      </c>
      <c r="G2229" s="30" t="s">
        <v>34</v>
      </c>
      <c r="H2229" s="30" t="s">
        <v>34</v>
      </c>
      <c r="I2229" s="30" t="s">
        <v>34</v>
      </c>
      <c r="J2229" s="31">
        <v>64.430000000000007</v>
      </c>
      <c r="K2229" s="30" t="s">
        <v>34</v>
      </c>
      <c r="L2229" s="31">
        <v>128.86000000000001</v>
      </c>
      <c r="M2229" s="32" t="s">
        <v>34</v>
      </c>
      <c r="N2229" s="33" t="s">
        <v>34</v>
      </c>
      <c r="U2229" s="2" t="s">
        <v>62</v>
      </c>
    </row>
    <row r="2230" spans="1:22" s="1" customFormat="1" x14ac:dyDescent="0.2">
      <c r="A2230" s="35"/>
      <c r="B2230" s="36" t="s">
        <v>34</v>
      </c>
      <c r="C2230" s="115" t="s">
        <v>63</v>
      </c>
      <c r="D2230" s="115"/>
      <c r="E2230" s="115"/>
      <c r="F2230" s="37" t="s">
        <v>34</v>
      </c>
      <c r="G2230" s="37" t="s">
        <v>34</v>
      </c>
      <c r="H2230" s="37" t="s">
        <v>34</v>
      </c>
      <c r="I2230" s="37" t="s">
        <v>34</v>
      </c>
      <c r="J2230" s="38" t="s">
        <v>34</v>
      </c>
      <c r="K2230" s="37" t="s">
        <v>34</v>
      </c>
      <c r="L2230" s="38">
        <v>42.46</v>
      </c>
      <c r="M2230" s="39" t="s">
        <v>34</v>
      </c>
      <c r="N2230" s="40">
        <v>612</v>
      </c>
      <c r="T2230" s="2" t="s">
        <v>63</v>
      </c>
    </row>
    <row r="2231" spans="1:22" s="1" customFormat="1" ht="22.5" x14ac:dyDescent="0.2">
      <c r="A2231" s="35"/>
      <c r="B2231" s="36" t="s">
        <v>324</v>
      </c>
      <c r="C2231" s="115" t="s">
        <v>1219</v>
      </c>
      <c r="D2231" s="115"/>
      <c r="E2231" s="115"/>
      <c r="F2231" s="37" t="s">
        <v>66</v>
      </c>
      <c r="G2231" s="37" t="s">
        <v>108</v>
      </c>
      <c r="H2231" s="37" t="s">
        <v>34</v>
      </c>
      <c r="I2231" s="37" t="s">
        <v>108</v>
      </c>
      <c r="J2231" s="38" t="s">
        <v>34</v>
      </c>
      <c r="K2231" s="37" t="s">
        <v>34</v>
      </c>
      <c r="L2231" s="38">
        <v>33.97</v>
      </c>
      <c r="M2231" s="39" t="s">
        <v>34</v>
      </c>
      <c r="N2231" s="40">
        <v>490</v>
      </c>
      <c r="T2231" s="2" t="s">
        <v>1219</v>
      </c>
    </row>
    <row r="2232" spans="1:22" s="1" customFormat="1" ht="22.5" x14ac:dyDescent="0.2">
      <c r="A2232" s="35"/>
      <c r="B2232" s="36" t="s">
        <v>1220</v>
      </c>
      <c r="C2232" s="115" t="s">
        <v>1221</v>
      </c>
      <c r="D2232" s="115"/>
      <c r="E2232" s="115"/>
      <c r="F2232" s="37" t="s">
        <v>66</v>
      </c>
      <c r="G2232" s="37" t="s">
        <v>257</v>
      </c>
      <c r="H2232" s="37" t="s">
        <v>34</v>
      </c>
      <c r="I2232" s="37" t="s">
        <v>257</v>
      </c>
      <c r="J2232" s="38" t="s">
        <v>34</v>
      </c>
      <c r="K2232" s="37" t="s">
        <v>34</v>
      </c>
      <c r="L2232" s="38">
        <v>25.48</v>
      </c>
      <c r="M2232" s="39" t="s">
        <v>34</v>
      </c>
      <c r="N2232" s="40">
        <v>367</v>
      </c>
      <c r="T2232" s="2" t="s">
        <v>1221</v>
      </c>
    </row>
    <row r="2233" spans="1:22" s="1" customFormat="1" x14ac:dyDescent="0.2">
      <c r="A2233" s="41"/>
      <c r="B2233" s="42"/>
      <c r="C2233" s="116" t="s">
        <v>71</v>
      </c>
      <c r="D2233" s="116"/>
      <c r="E2233" s="116"/>
      <c r="F2233" s="43" t="s">
        <v>34</v>
      </c>
      <c r="G2233" s="43" t="s">
        <v>34</v>
      </c>
      <c r="H2233" s="43" t="s">
        <v>34</v>
      </c>
      <c r="I2233" s="43" t="s">
        <v>34</v>
      </c>
      <c r="J2233" s="44" t="s">
        <v>34</v>
      </c>
      <c r="K2233" s="43" t="s">
        <v>34</v>
      </c>
      <c r="L2233" s="44">
        <v>188.31</v>
      </c>
      <c r="M2233" s="32" t="s">
        <v>34</v>
      </c>
      <c r="N2233" s="45">
        <v>2021</v>
      </c>
      <c r="V2233" s="2" t="s">
        <v>71</v>
      </c>
    </row>
    <row r="2234" spans="1:22" s="1" customFormat="1" ht="33.75" x14ac:dyDescent="0.2">
      <c r="A2234" s="28" t="s">
        <v>2222</v>
      </c>
      <c r="B2234" s="29" t="s">
        <v>2216</v>
      </c>
      <c r="C2234" s="118" t="s">
        <v>2217</v>
      </c>
      <c r="D2234" s="118"/>
      <c r="E2234" s="118"/>
      <c r="F2234" s="30" t="s">
        <v>1310</v>
      </c>
      <c r="G2234" s="30" t="s">
        <v>34</v>
      </c>
      <c r="H2234" s="30" t="s">
        <v>34</v>
      </c>
      <c r="I2234" s="30" t="s">
        <v>54</v>
      </c>
      <c r="J2234" s="31" t="s">
        <v>34</v>
      </c>
      <c r="K2234" s="30" t="s">
        <v>34</v>
      </c>
      <c r="L2234" s="31" t="s">
        <v>34</v>
      </c>
      <c r="M2234" s="32" t="s">
        <v>34</v>
      </c>
      <c r="N2234" s="33" t="s">
        <v>34</v>
      </c>
      <c r="Q2234" s="2" t="s">
        <v>2217</v>
      </c>
    </row>
    <row r="2235" spans="1:22" s="1" customFormat="1" x14ac:dyDescent="0.2">
      <c r="A2235" s="35"/>
      <c r="B2235" s="36" t="s">
        <v>48</v>
      </c>
      <c r="C2235" s="115" t="s">
        <v>81</v>
      </c>
      <c r="D2235" s="115"/>
      <c r="E2235" s="115"/>
      <c r="F2235" s="37" t="s">
        <v>34</v>
      </c>
      <c r="G2235" s="37" t="s">
        <v>34</v>
      </c>
      <c r="H2235" s="37" t="s">
        <v>34</v>
      </c>
      <c r="I2235" s="37" t="s">
        <v>34</v>
      </c>
      <c r="J2235" s="38">
        <v>17.96</v>
      </c>
      <c r="K2235" s="37" t="s">
        <v>34</v>
      </c>
      <c r="L2235" s="38">
        <v>35.92</v>
      </c>
      <c r="M2235" s="39">
        <v>14.41</v>
      </c>
      <c r="N2235" s="40">
        <v>518</v>
      </c>
      <c r="S2235" s="2" t="s">
        <v>81</v>
      </c>
    </row>
    <row r="2236" spans="1:22" s="1" customFormat="1" x14ac:dyDescent="0.2">
      <c r="A2236" s="35"/>
      <c r="B2236" s="36" t="s">
        <v>54</v>
      </c>
      <c r="C2236" s="115" t="s">
        <v>55</v>
      </c>
      <c r="D2236" s="115"/>
      <c r="E2236" s="115"/>
      <c r="F2236" s="37" t="s">
        <v>34</v>
      </c>
      <c r="G2236" s="37" t="s">
        <v>34</v>
      </c>
      <c r="H2236" s="37" t="s">
        <v>34</v>
      </c>
      <c r="I2236" s="37" t="s">
        <v>34</v>
      </c>
      <c r="J2236" s="38">
        <v>22.2</v>
      </c>
      <c r="K2236" s="37" t="s">
        <v>34</v>
      </c>
      <c r="L2236" s="38">
        <v>44.4</v>
      </c>
      <c r="M2236" s="39">
        <v>7.88</v>
      </c>
      <c r="N2236" s="40">
        <v>350</v>
      </c>
      <c r="S2236" s="2" t="s">
        <v>55</v>
      </c>
    </row>
    <row r="2237" spans="1:22" s="1" customFormat="1" x14ac:dyDescent="0.2">
      <c r="A2237" s="35"/>
      <c r="B2237" s="36" t="s">
        <v>82</v>
      </c>
      <c r="C2237" s="115" t="s">
        <v>83</v>
      </c>
      <c r="D2237" s="115"/>
      <c r="E2237" s="115"/>
      <c r="F2237" s="37" t="s">
        <v>34</v>
      </c>
      <c r="G2237" s="37" t="s">
        <v>34</v>
      </c>
      <c r="H2237" s="37" t="s">
        <v>34</v>
      </c>
      <c r="I2237" s="37" t="s">
        <v>34</v>
      </c>
      <c r="J2237" s="38">
        <v>11.1</v>
      </c>
      <c r="K2237" s="37" t="s">
        <v>34</v>
      </c>
      <c r="L2237" s="38">
        <v>22.2</v>
      </c>
      <c r="M2237" s="39">
        <v>4.22</v>
      </c>
      <c r="N2237" s="40">
        <v>94</v>
      </c>
      <c r="S2237" s="2" t="s">
        <v>83</v>
      </c>
    </row>
    <row r="2238" spans="1:22" s="1" customFormat="1" x14ac:dyDescent="0.2">
      <c r="A2238" s="35"/>
      <c r="B2238" s="36" t="s">
        <v>34</v>
      </c>
      <c r="C2238" s="115" t="s">
        <v>84</v>
      </c>
      <c r="D2238" s="115"/>
      <c r="E2238" s="115"/>
      <c r="F2238" s="37" t="s">
        <v>59</v>
      </c>
      <c r="G2238" s="37" t="s">
        <v>1250</v>
      </c>
      <c r="H2238" s="37" t="s">
        <v>34</v>
      </c>
      <c r="I2238" s="37" t="s">
        <v>927</v>
      </c>
      <c r="J2238" s="38" t="s">
        <v>34</v>
      </c>
      <c r="K2238" s="37" t="s">
        <v>34</v>
      </c>
      <c r="L2238" s="38" t="s">
        <v>34</v>
      </c>
      <c r="M2238" s="39" t="s">
        <v>34</v>
      </c>
      <c r="N2238" s="40" t="s">
        <v>34</v>
      </c>
      <c r="T2238" s="2" t="s">
        <v>84</v>
      </c>
    </row>
    <row r="2239" spans="1:22" s="1" customFormat="1" x14ac:dyDescent="0.2">
      <c r="A2239" s="35"/>
      <c r="B2239" s="36" t="s">
        <v>34</v>
      </c>
      <c r="C2239" s="118" t="s">
        <v>62</v>
      </c>
      <c r="D2239" s="118"/>
      <c r="E2239" s="118"/>
      <c r="F2239" s="30" t="s">
        <v>34</v>
      </c>
      <c r="G2239" s="30" t="s">
        <v>34</v>
      </c>
      <c r="H2239" s="30" t="s">
        <v>34</v>
      </c>
      <c r="I2239" s="30" t="s">
        <v>34</v>
      </c>
      <c r="J2239" s="31">
        <v>51.26</v>
      </c>
      <c r="K2239" s="30" t="s">
        <v>34</v>
      </c>
      <c r="L2239" s="31">
        <v>102.52</v>
      </c>
      <c r="M2239" s="32" t="s">
        <v>34</v>
      </c>
      <c r="N2239" s="33" t="s">
        <v>34</v>
      </c>
      <c r="U2239" s="2" t="s">
        <v>62</v>
      </c>
    </row>
    <row r="2240" spans="1:22" s="1" customFormat="1" x14ac:dyDescent="0.2">
      <c r="A2240" s="35"/>
      <c r="B2240" s="36" t="s">
        <v>34</v>
      </c>
      <c r="C2240" s="115" t="s">
        <v>63</v>
      </c>
      <c r="D2240" s="115"/>
      <c r="E2240" s="115"/>
      <c r="F2240" s="37" t="s">
        <v>34</v>
      </c>
      <c r="G2240" s="37" t="s">
        <v>34</v>
      </c>
      <c r="H2240" s="37" t="s">
        <v>34</v>
      </c>
      <c r="I2240" s="37" t="s">
        <v>34</v>
      </c>
      <c r="J2240" s="38" t="s">
        <v>34</v>
      </c>
      <c r="K2240" s="37" t="s">
        <v>34</v>
      </c>
      <c r="L2240" s="38">
        <v>35.92</v>
      </c>
      <c r="M2240" s="39" t="s">
        <v>34</v>
      </c>
      <c r="N2240" s="40">
        <v>518</v>
      </c>
      <c r="T2240" s="2" t="s">
        <v>63</v>
      </c>
    </row>
    <row r="2241" spans="1:22" s="1" customFormat="1" ht="22.5" x14ac:dyDescent="0.2">
      <c r="A2241" s="35"/>
      <c r="B2241" s="36" t="s">
        <v>324</v>
      </c>
      <c r="C2241" s="115" t="s">
        <v>1219</v>
      </c>
      <c r="D2241" s="115"/>
      <c r="E2241" s="115"/>
      <c r="F2241" s="37" t="s">
        <v>66</v>
      </c>
      <c r="G2241" s="37" t="s">
        <v>108</v>
      </c>
      <c r="H2241" s="37" t="s">
        <v>34</v>
      </c>
      <c r="I2241" s="37" t="s">
        <v>108</v>
      </c>
      <c r="J2241" s="38" t="s">
        <v>34</v>
      </c>
      <c r="K2241" s="37" t="s">
        <v>34</v>
      </c>
      <c r="L2241" s="38">
        <v>28.74</v>
      </c>
      <c r="M2241" s="39" t="s">
        <v>34</v>
      </c>
      <c r="N2241" s="40">
        <v>414</v>
      </c>
      <c r="T2241" s="2" t="s">
        <v>1219</v>
      </c>
    </row>
    <row r="2242" spans="1:22" s="1" customFormat="1" ht="22.5" x14ac:dyDescent="0.2">
      <c r="A2242" s="35"/>
      <c r="B2242" s="36" t="s">
        <v>1220</v>
      </c>
      <c r="C2242" s="115" t="s">
        <v>1221</v>
      </c>
      <c r="D2242" s="115"/>
      <c r="E2242" s="115"/>
      <c r="F2242" s="37" t="s">
        <v>66</v>
      </c>
      <c r="G2242" s="37" t="s">
        <v>257</v>
      </c>
      <c r="H2242" s="37" t="s">
        <v>34</v>
      </c>
      <c r="I2242" s="37" t="s">
        <v>257</v>
      </c>
      <c r="J2242" s="38" t="s">
        <v>34</v>
      </c>
      <c r="K2242" s="37" t="s">
        <v>34</v>
      </c>
      <c r="L2242" s="38">
        <v>21.55</v>
      </c>
      <c r="M2242" s="39" t="s">
        <v>34</v>
      </c>
      <c r="N2242" s="40">
        <v>311</v>
      </c>
      <c r="T2242" s="2" t="s">
        <v>1221</v>
      </c>
    </row>
    <row r="2243" spans="1:22" s="1" customFormat="1" x14ac:dyDescent="0.2">
      <c r="A2243" s="41"/>
      <c r="B2243" s="42"/>
      <c r="C2243" s="116" t="s">
        <v>71</v>
      </c>
      <c r="D2243" s="116"/>
      <c r="E2243" s="116"/>
      <c r="F2243" s="43" t="s">
        <v>34</v>
      </c>
      <c r="G2243" s="43" t="s">
        <v>34</v>
      </c>
      <c r="H2243" s="43" t="s">
        <v>34</v>
      </c>
      <c r="I2243" s="43" t="s">
        <v>34</v>
      </c>
      <c r="J2243" s="44" t="s">
        <v>34</v>
      </c>
      <c r="K2243" s="43" t="s">
        <v>34</v>
      </c>
      <c r="L2243" s="44">
        <v>152.81</v>
      </c>
      <c r="M2243" s="32" t="s">
        <v>34</v>
      </c>
      <c r="N2243" s="45">
        <v>1687</v>
      </c>
      <c r="V2243" s="2" t="s">
        <v>71</v>
      </c>
    </row>
    <row r="2244" spans="1:22" s="1" customFormat="1" ht="33.75" x14ac:dyDescent="0.2">
      <c r="A2244" s="28" t="s">
        <v>2223</v>
      </c>
      <c r="B2244" s="29" t="s">
        <v>2224</v>
      </c>
      <c r="C2244" s="118" t="s">
        <v>2225</v>
      </c>
      <c r="D2244" s="118"/>
      <c r="E2244" s="118"/>
      <c r="F2244" s="30" t="s">
        <v>1310</v>
      </c>
      <c r="G2244" s="30" t="s">
        <v>34</v>
      </c>
      <c r="H2244" s="30" t="s">
        <v>34</v>
      </c>
      <c r="I2244" s="30" t="s">
        <v>618</v>
      </c>
      <c r="J2244" s="31" t="s">
        <v>34</v>
      </c>
      <c r="K2244" s="30" t="s">
        <v>34</v>
      </c>
      <c r="L2244" s="31" t="s">
        <v>34</v>
      </c>
      <c r="M2244" s="32" t="s">
        <v>34</v>
      </c>
      <c r="N2244" s="33" t="s">
        <v>34</v>
      </c>
      <c r="Q2244" s="2" t="s">
        <v>2225</v>
      </c>
    </row>
    <row r="2245" spans="1:22" s="1" customFormat="1" x14ac:dyDescent="0.2">
      <c r="A2245" s="35"/>
      <c r="B2245" s="36" t="s">
        <v>48</v>
      </c>
      <c r="C2245" s="115" t="s">
        <v>81</v>
      </c>
      <c r="D2245" s="115"/>
      <c r="E2245" s="115"/>
      <c r="F2245" s="37" t="s">
        <v>34</v>
      </c>
      <c r="G2245" s="37" t="s">
        <v>34</v>
      </c>
      <c r="H2245" s="37" t="s">
        <v>34</v>
      </c>
      <c r="I2245" s="37" t="s">
        <v>34</v>
      </c>
      <c r="J2245" s="38">
        <v>27.76</v>
      </c>
      <c r="K2245" s="37" t="s">
        <v>34</v>
      </c>
      <c r="L2245" s="38">
        <v>860.56</v>
      </c>
      <c r="M2245" s="39">
        <v>14.41</v>
      </c>
      <c r="N2245" s="40">
        <v>12401</v>
      </c>
      <c r="S2245" s="2" t="s">
        <v>81</v>
      </c>
    </row>
    <row r="2246" spans="1:22" s="1" customFormat="1" x14ac:dyDescent="0.2">
      <c r="A2246" s="35"/>
      <c r="B2246" s="36" t="s">
        <v>54</v>
      </c>
      <c r="C2246" s="115" t="s">
        <v>55</v>
      </c>
      <c r="D2246" s="115"/>
      <c r="E2246" s="115"/>
      <c r="F2246" s="37" t="s">
        <v>34</v>
      </c>
      <c r="G2246" s="37" t="s">
        <v>34</v>
      </c>
      <c r="H2246" s="37" t="s">
        <v>34</v>
      </c>
      <c r="I2246" s="37" t="s">
        <v>34</v>
      </c>
      <c r="J2246" s="38">
        <v>37.57</v>
      </c>
      <c r="K2246" s="37" t="s">
        <v>34</v>
      </c>
      <c r="L2246" s="38">
        <v>1164.67</v>
      </c>
      <c r="M2246" s="39">
        <v>7.88</v>
      </c>
      <c r="N2246" s="40">
        <v>9178</v>
      </c>
      <c r="S2246" s="2" t="s">
        <v>55</v>
      </c>
    </row>
    <row r="2247" spans="1:22" s="1" customFormat="1" x14ac:dyDescent="0.2">
      <c r="A2247" s="35"/>
      <c r="B2247" s="36" t="s">
        <v>82</v>
      </c>
      <c r="C2247" s="115" t="s">
        <v>83</v>
      </c>
      <c r="D2247" s="115"/>
      <c r="E2247" s="115"/>
      <c r="F2247" s="37" t="s">
        <v>34</v>
      </c>
      <c r="G2247" s="37" t="s">
        <v>34</v>
      </c>
      <c r="H2247" s="37" t="s">
        <v>34</v>
      </c>
      <c r="I2247" s="37" t="s">
        <v>34</v>
      </c>
      <c r="J2247" s="38">
        <v>13.99</v>
      </c>
      <c r="K2247" s="37" t="s">
        <v>34</v>
      </c>
      <c r="L2247" s="38">
        <v>433.69</v>
      </c>
      <c r="M2247" s="39">
        <v>4.22</v>
      </c>
      <c r="N2247" s="40">
        <v>1830</v>
      </c>
      <c r="S2247" s="2" t="s">
        <v>83</v>
      </c>
    </row>
    <row r="2248" spans="1:22" s="1" customFormat="1" x14ac:dyDescent="0.2">
      <c r="A2248" s="35"/>
      <c r="B2248" s="36" t="s">
        <v>34</v>
      </c>
      <c r="C2248" s="115" t="s">
        <v>84</v>
      </c>
      <c r="D2248" s="115"/>
      <c r="E2248" s="115"/>
      <c r="F2248" s="37" t="s">
        <v>59</v>
      </c>
      <c r="G2248" s="37" t="s">
        <v>2226</v>
      </c>
      <c r="H2248" s="37" t="s">
        <v>34</v>
      </c>
      <c r="I2248" s="37" t="s">
        <v>2227</v>
      </c>
      <c r="J2248" s="38" t="s">
        <v>34</v>
      </c>
      <c r="K2248" s="37" t="s">
        <v>34</v>
      </c>
      <c r="L2248" s="38" t="s">
        <v>34</v>
      </c>
      <c r="M2248" s="39" t="s">
        <v>34</v>
      </c>
      <c r="N2248" s="40" t="s">
        <v>34</v>
      </c>
      <c r="T2248" s="2" t="s">
        <v>84</v>
      </c>
    </row>
    <row r="2249" spans="1:22" s="1" customFormat="1" x14ac:dyDescent="0.2">
      <c r="A2249" s="35"/>
      <c r="B2249" s="36" t="s">
        <v>34</v>
      </c>
      <c r="C2249" s="118" t="s">
        <v>62</v>
      </c>
      <c r="D2249" s="118"/>
      <c r="E2249" s="118"/>
      <c r="F2249" s="30" t="s">
        <v>34</v>
      </c>
      <c r="G2249" s="30" t="s">
        <v>34</v>
      </c>
      <c r="H2249" s="30" t="s">
        <v>34</v>
      </c>
      <c r="I2249" s="30" t="s">
        <v>34</v>
      </c>
      <c r="J2249" s="31">
        <v>79.319999999999993</v>
      </c>
      <c r="K2249" s="30" t="s">
        <v>34</v>
      </c>
      <c r="L2249" s="31">
        <v>2458.92</v>
      </c>
      <c r="M2249" s="32" t="s">
        <v>34</v>
      </c>
      <c r="N2249" s="33" t="s">
        <v>34</v>
      </c>
      <c r="U2249" s="2" t="s">
        <v>62</v>
      </c>
    </row>
    <row r="2250" spans="1:22" s="1" customFormat="1" x14ac:dyDescent="0.2">
      <c r="A2250" s="35"/>
      <c r="B2250" s="36" t="s">
        <v>34</v>
      </c>
      <c r="C2250" s="115" t="s">
        <v>63</v>
      </c>
      <c r="D2250" s="115"/>
      <c r="E2250" s="115"/>
      <c r="F2250" s="37" t="s">
        <v>34</v>
      </c>
      <c r="G2250" s="37" t="s">
        <v>34</v>
      </c>
      <c r="H2250" s="37" t="s">
        <v>34</v>
      </c>
      <c r="I2250" s="37" t="s">
        <v>34</v>
      </c>
      <c r="J2250" s="38" t="s">
        <v>34</v>
      </c>
      <c r="K2250" s="37" t="s">
        <v>34</v>
      </c>
      <c r="L2250" s="38">
        <v>860.56</v>
      </c>
      <c r="M2250" s="39" t="s">
        <v>34</v>
      </c>
      <c r="N2250" s="40">
        <v>12401</v>
      </c>
      <c r="T2250" s="2" t="s">
        <v>63</v>
      </c>
    </row>
    <row r="2251" spans="1:22" s="1" customFormat="1" ht="22.5" x14ac:dyDescent="0.2">
      <c r="A2251" s="35"/>
      <c r="B2251" s="36" t="s">
        <v>324</v>
      </c>
      <c r="C2251" s="115" t="s">
        <v>1219</v>
      </c>
      <c r="D2251" s="115"/>
      <c r="E2251" s="115"/>
      <c r="F2251" s="37" t="s">
        <v>66</v>
      </c>
      <c r="G2251" s="37" t="s">
        <v>108</v>
      </c>
      <c r="H2251" s="37" t="s">
        <v>34</v>
      </c>
      <c r="I2251" s="37" t="s">
        <v>108</v>
      </c>
      <c r="J2251" s="38" t="s">
        <v>34</v>
      </c>
      <c r="K2251" s="37" t="s">
        <v>34</v>
      </c>
      <c r="L2251" s="38">
        <v>688.45</v>
      </c>
      <c r="M2251" s="39" t="s">
        <v>34</v>
      </c>
      <c r="N2251" s="40">
        <v>9921</v>
      </c>
      <c r="T2251" s="2" t="s">
        <v>1219</v>
      </c>
    </row>
    <row r="2252" spans="1:22" s="1" customFormat="1" ht="22.5" x14ac:dyDescent="0.2">
      <c r="A2252" s="35"/>
      <c r="B2252" s="36" t="s">
        <v>1220</v>
      </c>
      <c r="C2252" s="115" t="s">
        <v>1221</v>
      </c>
      <c r="D2252" s="115"/>
      <c r="E2252" s="115"/>
      <c r="F2252" s="37" t="s">
        <v>66</v>
      </c>
      <c r="G2252" s="37" t="s">
        <v>257</v>
      </c>
      <c r="H2252" s="37" t="s">
        <v>34</v>
      </c>
      <c r="I2252" s="37" t="s">
        <v>257</v>
      </c>
      <c r="J2252" s="38" t="s">
        <v>34</v>
      </c>
      <c r="K2252" s="37" t="s">
        <v>34</v>
      </c>
      <c r="L2252" s="38">
        <v>516.34</v>
      </c>
      <c r="M2252" s="39" t="s">
        <v>34</v>
      </c>
      <c r="N2252" s="40">
        <v>7441</v>
      </c>
      <c r="T2252" s="2" t="s">
        <v>1221</v>
      </c>
    </row>
    <row r="2253" spans="1:22" s="1" customFormat="1" x14ac:dyDescent="0.2">
      <c r="A2253" s="41"/>
      <c r="B2253" s="42"/>
      <c r="C2253" s="116" t="s">
        <v>71</v>
      </c>
      <c r="D2253" s="116"/>
      <c r="E2253" s="116"/>
      <c r="F2253" s="43" t="s">
        <v>34</v>
      </c>
      <c r="G2253" s="43" t="s">
        <v>34</v>
      </c>
      <c r="H2253" s="43" t="s">
        <v>34</v>
      </c>
      <c r="I2253" s="43" t="s">
        <v>34</v>
      </c>
      <c r="J2253" s="44" t="s">
        <v>34</v>
      </c>
      <c r="K2253" s="43" t="s">
        <v>34</v>
      </c>
      <c r="L2253" s="44">
        <v>3663.71</v>
      </c>
      <c r="M2253" s="32" t="s">
        <v>34</v>
      </c>
      <c r="N2253" s="45">
        <v>40771</v>
      </c>
      <c r="V2253" s="2" t="s">
        <v>71</v>
      </c>
    </row>
    <row r="2254" spans="1:22" s="1" customFormat="1" ht="33.75" x14ac:dyDescent="0.2">
      <c r="A2254" s="28" t="s">
        <v>2228</v>
      </c>
      <c r="B2254" s="29" t="s">
        <v>2229</v>
      </c>
      <c r="C2254" s="118" t="s">
        <v>2230</v>
      </c>
      <c r="D2254" s="118"/>
      <c r="E2254" s="118"/>
      <c r="F2254" s="30" t="s">
        <v>1310</v>
      </c>
      <c r="G2254" s="30" t="s">
        <v>34</v>
      </c>
      <c r="H2254" s="30" t="s">
        <v>34</v>
      </c>
      <c r="I2254" s="30" t="s">
        <v>262</v>
      </c>
      <c r="J2254" s="31" t="s">
        <v>34</v>
      </c>
      <c r="K2254" s="30" t="s">
        <v>34</v>
      </c>
      <c r="L2254" s="31" t="s">
        <v>34</v>
      </c>
      <c r="M2254" s="32" t="s">
        <v>34</v>
      </c>
      <c r="N2254" s="33" t="s">
        <v>34</v>
      </c>
      <c r="Q2254" s="2" t="s">
        <v>2230</v>
      </c>
    </row>
    <row r="2255" spans="1:22" s="1" customFormat="1" x14ac:dyDescent="0.2">
      <c r="A2255" s="35"/>
      <c r="B2255" s="36" t="s">
        <v>48</v>
      </c>
      <c r="C2255" s="115" t="s">
        <v>81</v>
      </c>
      <c r="D2255" s="115"/>
      <c r="E2255" s="115"/>
      <c r="F2255" s="37" t="s">
        <v>34</v>
      </c>
      <c r="G2255" s="37" t="s">
        <v>34</v>
      </c>
      <c r="H2255" s="37" t="s">
        <v>34</v>
      </c>
      <c r="I2255" s="37" t="s">
        <v>34</v>
      </c>
      <c r="J2255" s="38">
        <v>40.83</v>
      </c>
      <c r="K2255" s="37" t="s">
        <v>34</v>
      </c>
      <c r="L2255" s="38">
        <v>1061.58</v>
      </c>
      <c r="M2255" s="39">
        <v>14.41</v>
      </c>
      <c r="N2255" s="40">
        <v>15297</v>
      </c>
      <c r="S2255" s="2" t="s">
        <v>81</v>
      </c>
    </row>
    <row r="2256" spans="1:22" s="1" customFormat="1" x14ac:dyDescent="0.2">
      <c r="A2256" s="35"/>
      <c r="B2256" s="36" t="s">
        <v>54</v>
      </c>
      <c r="C2256" s="115" t="s">
        <v>55</v>
      </c>
      <c r="D2256" s="115"/>
      <c r="E2256" s="115"/>
      <c r="F2256" s="37" t="s">
        <v>34</v>
      </c>
      <c r="G2256" s="37" t="s">
        <v>34</v>
      </c>
      <c r="H2256" s="37" t="s">
        <v>34</v>
      </c>
      <c r="I2256" s="37" t="s">
        <v>34</v>
      </c>
      <c r="J2256" s="38">
        <v>58.06</v>
      </c>
      <c r="K2256" s="37" t="s">
        <v>34</v>
      </c>
      <c r="L2256" s="38">
        <v>1509.56</v>
      </c>
      <c r="M2256" s="39">
        <v>7.88</v>
      </c>
      <c r="N2256" s="40">
        <v>11895</v>
      </c>
      <c r="S2256" s="2" t="s">
        <v>55</v>
      </c>
    </row>
    <row r="2257" spans="1:22" s="1" customFormat="1" x14ac:dyDescent="0.2">
      <c r="A2257" s="35"/>
      <c r="B2257" s="36" t="s">
        <v>82</v>
      </c>
      <c r="C2257" s="115" t="s">
        <v>83</v>
      </c>
      <c r="D2257" s="115"/>
      <c r="E2257" s="115"/>
      <c r="F2257" s="37" t="s">
        <v>34</v>
      </c>
      <c r="G2257" s="37" t="s">
        <v>34</v>
      </c>
      <c r="H2257" s="37" t="s">
        <v>34</v>
      </c>
      <c r="I2257" s="37" t="s">
        <v>34</v>
      </c>
      <c r="J2257" s="38">
        <v>22.3</v>
      </c>
      <c r="K2257" s="37" t="s">
        <v>34</v>
      </c>
      <c r="L2257" s="38">
        <v>579.79999999999995</v>
      </c>
      <c r="M2257" s="39">
        <v>4.22</v>
      </c>
      <c r="N2257" s="40">
        <v>2447</v>
      </c>
      <c r="S2257" s="2" t="s">
        <v>83</v>
      </c>
    </row>
    <row r="2258" spans="1:22" s="1" customFormat="1" x14ac:dyDescent="0.2">
      <c r="A2258" s="35"/>
      <c r="B2258" s="36" t="s">
        <v>34</v>
      </c>
      <c r="C2258" s="115" t="s">
        <v>84</v>
      </c>
      <c r="D2258" s="115"/>
      <c r="E2258" s="115"/>
      <c r="F2258" s="37" t="s">
        <v>59</v>
      </c>
      <c r="G2258" s="37" t="s">
        <v>2231</v>
      </c>
      <c r="H2258" s="37" t="s">
        <v>34</v>
      </c>
      <c r="I2258" s="37" t="s">
        <v>149</v>
      </c>
      <c r="J2258" s="38" t="s">
        <v>34</v>
      </c>
      <c r="K2258" s="37" t="s">
        <v>34</v>
      </c>
      <c r="L2258" s="38" t="s">
        <v>34</v>
      </c>
      <c r="M2258" s="39" t="s">
        <v>34</v>
      </c>
      <c r="N2258" s="40" t="s">
        <v>34</v>
      </c>
      <c r="T2258" s="2" t="s">
        <v>84</v>
      </c>
    </row>
    <row r="2259" spans="1:22" s="1" customFormat="1" x14ac:dyDescent="0.2">
      <c r="A2259" s="35"/>
      <c r="B2259" s="36" t="s">
        <v>34</v>
      </c>
      <c r="C2259" s="118" t="s">
        <v>62</v>
      </c>
      <c r="D2259" s="118"/>
      <c r="E2259" s="118"/>
      <c r="F2259" s="30" t="s">
        <v>34</v>
      </c>
      <c r="G2259" s="30" t="s">
        <v>34</v>
      </c>
      <c r="H2259" s="30" t="s">
        <v>34</v>
      </c>
      <c r="I2259" s="30" t="s">
        <v>34</v>
      </c>
      <c r="J2259" s="31">
        <v>121.19</v>
      </c>
      <c r="K2259" s="30" t="s">
        <v>34</v>
      </c>
      <c r="L2259" s="31">
        <v>3150.94</v>
      </c>
      <c r="M2259" s="32" t="s">
        <v>34</v>
      </c>
      <c r="N2259" s="33" t="s">
        <v>34</v>
      </c>
      <c r="U2259" s="2" t="s">
        <v>62</v>
      </c>
    </row>
    <row r="2260" spans="1:22" s="1" customFormat="1" x14ac:dyDescent="0.2">
      <c r="A2260" s="35"/>
      <c r="B2260" s="36" t="s">
        <v>34</v>
      </c>
      <c r="C2260" s="115" t="s">
        <v>63</v>
      </c>
      <c r="D2260" s="115"/>
      <c r="E2260" s="115"/>
      <c r="F2260" s="37" t="s">
        <v>34</v>
      </c>
      <c r="G2260" s="37" t="s">
        <v>34</v>
      </c>
      <c r="H2260" s="37" t="s">
        <v>34</v>
      </c>
      <c r="I2260" s="37" t="s">
        <v>34</v>
      </c>
      <c r="J2260" s="38" t="s">
        <v>34</v>
      </c>
      <c r="K2260" s="37" t="s">
        <v>34</v>
      </c>
      <c r="L2260" s="38">
        <v>1061.58</v>
      </c>
      <c r="M2260" s="39" t="s">
        <v>34</v>
      </c>
      <c r="N2260" s="40">
        <v>15297</v>
      </c>
      <c r="T2260" s="2" t="s">
        <v>63</v>
      </c>
    </row>
    <row r="2261" spans="1:22" s="1" customFormat="1" ht="22.5" x14ac:dyDescent="0.2">
      <c r="A2261" s="35"/>
      <c r="B2261" s="36" t="s">
        <v>324</v>
      </c>
      <c r="C2261" s="115" t="s">
        <v>1219</v>
      </c>
      <c r="D2261" s="115"/>
      <c r="E2261" s="115"/>
      <c r="F2261" s="37" t="s">
        <v>66</v>
      </c>
      <c r="G2261" s="37" t="s">
        <v>108</v>
      </c>
      <c r="H2261" s="37" t="s">
        <v>34</v>
      </c>
      <c r="I2261" s="37" t="s">
        <v>108</v>
      </c>
      <c r="J2261" s="38" t="s">
        <v>34</v>
      </c>
      <c r="K2261" s="37" t="s">
        <v>34</v>
      </c>
      <c r="L2261" s="38">
        <v>849.26</v>
      </c>
      <c r="M2261" s="39" t="s">
        <v>34</v>
      </c>
      <c r="N2261" s="40">
        <v>12238</v>
      </c>
      <c r="T2261" s="2" t="s">
        <v>1219</v>
      </c>
    </row>
    <row r="2262" spans="1:22" s="1" customFormat="1" ht="22.5" x14ac:dyDescent="0.2">
      <c r="A2262" s="35"/>
      <c r="B2262" s="36" t="s">
        <v>1220</v>
      </c>
      <c r="C2262" s="115" t="s">
        <v>1221</v>
      </c>
      <c r="D2262" s="115"/>
      <c r="E2262" s="115"/>
      <c r="F2262" s="37" t="s">
        <v>66</v>
      </c>
      <c r="G2262" s="37" t="s">
        <v>257</v>
      </c>
      <c r="H2262" s="37" t="s">
        <v>34</v>
      </c>
      <c r="I2262" s="37" t="s">
        <v>257</v>
      </c>
      <c r="J2262" s="38" t="s">
        <v>34</v>
      </c>
      <c r="K2262" s="37" t="s">
        <v>34</v>
      </c>
      <c r="L2262" s="38">
        <v>636.95000000000005</v>
      </c>
      <c r="M2262" s="39" t="s">
        <v>34</v>
      </c>
      <c r="N2262" s="40">
        <v>9178</v>
      </c>
      <c r="T2262" s="2" t="s">
        <v>1221</v>
      </c>
    </row>
    <row r="2263" spans="1:22" s="1" customFormat="1" x14ac:dyDescent="0.2">
      <c r="A2263" s="41"/>
      <c r="B2263" s="42"/>
      <c r="C2263" s="116" t="s">
        <v>71</v>
      </c>
      <c r="D2263" s="116"/>
      <c r="E2263" s="116"/>
      <c r="F2263" s="43" t="s">
        <v>34</v>
      </c>
      <c r="G2263" s="43" t="s">
        <v>34</v>
      </c>
      <c r="H2263" s="43" t="s">
        <v>34</v>
      </c>
      <c r="I2263" s="43" t="s">
        <v>34</v>
      </c>
      <c r="J2263" s="44" t="s">
        <v>34</v>
      </c>
      <c r="K2263" s="43" t="s">
        <v>34</v>
      </c>
      <c r="L2263" s="44">
        <v>4637.1499999999996</v>
      </c>
      <c r="M2263" s="32" t="s">
        <v>34</v>
      </c>
      <c r="N2263" s="45">
        <v>51055</v>
      </c>
      <c r="V2263" s="2" t="s">
        <v>71</v>
      </c>
    </row>
    <row r="2264" spans="1:22" s="1" customFormat="1" ht="33.75" x14ac:dyDescent="0.2">
      <c r="A2264" s="28" t="s">
        <v>2232</v>
      </c>
      <c r="B2264" s="29" t="s">
        <v>2233</v>
      </c>
      <c r="C2264" s="118" t="s">
        <v>2234</v>
      </c>
      <c r="D2264" s="118"/>
      <c r="E2264" s="118"/>
      <c r="F2264" s="30" t="s">
        <v>1310</v>
      </c>
      <c r="G2264" s="30" t="s">
        <v>34</v>
      </c>
      <c r="H2264" s="30" t="s">
        <v>34</v>
      </c>
      <c r="I2264" s="30" t="s">
        <v>48</v>
      </c>
      <c r="J2264" s="31" t="s">
        <v>34</v>
      </c>
      <c r="K2264" s="30" t="s">
        <v>34</v>
      </c>
      <c r="L2264" s="31" t="s">
        <v>34</v>
      </c>
      <c r="M2264" s="32" t="s">
        <v>34</v>
      </c>
      <c r="N2264" s="33" t="s">
        <v>34</v>
      </c>
      <c r="Q2264" s="2" t="s">
        <v>2234</v>
      </c>
    </row>
    <row r="2265" spans="1:22" s="1" customFormat="1" x14ac:dyDescent="0.2">
      <c r="A2265" s="35"/>
      <c r="B2265" s="36" t="s">
        <v>48</v>
      </c>
      <c r="C2265" s="115" t="s">
        <v>81</v>
      </c>
      <c r="D2265" s="115"/>
      <c r="E2265" s="115"/>
      <c r="F2265" s="37" t="s">
        <v>34</v>
      </c>
      <c r="G2265" s="37" t="s">
        <v>34</v>
      </c>
      <c r="H2265" s="37" t="s">
        <v>34</v>
      </c>
      <c r="I2265" s="37" t="s">
        <v>34</v>
      </c>
      <c r="J2265" s="38">
        <v>40.83</v>
      </c>
      <c r="K2265" s="37" t="s">
        <v>34</v>
      </c>
      <c r="L2265" s="38">
        <v>40.83</v>
      </c>
      <c r="M2265" s="39">
        <v>14.41</v>
      </c>
      <c r="N2265" s="40">
        <v>588</v>
      </c>
      <c r="S2265" s="2" t="s">
        <v>81</v>
      </c>
    </row>
    <row r="2266" spans="1:22" s="1" customFormat="1" x14ac:dyDescent="0.2">
      <c r="A2266" s="35"/>
      <c r="B2266" s="36" t="s">
        <v>54</v>
      </c>
      <c r="C2266" s="115" t="s">
        <v>55</v>
      </c>
      <c r="D2266" s="115"/>
      <c r="E2266" s="115"/>
      <c r="F2266" s="37" t="s">
        <v>34</v>
      </c>
      <c r="G2266" s="37" t="s">
        <v>34</v>
      </c>
      <c r="H2266" s="37" t="s">
        <v>34</v>
      </c>
      <c r="I2266" s="37" t="s">
        <v>34</v>
      </c>
      <c r="J2266" s="38">
        <v>58.06</v>
      </c>
      <c r="K2266" s="37" t="s">
        <v>34</v>
      </c>
      <c r="L2266" s="38">
        <v>58.06</v>
      </c>
      <c r="M2266" s="39">
        <v>7.88</v>
      </c>
      <c r="N2266" s="40">
        <v>458</v>
      </c>
      <c r="S2266" s="2" t="s">
        <v>55</v>
      </c>
    </row>
    <row r="2267" spans="1:22" s="1" customFormat="1" x14ac:dyDescent="0.2">
      <c r="A2267" s="35"/>
      <c r="B2267" s="36" t="s">
        <v>82</v>
      </c>
      <c r="C2267" s="115" t="s">
        <v>83</v>
      </c>
      <c r="D2267" s="115"/>
      <c r="E2267" s="115"/>
      <c r="F2267" s="37" t="s">
        <v>34</v>
      </c>
      <c r="G2267" s="37" t="s">
        <v>34</v>
      </c>
      <c r="H2267" s="37" t="s">
        <v>34</v>
      </c>
      <c r="I2267" s="37" t="s">
        <v>34</v>
      </c>
      <c r="J2267" s="38">
        <v>36.619999999999997</v>
      </c>
      <c r="K2267" s="37" t="s">
        <v>34</v>
      </c>
      <c r="L2267" s="38">
        <v>36.619999999999997</v>
      </c>
      <c r="M2267" s="39">
        <v>4.22</v>
      </c>
      <c r="N2267" s="40">
        <v>155</v>
      </c>
      <c r="S2267" s="2" t="s">
        <v>83</v>
      </c>
    </row>
    <row r="2268" spans="1:22" s="1" customFormat="1" x14ac:dyDescent="0.2">
      <c r="A2268" s="35"/>
      <c r="B2268" s="36" t="s">
        <v>34</v>
      </c>
      <c r="C2268" s="115" t="s">
        <v>84</v>
      </c>
      <c r="D2268" s="115"/>
      <c r="E2268" s="115"/>
      <c r="F2268" s="37" t="s">
        <v>59</v>
      </c>
      <c r="G2268" s="37" t="s">
        <v>2231</v>
      </c>
      <c r="H2268" s="37" t="s">
        <v>34</v>
      </c>
      <c r="I2268" s="37" t="s">
        <v>2231</v>
      </c>
      <c r="J2268" s="38" t="s">
        <v>34</v>
      </c>
      <c r="K2268" s="37" t="s">
        <v>34</v>
      </c>
      <c r="L2268" s="38" t="s">
        <v>34</v>
      </c>
      <c r="M2268" s="39" t="s">
        <v>34</v>
      </c>
      <c r="N2268" s="40" t="s">
        <v>34</v>
      </c>
      <c r="T2268" s="2" t="s">
        <v>84</v>
      </c>
    </row>
    <row r="2269" spans="1:22" s="1" customFormat="1" x14ac:dyDescent="0.2">
      <c r="A2269" s="35"/>
      <c r="B2269" s="36" t="s">
        <v>34</v>
      </c>
      <c r="C2269" s="118" t="s">
        <v>62</v>
      </c>
      <c r="D2269" s="118"/>
      <c r="E2269" s="118"/>
      <c r="F2269" s="30" t="s">
        <v>34</v>
      </c>
      <c r="G2269" s="30" t="s">
        <v>34</v>
      </c>
      <c r="H2269" s="30" t="s">
        <v>34</v>
      </c>
      <c r="I2269" s="30" t="s">
        <v>34</v>
      </c>
      <c r="J2269" s="31">
        <v>135.51</v>
      </c>
      <c r="K2269" s="30" t="s">
        <v>34</v>
      </c>
      <c r="L2269" s="31">
        <v>135.51</v>
      </c>
      <c r="M2269" s="32" t="s">
        <v>34</v>
      </c>
      <c r="N2269" s="33" t="s">
        <v>34</v>
      </c>
      <c r="U2269" s="2" t="s">
        <v>62</v>
      </c>
    </row>
    <row r="2270" spans="1:22" s="1" customFormat="1" x14ac:dyDescent="0.2">
      <c r="A2270" s="35"/>
      <c r="B2270" s="36" t="s">
        <v>34</v>
      </c>
      <c r="C2270" s="115" t="s">
        <v>63</v>
      </c>
      <c r="D2270" s="115"/>
      <c r="E2270" s="115"/>
      <c r="F2270" s="37" t="s">
        <v>34</v>
      </c>
      <c r="G2270" s="37" t="s">
        <v>34</v>
      </c>
      <c r="H2270" s="37" t="s">
        <v>34</v>
      </c>
      <c r="I2270" s="37" t="s">
        <v>34</v>
      </c>
      <c r="J2270" s="38" t="s">
        <v>34</v>
      </c>
      <c r="K2270" s="37" t="s">
        <v>34</v>
      </c>
      <c r="L2270" s="38">
        <v>40.83</v>
      </c>
      <c r="M2270" s="39" t="s">
        <v>34</v>
      </c>
      <c r="N2270" s="40">
        <v>588</v>
      </c>
      <c r="T2270" s="2" t="s">
        <v>63</v>
      </c>
    </row>
    <row r="2271" spans="1:22" s="1" customFormat="1" ht="22.5" x14ac:dyDescent="0.2">
      <c r="A2271" s="35"/>
      <c r="B2271" s="36" t="s">
        <v>324</v>
      </c>
      <c r="C2271" s="115" t="s">
        <v>1219</v>
      </c>
      <c r="D2271" s="115"/>
      <c r="E2271" s="115"/>
      <c r="F2271" s="37" t="s">
        <v>66</v>
      </c>
      <c r="G2271" s="37" t="s">
        <v>108</v>
      </c>
      <c r="H2271" s="37" t="s">
        <v>34</v>
      </c>
      <c r="I2271" s="37" t="s">
        <v>108</v>
      </c>
      <c r="J2271" s="38" t="s">
        <v>34</v>
      </c>
      <c r="K2271" s="37" t="s">
        <v>34</v>
      </c>
      <c r="L2271" s="38">
        <v>32.659999999999997</v>
      </c>
      <c r="M2271" s="39" t="s">
        <v>34</v>
      </c>
      <c r="N2271" s="40">
        <v>470</v>
      </c>
      <c r="T2271" s="2" t="s">
        <v>1219</v>
      </c>
    </row>
    <row r="2272" spans="1:22" s="1" customFormat="1" ht="22.5" x14ac:dyDescent="0.2">
      <c r="A2272" s="35"/>
      <c r="B2272" s="36" t="s">
        <v>1220</v>
      </c>
      <c r="C2272" s="115" t="s">
        <v>1221</v>
      </c>
      <c r="D2272" s="115"/>
      <c r="E2272" s="115"/>
      <c r="F2272" s="37" t="s">
        <v>66</v>
      </c>
      <c r="G2272" s="37" t="s">
        <v>257</v>
      </c>
      <c r="H2272" s="37" t="s">
        <v>34</v>
      </c>
      <c r="I2272" s="37" t="s">
        <v>257</v>
      </c>
      <c r="J2272" s="38" t="s">
        <v>34</v>
      </c>
      <c r="K2272" s="37" t="s">
        <v>34</v>
      </c>
      <c r="L2272" s="38">
        <v>24.5</v>
      </c>
      <c r="M2272" s="39" t="s">
        <v>34</v>
      </c>
      <c r="N2272" s="40">
        <v>353</v>
      </c>
      <c r="T2272" s="2" t="s">
        <v>1221</v>
      </c>
    </row>
    <row r="2273" spans="1:22" s="1" customFormat="1" x14ac:dyDescent="0.2">
      <c r="A2273" s="41"/>
      <c r="B2273" s="42"/>
      <c r="C2273" s="116" t="s">
        <v>71</v>
      </c>
      <c r="D2273" s="116"/>
      <c r="E2273" s="116"/>
      <c r="F2273" s="43" t="s">
        <v>34</v>
      </c>
      <c r="G2273" s="43" t="s">
        <v>34</v>
      </c>
      <c r="H2273" s="43" t="s">
        <v>34</v>
      </c>
      <c r="I2273" s="43" t="s">
        <v>34</v>
      </c>
      <c r="J2273" s="44" t="s">
        <v>34</v>
      </c>
      <c r="K2273" s="43" t="s">
        <v>34</v>
      </c>
      <c r="L2273" s="44">
        <v>192.67</v>
      </c>
      <c r="M2273" s="32" t="s">
        <v>34</v>
      </c>
      <c r="N2273" s="45">
        <v>2024</v>
      </c>
      <c r="V2273" s="2" t="s">
        <v>71</v>
      </c>
    </row>
    <row r="2274" spans="1:22" s="1" customFormat="1" ht="33.75" x14ac:dyDescent="0.2">
      <c r="A2274" s="28" t="s">
        <v>2235</v>
      </c>
      <c r="B2274" s="29" t="s">
        <v>2236</v>
      </c>
      <c r="C2274" s="118" t="s">
        <v>2237</v>
      </c>
      <c r="D2274" s="118"/>
      <c r="E2274" s="118"/>
      <c r="F2274" s="30" t="s">
        <v>1287</v>
      </c>
      <c r="G2274" s="30" t="s">
        <v>34</v>
      </c>
      <c r="H2274" s="30" t="s">
        <v>34</v>
      </c>
      <c r="I2274" s="30" t="s">
        <v>56</v>
      </c>
      <c r="J2274" s="31" t="s">
        <v>34</v>
      </c>
      <c r="K2274" s="30" t="s">
        <v>34</v>
      </c>
      <c r="L2274" s="31" t="s">
        <v>34</v>
      </c>
      <c r="M2274" s="32" t="s">
        <v>34</v>
      </c>
      <c r="N2274" s="33" t="s">
        <v>34</v>
      </c>
      <c r="Q2274" s="2" t="s">
        <v>2237</v>
      </c>
    </row>
    <row r="2275" spans="1:22" s="1" customFormat="1" x14ac:dyDescent="0.2">
      <c r="A2275" s="35"/>
      <c r="B2275" s="36" t="s">
        <v>48</v>
      </c>
      <c r="C2275" s="115" t="s">
        <v>81</v>
      </c>
      <c r="D2275" s="115"/>
      <c r="E2275" s="115"/>
      <c r="F2275" s="37" t="s">
        <v>34</v>
      </c>
      <c r="G2275" s="37" t="s">
        <v>34</v>
      </c>
      <c r="H2275" s="37" t="s">
        <v>34</v>
      </c>
      <c r="I2275" s="37" t="s">
        <v>34</v>
      </c>
      <c r="J2275" s="38">
        <v>112.54</v>
      </c>
      <c r="K2275" s="37" t="s">
        <v>34</v>
      </c>
      <c r="L2275" s="38">
        <v>337.62</v>
      </c>
      <c r="M2275" s="39">
        <v>14.41</v>
      </c>
      <c r="N2275" s="40">
        <v>4865</v>
      </c>
      <c r="S2275" s="2" t="s">
        <v>81</v>
      </c>
    </row>
    <row r="2276" spans="1:22" s="1" customFormat="1" x14ac:dyDescent="0.2">
      <c r="A2276" s="35"/>
      <c r="B2276" s="36" t="s">
        <v>54</v>
      </c>
      <c r="C2276" s="115" t="s">
        <v>55</v>
      </c>
      <c r="D2276" s="115"/>
      <c r="E2276" s="115"/>
      <c r="F2276" s="37" t="s">
        <v>34</v>
      </c>
      <c r="G2276" s="37" t="s">
        <v>34</v>
      </c>
      <c r="H2276" s="37" t="s">
        <v>34</v>
      </c>
      <c r="I2276" s="37" t="s">
        <v>34</v>
      </c>
      <c r="J2276" s="38">
        <v>166.76</v>
      </c>
      <c r="K2276" s="37" t="s">
        <v>34</v>
      </c>
      <c r="L2276" s="38">
        <v>500.28</v>
      </c>
      <c r="M2276" s="39">
        <v>7.88</v>
      </c>
      <c r="N2276" s="40">
        <v>3942</v>
      </c>
      <c r="S2276" s="2" t="s">
        <v>55</v>
      </c>
    </row>
    <row r="2277" spans="1:22" s="1" customFormat="1" x14ac:dyDescent="0.2">
      <c r="A2277" s="35"/>
      <c r="B2277" s="36" t="s">
        <v>82</v>
      </c>
      <c r="C2277" s="115" t="s">
        <v>83</v>
      </c>
      <c r="D2277" s="115"/>
      <c r="E2277" s="115"/>
      <c r="F2277" s="37" t="s">
        <v>34</v>
      </c>
      <c r="G2277" s="37" t="s">
        <v>34</v>
      </c>
      <c r="H2277" s="37" t="s">
        <v>34</v>
      </c>
      <c r="I2277" s="37" t="s">
        <v>34</v>
      </c>
      <c r="J2277" s="38">
        <v>61.7</v>
      </c>
      <c r="K2277" s="37" t="s">
        <v>34</v>
      </c>
      <c r="L2277" s="38">
        <v>185.1</v>
      </c>
      <c r="M2277" s="39">
        <v>4.22</v>
      </c>
      <c r="N2277" s="40">
        <v>781</v>
      </c>
      <c r="S2277" s="2" t="s">
        <v>83</v>
      </c>
    </row>
    <row r="2278" spans="1:22" s="1" customFormat="1" x14ac:dyDescent="0.2">
      <c r="A2278" s="35"/>
      <c r="B2278" s="36" t="s">
        <v>34</v>
      </c>
      <c r="C2278" s="115" t="s">
        <v>84</v>
      </c>
      <c r="D2278" s="115"/>
      <c r="E2278" s="115"/>
      <c r="F2278" s="37" t="s">
        <v>59</v>
      </c>
      <c r="G2278" s="37" t="s">
        <v>1632</v>
      </c>
      <c r="H2278" s="37" t="s">
        <v>34</v>
      </c>
      <c r="I2278" s="37" t="s">
        <v>2238</v>
      </c>
      <c r="J2278" s="38" t="s">
        <v>34</v>
      </c>
      <c r="K2278" s="37" t="s">
        <v>34</v>
      </c>
      <c r="L2278" s="38" t="s">
        <v>34</v>
      </c>
      <c r="M2278" s="39" t="s">
        <v>34</v>
      </c>
      <c r="N2278" s="40" t="s">
        <v>34</v>
      </c>
      <c r="T2278" s="2" t="s">
        <v>84</v>
      </c>
    </row>
    <row r="2279" spans="1:22" s="1" customFormat="1" x14ac:dyDescent="0.2">
      <c r="A2279" s="35"/>
      <c r="B2279" s="36" t="s">
        <v>34</v>
      </c>
      <c r="C2279" s="118" t="s">
        <v>62</v>
      </c>
      <c r="D2279" s="118"/>
      <c r="E2279" s="118"/>
      <c r="F2279" s="30" t="s">
        <v>34</v>
      </c>
      <c r="G2279" s="30" t="s">
        <v>34</v>
      </c>
      <c r="H2279" s="30" t="s">
        <v>34</v>
      </c>
      <c r="I2279" s="30" t="s">
        <v>34</v>
      </c>
      <c r="J2279" s="31">
        <v>341</v>
      </c>
      <c r="K2279" s="30" t="s">
        <v>34</v>
      </c>
      <c r="L2279" s="31">
        <v>1023</v>
      </c>
      <c r="M2279" s="32" t="s">
        <v>34</v>
      </c>
      <c r="N2279" s="33" t="s">
        <v>34</v>
      </c>
      <c r="U2279" s="2" t="s">
        <v>62</v>
      </c>
    </row>
    <row r="2280" spans="1:22" s="1" customFormat="1" x14ac:dyDescent="0.2">
      <c r="A2280" s="35"/>
      <c r="B2280" s="36" t="s">
        <v>34</v>
      </c>
      <c r="C2280" s="115" t="s">
        <v>63</v>
      </c>
      <c r="D2280" s="115"/>
      <c r="E2280" s="115"/>
      <c r="F2280" s="37" t="s">
        <v>34</v>
      </c>
      <c r="G2280" s="37" t="s">
        <v>34</v>
      </c>
      <c r="H2280" s="37" t="s">
        <v>34</v>
      </c>
      <c r="I2280" s="37" t="s">
        <v>34</v>
      </c>
      <c r="J2280" s="38" t="s">
        <v>34</v>
      </c>
      <c r="K2280" s="37" t="s">
        <v>34</v>
      </c>
      <c r="L2280" s="38">
        <v>337.62</v>
      </c>
      <c r="M2280" s="39" t="s">
        <v>34</v>
      </c>
      <c r="N2280" s="40">
        <v>4865</v>
      </c>
      <c r="T2280" s="2" t="s">
        <v>63</v>
      </c>
    </row>
    <row r="2281" spans="1:22" s="1" customFormat="1" ht="22.5" x14ac:dyDescent="0.2">
      <c r="A2281" s="35"/>
      <c r="B2281" s="36" t="s">
        <v>835</v>
      </c>
      <c r="C2281" s="115" t="s">
        <v>836</v>
      </c>
      <c r="D2281" s="115"/>
      <c r="E2281" s="115"/>
      <c r="F2281" s="37" t="s">
        <v>66</v>
      </c>
      <c r="G2281" s="37" t="s">
        <v>837</v>
      </c>
      <c r="H2281" s="37" t="s">
        <v>34</v>
      </c>
      <c r="I2281" s="37" t="s">
        <v>837</v>
      </c>
      <c r="J2281" s="38" t="s">
        <v>34</v>
      </c>
      <c r="K2281" s="37" t="s">
        <v>34</v>
      </c>
      <c r="L2281" s="38">
        <v>438.91</v>
      </c>
      <c r="M2281" s="39" t="s">
        <v>34</v>
      </c>
      <c r="N2281" s="40">
        <v>6325</v>
      </c>
      <c r="T2281" s="2" t="s">
        <v>836</v>
      </c>
    </row>
    <row r="2282" spans="1:22" s="1" customFormat="1" ht="22.5" x14ac:dyDescent="0.2">
      <c r="A2282" s="35"/>
      <c r="B2282" s="36" t="s">
        <v>838</v>
      </c>
      <c r="C2282" s="115" t="s">
        <v>839</v>
      </c>
      <c r="D2282" s="115"/>
      <c r="E2282" s="115"/>
      <c r="F2282" s="37" t="s">
        <v>66</v>
      </c>
      <c r="G2282" s="37" t="s">
        <v>840</v>
      </c>
      <c r="H2282" s="37" t="s">
        <v>34</v>
      </c>
      <c r="I2282" s="37" t="s">
        <v>840</v>
      </c>
      <c r="J2282" s="38" t="s">
        <v>34</v>
      </c>
      <c r="K2282" s="37" t="s">
        <v>34</v>
      </c>
      <c r="L2282" s="38">
        <v>300.48</v>
      </c>
      <c r="M2282" s="39" t="s">
        <v>34</v>
      </c>
      <c r="N2282" s="40">
        <v>4330</v>
      </c>
      <c r="T2282" s="2" t="s">
        <v>839</v>
      </c>
    </row>
    <row r="2283" spans="1:22" s="1" customFormat="1" x14ac:dyDescent="0.2">
      <c r="A2283" s="41"/>
      <c r="B2283" s="42"/>
      <c r="C2283" s="116" t="s">
        <v>71</v>
      </c>
      <c r="D2283" s="116"/>
      <c r="E2283" s="116"/>
      <c r="F2283" s="43" t="s">
        <v>34</v>
      </c>
      <c r="G2283" s="43" t="s">
        <v>34</v>
      </c>
      <c r="H2283" s="43" t="s">
        <v>34</v>
      </c>
      <c r="I2283" s="43" t="s">
        <v>34</v>
      </c>
      <c r="J2283" s="44" t="s">
        <v>34</v>
      </c>
      <c r="K2283" s="43" t="s">
        <v>34</v>
      </c>
      <c r="L2283" s="44">
        <v>1762.39</v>
      </c>
      <c r="M2283" s="32" t="s">
        <v>34</v>
      </c>
      <c r="N2283" s="45">
        <v>20243</v>
      </c>
      <c r="V2283" s="2" t="s">
        <v>71</v>
      </c>
    </row>
    <row r="2284" spans="1:22" s="1" customFormat="1" ht="33.75" x14ac:dyDescent="0.2">
      <c r="A2284" s="28" t="s">
        <v>2239</v>
      </c>
      <c r="B2284" s="29" t="s">
        <v>2240</v>
      </c>
      <c r="C2284" s="118" t="s">
        <v>2241</v>
      </c>
      <c r="D2284" s="118"/>
      <c r="E2284" s="118"/>
      <c r="F2284" s="30" t="s">
        <v>879</v>
      </c>
      <c r="G2284" s="30" t="s">
        <v>34</v>
      </c>
      <c r="H2284" s="30" t="s">
        <v>34</v>
      </c>
      <c r="I2284" s="30" t="s">
        <v>2242</v>
      </c>
      <c r="J2284" s="31" t="s">
        <v>34</v>
      </c>
      <c r="K2284" s="30" t="s">
        <v>34</v>
      </c>
      <c r="L2284" s="31" t="s">
        <v>34</v>
      </c>
      <c r="M2284" s="32" t="s">
        <v>34</v>
      </c>
      <c r="N2284" s="33" t="s">
        <v>34</v>
      </c>
      <c r="Q2284" s="2" t="s">
        <v>2241</v>
      </c>
    </row>
    <row r="2285" spans="1:22" s="1" customFormat="1" x14ac:dyDescent="0.2">
      <c r="A2285" s="34"/>
      <c r="B2285" s="8"/>
      <c r="C2285" s="115" t="s">
        <v>2243</v>
      </c>
      <c r="D2285" s="115"/>
      <c r="E2285" s="115"/>
      <c r="F2285" s="115"/>
      <c r="G2285" s="115"/>
      <c r="H2285" s="115"/>
      <c r="I2285" s="115"/>
      <c r="J2285" s="115"/>
      <c r="K2285" s="115"/>
      <c r="L2285" s="115"/>
      <c r="M2285" s="115"/>
      <c r="N2285" s="117"/>
      <c r="R2285" s="2" t="s">
        <v>2243</v>
      </c>
    </row>
    <row r="2286" spans="1:22" s="1" customFormat="1" x14ac:dyDescent="0.2">
      <c r="A2286" s="35"/>
      <c r="B2286" s="36" t="s">
        <v>48</v>
      </c>
      <c r="C2286" s="115" t="s">
        <v>81</v>
      </c>
      <c r="D2286" s="115"/>
      <c r="E2286" s="115"/>
      <c r="F2286" s="37" t="s">
        <v>34</v>
      </c>
      <c r="G2286" s="37" t="s">
        <v>34</v>
      </c>
      <c r="H2286" s="37" t="s">
        <v>34</v>
      </c>
      <c r="I2286" s="37" t="s">
        <v>34</v>
      </c>
      <c r="J2286" s="38">
        <v>7.54</v>
      </c>
      <c r="K2286" s="37" t="s">
        <v>34</v>
      </c>
      <c r="L2286" s="38">
        <v>201.7</v>
      </c>
      <c r="M2286" s="39">
        <v>14.41</v>
      </c>
      <c r="N2286" s="40">
        <v>2906</v>
      </c>
      <c r="S2286" s="2" t="s">
        <v>81</v>
      </c>
    </row>
    <row r="2287" spans="1:22" s="1" customFormat="1" x14ac:dyDescent="0.2">
      <c r="A2287" s="35"/>
      <c r="B2287" s="36" t="s">
        <v>54</v>
      </c>
      <c r="C2287" s="115" t="s">
        <v>55</v>
      </c>
      <c r="D2287" s="115"/>
      <c r="E2287" s="115"/>
      <c r="F2287" s="37" t="s">
        <v>34</v>
      </c>
      <c r="G2287" s="37" t="s">
        <v>34</v>
      </c>
      <c r="H2287" s="37" t="s">
        <v>34</v>
      </c>
      <c r="I2287" s="37" t="s">
        <v>34</v>
      </c>
      <c r="J2287" s="38">
        <v>18.829999999999998</v>
      </c>
      <c r="K2287" s="37" t="s">
        <v>34</v>
      </c>
      <c r="L2287" s="38">
        <v>503.72</v>
      </c>
      <c r="M2287" s="39">
        <v>7.88</v>
      </c>
      <c r="N2287" s="40">
        <v>3969</v>
      </c>
      <c r="S2287" s="2" t="s">
        <v>55</v>
      </c>
    </row>
    <row r="2288" spans="1:22" s="1" customFormat="1" x14ac:dyDescent="0.2">
      <c r="A2288" s="35"/>
      <c r="B2288" s="36" t="s">
        <v>56</v>
      </c>
      <c r="C2288" s="115" t="s">
        <v>57</v>
      </c>
      <c r="D2288" s="115"/>
      <c r="E2288" s="115"/>
      <c r="F2288" s="37" t="s">
        <v>34</v>
      </c>
      <c r="G2288" s="37" t="s">
        <v>34</v>
      </c>
      <c r="H2288" s="37" t="s">
        <v>34</v>
      </c>
      <c r="I2288" s="37" t="s">
        <v>34</v>
      </c>
      <c r="J2288" s="38">
        <v>3.65</v>
      </c>
      <c r="K2288" s="37" t="s">
        <v>34</v>
      </c>
      <c r="L2288" s="38">
        <v>97.64</v>
      </c>
      <c r="M2288" s="39">
        <v>14.41</v>
      </c>
      <c r="N2288" s="40">
        <v>1407</v>
      </c>
      <c r="S2288" s="2" t="s">
        <v>57</v>
      </c>
    </row>
    <row r="2289" spans="1:22" s="1" customFormat="1" x14ac:dyDescent="0.2">
      <c r="A2289" s="35"/>
      <c r="B2289" s="36" t="s">
        <v>34</v>
      </c>
      <c r="C2289" s="115" t="s">
        <v>84</v>
      </c>
      <c r="D2289" s="115"/>
      <c r="E2289" s="115"/>
      <c r="F2289" s="37" t="s">
        <v>59</v>
      </c>
      <c r="G2289" s="37" t="s">
        <v>2244</v>
      </c>
      <c r="H2289" s="37" t="s">
        <v>34</v>
      </c>
      <c r="I2289" s="37" t="s">
        <v>2245</v>
      </c>
      <c r="J2289" s="38" t="s">
        <v>34</v>
      </c>
      <c r="K2289" s="37" t="s">
        <v>34</v>
      </c>
      <c r="L2289" s="38" t="s">
        <v>34</v>
      </c>
      <c r="M2289" s="39" t="s">
        <v>34</v>
      </c>
      <c r="N2289" s="40" t="s">
        <v>34</v>
      </c>
      <c r="T2289" s="2" t="s">
        <v>84</v>
      </c>
    </row>
    <row r="2290" spans="1:22" s="1" customFormat="1" x14ac:dyDescent="0.2">
      <c r="A2290" s="35"/>
      <c r="B2290" s="36" t="s">
        <v>34</v>
      </c>
      <c r="C2290" s="115" t="s">
        <v>58</v>
      </c>
      <c r="D2290" s="115"/>
      <c r="E2290" s="115"/>
      <c r="F2290" s="37" t="s">
        <v>59</v>
      </c>
      <c r="G2290" s="37" t="s">
        <v>431</v>
      </c>
      <c r="H2290" s="37" t="s">
        <v>34</v>
      </c>
      <c r="I2290" s="37" t="s">
        <v>2246</v>
      </c>
      <c r="J2290" s="38" t="s">
        <v>34</v>
      </c>
      <c r="K2290" s="37" t="s">
        <v>34</v>
      </c>
      <c r="L2290" s="38" t="s">
        <v>34</v>
      </c>
      <c r="M2290" s="39" t="s">
        <v>34</v>
      </c>
      <c r="N2290" s="40" t="s">
        <v>34</v>
      </c>
      <c r="T2290" s="2" t="s">
        <v>58</v>
      </c>
    </row>
    <row r="2291" spans="1:22" s="1" customFormat="1" x14ac:dyDescent="0.2">
      <c r="A2291" s="35"/>
      <c r="B2291" s="36" t="s">
        <v>34</v>
      </c>
      <c r="C2291" s="118" t="s">
        <v>62</v>
      </c>
      <c r="D2291" s="118"/>
      <c r="E2291" s="118"/>
      <c r="F2291" s="30" t="s">
        <v>34</v>
      </c>
      <c r="G2291" s="30" t="s">
        <v>34</v>
      </c>
      <c r="H2291" s="30" t="s">
        <v>34</v>
      </c>
      <c r="I2291" s="30" t="s">
        <v>34</v>
      </c>
      <c r="J2291" s="31">
        <v>26.37</v>
      </c>
      <c r="K2291" s="30" t="s">
        <v>34</v>
      </c>
      <c r="L2291" s="31">
        <v>705.42</v>
      </c>
      <c r="M2291" s="32" t="s">
        <v>34</v>
      </c>
      <c r="N2291" s="33" t="s">
        <v>34</v>
      </c>
      <c r="U2291" s="2" t="s">
        <v>62</v>
      </c>
    </row>
    <row r="2292" spans="1:22" s="1" customFormat="1" x14ac:dyDescent="0.2">
      <c r="A2292" s="35"/>
      <c r="B2292" s="36" t="s">
        <v>34</v>
      </c>
      <c r="C2292" s="115" t="s">
        <v>63</v>
      </c>
      <c r="D2292" s="115"/>
      <c r="E2292" s="115"/>
      <c r="F2292" s="37" t="s">
        <v>34</v>
      </c>
      <c r="G2292" s="37" t="s">
        <v>34</v>
      </c>
      <c r="H2292" s="37" t="s">
        <v>34</v>
      </c>
      <c r="I2292" s="37" t="s">
        <v>34</v>
      </c>
      <c r="J2292" s="38" t="s">
        <v>34</v>
      </c>
      <c r="K2292" s="37" t="s">
        <v>34</v>
      </c>
      <c r="L2292" s="38">
        <v>299.33999999999997</v>
      </c>
      <c r="M2292" s="39" t="s">
        <v>34</v>
      </c>
      <c r="N2292" s="40">
        <v>4313</v>
      </c>
      <c r="T2292" s="2" t="s">
        <v>63</v>
      </c>
    </row>
    <row r="2293" spans="1:22" s="1" customFormat="1" ht="22.5" x14ac:dyDescent="0.2">
      <c r="A2293" s="35"/>
      <c r="B2293" s="36" t="s">
        <v>835</v>
      </c>
      <c r="C2293" s="115" t="s">
        <v>836</v>
      </c>
      <c r="D2293" s="115"/>
      <c r="E2293" s="115"/>
      <c r="F2293" s="37" t="s">
        <v>66</v>
      </c>
      <c r="G2293" s="37" t="s">
        <v>837</v>
      </c>
      <c r="H2293" s="37" t="s">
        <v>34</v>
      </c>
      <c r="I2293" s="37" t="s">
        <v>837</v>
      </c>
      <c r="J2293" s="38" t="s">
        <v>34</v>
      </c>
      <c r="K2293" s="37" t="s">
        <v>34</v>
      </c>
      <c r="L2293" s="38">
        <v>389.14</v>
      </c>
      <c r="M2293" s="39" t="s">
        <v>34</v>
      </c>
      <c r="N2293" s="40">
        <v>5607</v>
      </c>
      <c r="T2293" s="2" t="s">
        <v>836</v>
      </c>
    </row>
    <row r="2294" spans="1:22" s="1" customFormat="1" ht="22.5" x14ac:dyDescent="0.2">
      <c r="A2294" s="35"/>
      <c r="B2294" s="36" t="s">
        <v>838</v>
      </c>
      <c r="C2294" s="115" t="s">
        <v>839</v>
      </c>
      <c r="D2294" s="115"/>
      <c r="E2294" s="115"/>
      <c r="F2294" s="37" t="s">
        <v>66</v>
      </c>
      <c r="G2294" s="37" t="s">
        <v>840</v>
      </c>
      <c r="H2294" s="37" t="s">
        <v>34</v>
      </c>
      <c r="I2294" s="37" t="s">
        <v>840</v>
      </c>
      <c r="J2294" s="38" t="s">
        <v>34</v>
      </c>
      <c r="K2294" s="37" t="s">
        <v>34</v>
      </c>
      <c r="L2294" s="38">
        <v>266.41000000000003</v>
      </c>
      <c r="M2294" s="39" t="s">
        <v>34</v>
      </c>
      <c r="N2294" s="40">
        <v>3839</v>
      </c>
      <c r="T2294" s="2" t="s">
        <v>839</v>
      </c>
    </row>
    <row r="2295" spans="1:22" s="1" customFormat="1" x14ac:dyDescent="0.2">
      <c r="A2295" s="41"/>
      <c r="B2295" s="42"/>
      <c r="C2295" s="116" t="s">
        <v>71</v>
      </c>
      <c r="D2295" s="116"/>
      <c r="E2295" s="116"/>
      <c r="F2295" s="43" t="s">
        <v>34</v>
      </c>
      <c r="G2295" s="43" t="s">
        <v>34</v>
      </c>
      <c r="H2295" s="43" t="s">
        <v>34</v>
      </c>
      <c r="I2295" s="43" t="s">
        <v>34</v>
      </c>
      <c r="J2295" s="44" t="s">
        <v>34</v>
      </c>
      <c r="K2295" s="43" t="s">
        <v>34</v>
      </c>
      <c r="L2295" s="44">
        <v>1360.97</v>
      </c>
      <c r="M2295" s="32" t="s">
        <v>34</v>
      </c>
      <c r="N2295" s="45">
        <v>16321</v>
      </c>
      <c r="V2295" s="2" t="s">
        <v>71</v>
      </c>
    </row>
    <row r="2296" spans="1:22" s="1" customFormat="1" ht="45" x14ac:dyDescent="0.2">
      <c r="A2296" s="28" t="s">
        <v>2247</v>
      </c>
      <c r="B2296" s="29" t="s">
        <v>2248</v>
      </c>
      <c r="C2296" s="118" t="s">
        <v>2249</v>
      </c>
      <c r="D2296" s="118"/>
      <c r="E2296" s="118"/>
      <c r="F2296" s="30" t="s">
        <v>911</v>
      </c>
      <c r="G2296" s="30" t="s">
        <v>34</v>
      </c>
      <c r="H2296" s="30" t="s">
        <v>34</v>
      </c>
      <c r="I2296" s="30" t="s">
        <v>2242</v>
      </c>
      <c r="J2296" s="31" t="s">
        <v>34</v>
      </c>
      <c r="K2296" s="30" t="s">
        <v>34</v>
      </c>
      <c r="L2296" s="31" t="s">
        <v>34</v>
      </c>
      <c r="M2296" s="32" t="s">
        <v>34</v>
      </c>
      <c r="N2296" s="33" t="s">
        <v>34</v>
      </c>
      <c r="Q2296" s="2" t="s">
        <v>2249</v>
      </c>
    </row>
    <row r="2297" spans="1:22" s="1" customFormat="1" x14ac:dyDescent="0.2">
      <c r="A2297" s="34"/>
      <c r="B2297" s="8"/>
      <c r="C2297" s="115" t="s">
        <v>2243</v>
      </c>
      <c r="D2297" s="115"/>
      <c r="E2297" s="115"/>
      <c r="F2297" s="115"/>
      <c r="G2297" s="115"/>
      <c r="H2297" s="115"/>
      <c r="I2297" s="115"/>
      <c r="J2297" s="115"/>
      <c r="K2297" s="115"/>
      <c r="L2297" s="115"/>
      <c r="M2297" s="115"/>
      <c r="N2297" s="117"/>
      <c r="R2297" s="2" t="s">
        <v>2243</v>
      </c>
    </row>
    <row r="2298" spans="1:22" s="1" customFormat="1" x14ac:dyDescent="0.2">
      <c r="A2298" s="35"/>
      <c r="B2298" s="36" t="s">
        <v>48</v>
      </c>
      <c r="C2298" s="115" t="s">
        <v>81</v>
      </c>
      <c r="D2298" s="115"/>
      <c r="E2298" s="115"/>
      <c r="F2298" s="37" t="s">
        <v>34</v>
      </c>
      <c r="G2298" s="37" t="s">
        <v>34</v>
      </c>
      <c r="H2298" s="37" t="s">
        <v>34</v>
      </c>
      <c r="I2298" s="37" t="s">
        <v>34</v>
      </c>
      <c r="J2298" s="38">
        <v>1.95</v>
      </c>
      <c r="K2298" s="37" t="s">
        <v>34</v>
      </c>
      <c r="L2298" s="38">
        <v>52.16</v>
      </c>
      <c r="M2298" s="39">
        <v>14.41</v>
      </c>
      <c r="N2298" s="40">
        <v>752</v>
      </c>
      <c r="S2298" s="2" t="s">
        <v>81</v>
      </c>
    </row>
    <row r="2299" spans="1:22" s="1" customFormat="1" x14ac:dyDescent="0.2">
      <c r="A2299" s="35"/>
      <c r="B2299" s="36" t="s">
        <v>54</v>
      </c>
      <c r="C2299" s="115" t="s">
        <v>55</v>
      </c>
      <c r="D2299" s="115"/>
      <c r="E2299" s="115"/>
      <c r="F2299" s="37" t="s">
        <v>34</v>
      </c>
      <c r="G2299" s="37" t="s">
        <v>34</v>
      </c>
      <c r="H2299" s="37" t="s">
        <v>34</v>
      </c>
      <c r="I2299" s="37" t="s">
        <v>34</v>
      </c>
      <c r="J2299" s="38">
        <v>8.8699999999999992</v>
      </c>
      <c r="K2299" s="37" t="s">
        <v>34</v>
      </c>
      <c r="L2299" s="38">
        <v>237.28</v>
      </c>
      <c r="M2299" s="39">
        <v>7.88</v>
      </c>
      <c r="N2299" s="40">
        <v>1870</v>
      </c>
      <c r="S2299" s="2" t="s">
        <v>55</v>
      </c>
    </row>
    <row r="2300" spans="1:22" s="1" customFormat="1" x14ac:dyDescent="0.2">
      <c r="A2300" s="35"/>
      <c r="B2300" s="36" t="s">
        <v>56</v>
      </c>
      <c r="C2300" s="115" t="s">
        <v>57</v>
      </c>
      <c r="D2300" s="115"/>
      <c r="E2300" s="115"/>
      <c r="F2300" s="37" t="s">
        <v>34</v>
      </c>
      <c r="G2300" s="37" t="s">
        <v>34</v>
      </c>
      <c r="H2300" s="37" t="s">
        <v>34</v>
      </c>
      <c r="I2300" s="37" t="s">
        <v>34</v>
      </c>
      <c r="J2300" s="38">
        <v>0.97</v>
      </c>
      <c r="K2300" s="37" t="s">
        <v>34</v>
      </c>
      <c r="L2300" s="38">
        <v>25.95</v>
      </c>
      <c r="M2300" s="39">
        <v>14.41</v>
      </c>
      <c r="N2300" s="40">
        <v>374</v>
      </c>
      <c r="S2300" s="2" t="s">
        <v>57</v>
      </c>
    </row>
    <row r="2301" spans="1:22" s="1" customFormat="1" x14ac:dyDescent="0.2">
      <c r="A2301" s="35"/>
      <c r="B2301" s="36" t="s">
        <v>34</v>
      </c>
      <c r="C2301" s="115" t="s">
        <v>84</v>
      </c>
      <c r="D2301" s="115"/>
      <c r="E2301" s="115"/>
      <c r="F2301" s="37" t="s">
        <v>59</v>
      </c>
      <c r="G2301" s="37" t="s">
        <v>1664</v>
      </c>
      <c r="H2301" s="37" t="s">
        <v>34</v>
      </c>
      <c r="I2301" s="37" t="s">
        <v>2250</v>
      </c>
      <c r="J2301" s="38" t="s">
        <v>34</v>
      </c>
      <c r="K2301" s="37" t="s">
        <v>34</v>
      </c>
      <c r="L2301" s="38" t="s">
        <v>34</v>
      </c>
      <c r="M2301" s="39" t="s">
        <v>34</v>
      </c>
      <c r="N2301" s="40" t="s">
        <v>34</v>
      </c>
      <c r="T2301" s="2" t="s">
        <v>84</v>
      </c>
    </row>
    <row r="2302" spans="1:22" s="1" customFormat="1" x14ac:dyDescent="0.2">
      <c r="A2302" s="35"/>
      <c r="B2302" s="36" t="s">
        <v>34</v>
      </c>
      <c r="C2302" s="115" t="s">
        <v>58</v>
      </c>
      <c r="D2302" s="115"/>
      <c r="E2302" s="115"/>
      <c r="F2302" s="37" t="s">
        <v>59</v>
      </c>
      <c r="G2302" s="37" t="s">
        <v>1300</v>
      </c>
      <c r="H2302" s="37" t="s">
        <v>34</v>
      </c>
      <c r="I2302" s="37" t="s">
        <v>2251</v>
      </c>
      <c r="J2302" s="38" t="s">
        <v>34</v>
      </c>
      <c r="K2302" s="37" t="s">
        <v>34</v>
      </c>
      <c r="L2302" s="38" t="s">
        <v>34</v>
      </c>
      <c r="M2302" s="39" t="s">
        <v>34</v>
      </c>
      <c r="N2302" s="40" t="s">
        <v>34</v>
      </c>
      <c r="T2302" s="2" t="s">
        <v>58</v>
      </c>
    </row>
    <row r="2303" spans="1:22" s="1" customFormat="1" x14ac:dyDescent="0.2">
      <c r="A2303" s="35"/>
      <c r="B2303" s="36" t="s">
        <v>34</v>
      </c>
      <c r="C2303" s="118" t="s">
        <v>62</v>
      </c>
      <c r="D2303" s="118"/>
      <c r="E2303" s="118"/>
      <c r="F2303" s="30" t="s">
        <v>34</v>
      </c>
      <c r="G2303" s="30" t="s">
        <v>34</v>
      </c>
      <c r="H2303" s="30" t="s">
        <v>34</v>
      </c>
      <c r="I2303" s="30" t="s">
        <v>34</v>
      </c>
      <c r="J2303" s="31">
        <v>10.82</v>
      </c>
      <c r="K2303" s="30" t="s">
        <v>34</v>
      </c>
      <c r="L2303" s="31">
        <v>289.44</v>
      </c>
      <c r="M2303" s="32" t="s">
        <v>34</v>
      </c>
      <c r="N2303" s="33" t="s">
        <v>34</v>
      </c>
      <c r="U2303" s="2" t="s">
        <v>62</v>
      </c>
    </row>
    <row r="2304" spans="1:22" s="1" customFormat="1" x14ac:dyDescent="0.2">
      <c r="A2304" s="35"/>
      <c r="B2304" s="36" t="s">
        <v>34</v>
      </c>
      <c r="C2304" s="115" t="s">
        <v>63</v>
      </c>
      <c r="D2304" s="115"/>
      <c r="E2304" s="115"/>
      <c r="F2304" s="37" t="s">
        <v>34</v>
      </c>
      <c r="G2304" s="37" t="s">
        <v>34</v>
      </c>
      <c r="H2304" s="37" t="s">
        <v>34</v>
      </c>
      <c r="I2304" s="37" t="s">
        <v>34</v>
      </c>
      <c r="J2304" s="38" t="s">
        <v>34</v>
      </c>
      <c r="K2304" s="37" t="s">
        <v>34</v>
      </c>
      <c r="L2304" s="38">
        <v>78.11</v>
      </c>
      <c r="M2304" s="39" t="s">
        <v>34</v>
      </c>
      <c r="N2304" s="40">
        <v>1126</v>
      </c>
      <c r="T2304" s="2" t="s">
        <v>63</v>
      </c>
    </row>
    <row r="2305" spans="1:22" s="1" customFormat="1" ht="22.5" x14ac:dyDescent="0.2">
      <c r="A2305" s="35"/>
      <c r="B2305" s="36" t="s">
        <v>835</v>
      </c>
      <c r="C2305" s="115" t="s">
        <v>836</v>
      </c>
      <c r="D2305" s="115"/>
      <c r="E2305" s="115"/>
      <c r="F2305" s="37" t="s">
        <v>66</v>
      </c>
      <c r="G2305" s="37" t="s">
        <v>837</v>
      </c>
      <c r="H2305" s="37" t="s">
        <v>34</v>
      </c>
      <c r="I2305" s="37" t="s">
        <v>837</v>
      </c>
      <c r="J2305" s="38" t="s">
        <v>34</v>
      </c>
      <c r="K2305" s="37" t="s">
        <v>34</v>
      </c>
      <c r="L2305" s="38">
        <v>101.54</v>
      </c>
      <c r="M2305" s="39" t="s">
        <v>34</v>
      </c>
      <c r="N2305" s="40">
        <v>1464</v>
      </c>
      <c r="T2305" s="2" t="s">
        <v>836</v>
      </c>
    </row>
    <row r="2306" spans="1:22" s="1" customFormat="1" ht="22.5" x14ac:dyDescent="0.2">
      <c r="A2306" s="35"/>
      <c r="B2306" s="36" t="s">
        <v>838</v>
      </c>
      <c r="C2306" s="115" t="s">
        <v>839</v>
      </c>
      <c r="D2306" s="115"/>
      <c r="E2306" s="115"/>
      <c r="F2306" s="37" t="s">
        <v>66</v>
      </c>
      <c r="G2306" s="37" t="s">
        <v>840</v>
      </c>
      <c r="H2306" s="37" t="s">
        <v>34</v>
      </c>
      <c r="I2306" s="37" t="s">
        <v>840</v>
      </c>
      <c r="J2306" s="38" t="s">
        <v>34</v>
      </c>
      <c r="K2306" s="37" t="s">
        <v>34</v>
      </c>
      <c r="L2306" s="38">
        <v>69.52</v>
      </c>
      <c r="M2306" s="39" t="s">
        <v>34</v>
      </c>
      <c r="N2306" s="40">
        <v>1002</v>
      </c>
      <c r="T2306" s="2" t="s">
        <v>839</v>
      </c>
    </row>
    <row r="2307" spans="1:22" s="1" customFormat="1" x14ac:dyDescent="0.2">
      <c r="A2307" s="41"/>
      <c r="B2307" s="42"/>
      <c r="C2307" s="116" t="s">
        <v>71</v>
      </c>
      <c r="D2307" s="116"/>
      <c r="E2307" s="116"/>
      <c r="F2307" s="43" t="s">
        <v>34</v>
      </c>
      <c r="G2307" s="43" t="s">
        <v>34</v>
      </c>
      <c r="H2307" s="43" t="s">
        <v>34</v>
      </c>
      <c r="I2307" s="43" t="s">
        <v>34</v>
      </c>
      <c r="J2307" s="44" t="s">
        <v>34</v>
      </c>
      <c r="K2307" s="43" t="s">
        <v>34</v>
      </c>
      <c r="L2307" s="44">
        <v>460.5</v>
      </c>
      <c r="M2307" s="32" t="s">
        <v>34</v>
      </c>
      <c r="N2307" s="45">
        <v>5088</v>
      </c>
      <c r="V2307" s="2" t="s">
        <v>71</v>
      </c>
    </row>
    <row r="2308" spans="1:22" s="1" customFormat="1" ht="56.25" x14ac:dyDescent="0.2">
      <c r="A2308" s="28" t="s">
        <v>2252</v>
      </c>
      <c r="B2308" s="29" t="s">
        <v>2253</v>
      </c>
      <c r="C2308" s="118" t="s">
        <v>2254</v>
      </c>
      <c r="D2308" s="118"/>
      <c r="E2308" s="118"/>
      <c r="F2308" s="30" t="s">
        <v>1306</v>
      </c>
      <c r="G2308" s="30" t="s">
        <v>34</v>
      </c>
      <c r="H2308" s="30" t="s">
        <v>34</v>
      </c>
      <c r="I2308" s="30" t="s">
        <v>56</v>
      </c>
      <c r="J2308" s="31" t="s">
        <v>34</v>
      </c>
      <c r="K2308" s="30" t="s">
        <v>34</v>
      </c>
      <c r="L2308" s="31" t="s">
        <v>34</v>
      </c>
      <c r="M2308" s="32" t="s">
        <v>34</v>
      </c>
      <c r="N2308" s="33" t="s">
        <v>34</v>
      </c>
      <c r="Q2308" s="2" t="s">
        <v>2254</v>
      </c>
    </row>
    <row r="2309" spans="1:22" s="1" customFormat="1" x14ac:dyDescent="0.2">
      <c r="A2309" s="35"/>
      <c r="B2309" s="36" t="s">
        <v>48</v>
      </c>
      <c r="C2309" s="115" t="s">
        <v>81</v>
      </c>
      <c r="D2309" s="115"/>
      <c r="E2309" s="115"/>
      <c r="F2309" s="37" t="s">
        <v>34</v>
      </c>
      <c r="G2309" s="37" t="s">
        <v>34</v>
      </c>
      <c r="H2309" s="37" t="s">
        <v>34</v>
      </c>
      <c r="I2309" s="37" t="s">
        <v>34</v>
      </c>
      <c r="J2309" s="38">
        <v>170.24</v>
      </c>
      <c r="K2309" s="37" t="s">
        <v>34</v>
      </c>
      <c r="L2309" s="38">
        <v>510.72</v>
      </c>
      <c r="M2309" s="39">
        <v>14.41</v>
      </c>
      <c r="N2309" s="40">
        <v>7359</v>
      </c>
      <c r="S2309" s="2" t="s">
        <v>81</v>
      </c>
    </row>
    <row r="2310" spans="1:22" s="1" customFormat="1" x14ac:dyDescent="0.2">
      <c r="A2310" s="35"/>
      <c r="B2310" s="36" t="s">
        <v>54</v>
      </c>
      <c r="C2310" s="115" t="s">
        <v>55</v>
      </c>
      <c r="D2310" s="115"/>
      <c r="E2310" s="115"/>
      <c r="F2310" s="37" t="s">
        <v>34</v>
      </c>
      <c r="G2310" s="37" t="s">
        <v>34</v>
      </c>
      <c r="H2310" s="37" t="s">
        <v>34</v>
      </c>
      <c r="I2310" s="37" t="s">
        <v>34</v>
      </c>
      <c r="J2310" s="38">
        <v>798.21</v>
      </c>
      <c r="K2310" s="37" t="s">
        <v>34</v>
      </c>
      <c r="L2310" s="38">
        <v>2394.63</v>
      </c>
      <c r="M2310" s="39">
        <v>7.88</v>
      </c>
      <c r="N2310" s="40">
        <v>18870</v>
      </c>
      <c r="S2310" s="2" t="s">
        <v>55</v>
      </c>
    </row>
    <row r="2311" spans="1:22" s="1" customFormat="1" x14ac:dyDescent="0.2">
      <c r="A2311" s="35"/>
      <c r="B2311" s="36" t="s">
        <v>56</v>
      </c>
      <c r="C2311" s="115" t="s">
        <v>57</v>
      </c>
      <c r="D2311" s="115"/>
      <c r="E2311" s="115"/>
      <c r="F2311" s="37" t="s">
        <v>34</v>
      </c>
      <c r="G2311" s="37" t="s">
        <v>34</v>
      </c>
      <c r="H2311" s="37" t="s">
        <v>34</v>
      </c>
      <c r="I2311" s="37" t="s">
        <v>34</v>
      </c>
      <c r="J2311" s="38">
        <v>85.12</v>
      </c>
      <c r="K2311" s="37" t="s">
        <v>34</v>
      </c>
      <c r="L2311" s="38">
        <v>255.36</v>
      </c>
      <c r="M2311" s="39">
        <v>14.41</v>
      </c>
      <c r="N2311" s="40">
        <v>3680</v>
      </c>
      <c r="S2311" s="2" t="s">
        <v>57</v>
      </c>
    </row>
    <row r="2312" spans="1:22" s="1" customFormat="1" x14ac:dyDescent="0.2">
      <c r="A2312" s="35"/>
      <c r="B2312" s="36" t="s">
        <v>34</v>
      </c>
      <c r="C2312" s="115" t="s">
        <v>84</v>
      </c>
      <c r="D2312" s="115"/>
      <c r="E2312" s="115"/>
      <c r="F2312" s="37" t="s">
        <v>59</v>
      </c>
      <c r="G2312" s="37" t="s">
        <v>181</v>
      </c>
      <c r="H2312" s="37" t="s">
        <v>34</v>
      </c>
      <c r="I2312" s="37" t="s">
        <v>701</v>
      </c>
      <c r="J2312" s="38" t="s">
        <v>34</v>
      </c>
      <c r="K2312" s="37" t="s">
        <v>34</v>
      </c>
      <c r="L2312" s="38" t="s">
        <v>34</v>
      </c>
      <c r="M2312" s="39" t="s">
        <v>34</v>
      </c>
      <c r="N2312" s="40" t="s">
        <v>34</v>
      </c>
      <c r="T2312" s="2" t="s">
        <v>84</v>
      </c>
    </row>
    <row r="2313" spans="1:22" s="1" customFormat="1" x14ac:dyDescent="0.2">
      <c r="A2313" s="35"/>
      <c r="B2313" s="36" t="s">
        <v>34</v>
      </c>
      <c r="C2313" s="115" t="s">
        <v>58</v>
      </c>
      <c r="D2313" s="115"/>
      <c r="E2313" s="115"/>
      <c r="F2313" s="37" t="s">
        <v>59</v>
      </c>
      <c r="G2313" s="37" t="s">
        <v>120</v>
      </c>
      <c r="H2313" s="37" t="s">
        <v>34</v>
      </c>
      <c r="I2313" s="37" t="s">
        <v>219</v>
      </c>
      <c r="J2313" s="38" t="s">
        <v>34</v>
      </c>
      <c r="K2313" s="37" t="s">
        <v>34</v>
      </c>
      <c r="L2313" s="38" t="s">
        <v>34</v>
      </c>
      <c r="M2313" s="39" t="s">
        <v>34</v>
      </c>
      <c r="N2313" s="40" t="s">
        <v>34</v>
      </c>
      <c r="T2313" s="2" t="s">
        <v>58</v>
      </c>
    </row>
    <row r="2314" spans="1:22" s="1" customFormat="1" x14ac:dyDescent="0.2">
      <c r="A2314" s="35"/>
      <c r="B2314" s="36" t="s">
        <v>34</v>
      </c>
      <c r="C2314" s="118" t="s">
        <v>62</v>
      </c>
      <c r="D2314" s="118"/>
      <c r="E2314" s="118"/>
      <c r="F2314" s="30" t="s">
        <v>34</v>
      </c>
      <c r="G2314" s="30" t="s">
        <v>34</v>
      </c>
      <c r="H2314" s="30" t="s">
        <v>34</v>
      </c>
      <c r="I2314" s="30" t="s">
        <v>34</v>
      </c>
      <c r="J2314" s="31">
        <v>968.45</v>
      </c>
      <c r="K2314" s="30" t="s">
        <v>34</v>
      </c>
      <c r="L2314" s="31">
        <v>2905.35</v>
      </c>
      <c r="M2314" s="32" t="s">
        <v>34</v>
      </c>
      <c r="N2314" s="33" t="s">
        <v>34</v>
      </c>
      <c r="U2314" s="2" t="s">
        <v>62</v>
      </c>
    </row>
    <row r="2315" spans="1:22" s="1" customFormat="1" x14ac:dyDescent="0.2">
      <c r="A2315" s="35"/>
      <c r="B2315" s="36" t="s">
        <v>34</v>
      </c>
      <c r="C2315" s="115" t="s">
        <v>63</v>
      </c>
      <c r="D2315" s="115"/>
      <c r="E2315" s="115"/>
      <c r="F2315" s="37" t="s">
        <v>34</v>
      </c>
      <c r="G2315" s="37" t="s">
        <v>34</v>
      </c>
      <c r="H2315" s="37" t="s">
        <v>34</v>
      </c>
      <c r="I2315" s="37" t="s">
        <v>34</v>
      </c>
      <c r="J2315" s="38" t="s">
        <v>34</v>
      </c>
      <c r="K2315" s="37" t="s">
        <v>34</v>
      </c>
      <c r="L2315" s="38">
        <v>766.08</v>
      </c>
      <c r="M2315" s="39" t="s">
        <v>34</v>
      </c>
      <c r="N2315" s="40">
        <v>11039</v>
      </c>
      <c r="T2315" s="2" t="s">
        <v>63</v>
      </c>
    </row>
    <row r="2316" spans="1:22" s="1" customFormat="1" ht="22.5" x14ac:dyDescent="0.2">
      <c r="A2316" s="35"/>
      <c r="B2316" s="36" t="s">
        <v>835</v>
      </c>
      <c r="C2316" s="115" t="s">
        <v>836</v>
      </c>
      <c r="D2316" s="115"/>
      <c r="E2316" s="115"/>
      <c r="F2316" s="37" t="s">
        <v>66</v>
      </c>
      <c r="G2316" s="37" t="s">
        <v>837</v>
      </c>
      <c r="H2316" s="37" t="s">
        <v>34</v>
      </c>
      <c r="I2316" s="37" t="s">
        <v>837</v>
      </c>
      <c r="J2316" s="38" t="s">
        <v>34</v>
      </c>
      <c r="K2316" s="37" t="s">
        <v>34</v>
      </c>
      <c r="L2316" s="38">
        <v>995.9</v>
      </c>
      <c r="M2316" s="39" t="s">
        <v>34</v>
      </c>
      <c r="N2316" s="40">
        <v>14351</v>
      </c>
      <c r="T2316" s="2" t="s">
        <v>836</v>
      </c>
    </row>
    <row r="2317" spans="1:22" s="1" customFormat="1" ht="22.5" x14ac:dyDescent="0.2">
      <c r="A2317" s="35"/>
      <c r="B2317" s="36" t="s">
        <v>838</v>
      </c>
      <c r="C2317" s="115" t="s">
        <v>839</v>
      </c>
      <c r="D2317" s="115"/>
      <c r="E2317" s="115"/>
      <c r="F2317" s="37" t="s">
        <v>66</v>
      </c>
      <c r="G2317" s="37" t="s">
        <v>840</v>
      </c>
      <c r="H2317" s="37" t="s">
        <v>34</v>
      </c>
      <c r="I2317" s="37" t="s">
        <v>840</v>
      </c>
      <c r="J2317" s="38" t="s">
        <v>34</v>
      </c>
      <c r="K2317" s="37" t="s">
        <v>34</v>
      </c>
      <c r="L2317" s="38">
        <v>681.81</v>
      </c>
      <c r="M2317" s="39" t="s">
        <v>34</v>
      </c>
      <c r="N2317" s="40">
        <v>9825</v>
      </c>
      <c r="T2317" s="2" t="s">
        <v>839</v>
      </c>
    </row>
    <row r="2318" spans="1:22" s="1" customFormat="1" x14ac:dyDescent="0.2">
      <c r="A2318" s="41"/>
      <c r="B2318" s="42"/>
      <c r="C2318" s="116" t="s">
        <v>71</v>
      </c>
      <c r="D2318" s="116"/>
      <c r="E2318" s="116"/>
      <c r="F2318" s="43" t="s">
        <v>34</v>
      </c>
      <c r="G2318" s="43" t="s">
        <v>34</v>
      </c>
      <c r="H2318" s="43" t="s">
        <v>34</v>
      </c>
      <c r="I2318" s="43" t="s">
        <v>34</v>
      </c>
      <c r="J2318" s="44" t="s">
        <v>34</v>
      </c>
      <c r="K2318" s="43" t="s">
        <v>34</v>
      </c>
      <c r="L2318" s="44">
        <v>4583.0600000000004</v>
      </c>
      <c r="M2318" s="32" t="s">
        <v>34</v>
      </c>
      <c r="N2318" s="45">
        <v>50405</v>
      </c>
      <c r="V2318" s="2" t="s">
        <v>71</v>
      </c>
    </row>
    <row r="2319" spans="1:22" s="1" customFormat="1" ht="1.5" customHeight="1" x14ac:dyDescent="0.2">
      <c r="A2319" s="47"/>
      <c r="B2319" s="42"/>
      <c r="C2319" s="42"/>
      <c r="D2319" s="42"/>
      <c r="E2319" s="42"/>
      <c r="F2319" s="47"/>
      <c r="G2319" s="47"/>
      <c r="H2319" s="47"/>
      <c r="I2319" s="47"/>
      <c r="J2319" s="48"/>
      <c r="K2319" s="47"/>
      <c r="L2319" s="48"/>
      <c r="M2319" s="37"/>
      <c r="N2319" s="48"/>
    </row>
    <row r="2320" spans="1:22" s="1" customFormat="1" ht="2.25" customHeight="1" x14ac:dyDescent="0.2">
      <c r="B2320" s="7"/>
      <c r="C2320" s="7"/>
      <c r="D2320" s="7"/>
      <c r="E2320" s="7"/>
      <c r="F2320" s="7"/>
      <c r="G2320" s="7"/>
      <c r="H2320" s="7"/>
      <c r="I2320" s="7"/>
      <c r="J2320" s="7"/>
      <c r="K2320" s="7"/>
      <c r="L2320" s="49"/>
      <c r="M2320" s="50"/>
      <c r="N2320" s="51"/>
    </row>
    <row r="2321" spans="1:27" s="1" customFormat="1" x14ac:dyDescent="0.2">
      <c r="A2321" s="52"/>
      <c r="B2321" s="53" t="s">
        <v>34</v>
      </c>
      <c r="C2321" s="116" t="s">
        <v>289</v>
      </c>
      <c r="D2321" s="116"/>
      <c r="E2321" s="116"/>
      <c r="F2321" s="116"/>
      <c r="G2321" s="116"/>
      <c r="H2321" s="116"/>
      <c r="I2321" s="116"/>
      <c r="J2321" s="116"/>
      <c r="K2321" s="116"/>
      <c r="L2321" s="54" t="s">
        <v>34</v>
      </c>
      <c r="M2321" s="55" t="s">
        <v>34</v>
      </c>
      <c r="N2321" s="56" t="s">
        <v>34</v>
      </c>
      <c r="Z2321" s="2" t="s">
        <v>289</v>
      </c>
    </row>
    <row r="2322" spans="1:27" s="1" customFormat="1" x14ac:dyDescent="0.2">
      <c r="A2322" s="57"/>
      <c r="B2322" s="36" t="s">
        <v>34</v>
      </c>
      <c r="C2322" s="115" t="s">
        <v>290</v>
      </c>
      <c r="D2322" s="115"/>
      <c r="E2322" s="115"/>
      <c r="F2322" s="115"/>
      <c r="G2322" s="115"/>
      <c r="H2322" s="115"/>
      <c r="I2322" s="115"/>
      <c r="J2322" s="115"/>
      <c r="K2322" s="115"/>
      <c r="L2322" s="58">
        <v>2165082.0699999998</v>
      </c>
      <c r="M2322" s="59" t="s">
        <v>34</v>
      </c>
      <c r="N2322" s="60">
        <v>13809376</v>
      </c>
      <c r="AA2322" s="2" t="s">
        <v>290</v>
      </c>
    </row>
    <row r="2323" spans="1:27" s="1" customFormat="1" x14ac:dyDescent="0.2">
      <c r="A2323" s="57"/>
      <c r="B2323" s="36" t="s">
        <v>34</v>
      </c>
      <c r="C2323" s="115" t="s">
        <v>291</v>
      </c>
      <c r="D2323" s="115"/>
      <c r="E2323" s="115"/>
      <c r="F2323" s="115"/>
      <c r="G2323" s="115"/>
      <c r="H2323" s="115"/>
      <c r="I2323" s="115"/>
      <c r="J2323" s="115"/>
      <c r="K2323" s="115"/>
      <c r="L2323" s="58" t="s">
        <v>34</v>
      </c>
      <c r="M2323" s="59" t="s">
        <v>34</v>
      </c>
      <c r="N2323" s="60" t="s">
        <v>34</v>
      </c>
      <c r="AA2323" s="2" t="s">
        <v>291</v>
      </c>
    </row>
    <row r="2324" spans="1:27" s="1" customFormat="1" x14ac:dyDescent="0.2">
      <c r="A2324" s="57"/>
      <c r="B2324" s="36" t="s">
        <v>34</v>
      </c>
      <c r="C2324" s="115" t="s">
        <v>292</v>
      </c>
      <c r="D2324" s="115"/>
      <c r="E2324" s="115"/>
      <c r="F2324" s="115"/>
      <c r="G2324" s="115"/>
      <c r="H2324" s="115"/>
      <c r="I2324" s="115"/>
      <c r="J2324" s="115"/>
      <c r="K2324" s="115"/>
      <c r="L2324" s="58">
        <v>96085.2</v>
      </c>
      <c r="M2324" s="59" t="s">
        <v>34</v>
      </c>
      <c r="N2324" s="60">
        <v>1372080</v>
      </c>
      <c r="AA2324" s="2" t="s">
        <v>292</v>
      </c>
    </row>
    <row r="2325" spans="1:27" s="1" customFormat="1" x14ac:dyDescent="0.2">
      <c r="A2325" s="57"/>
      <c r="B2325" s="36" t="s">
        <v>34</v>
      </c>
      <c r="C2325" s="115" t="s">
        <v>293</v>
      </c>
      <c r="D2325" s="115"/>
      <c r="E2325" s="115"/>
      <c r="F2325" s="115"/>
      <c r="G2325" s="115"/>
      <c r="H2325" s="115"/>
      <c r="I2325" s="115"/>
      <c r="J2325" s="115"/>
      <c r="K2325" s="115"/>
      <c r="L2325" s="58">
        <v>503608.85</v>
      </c>
      <c r="M2325" s="59" t="s">
        <v>34</v>
      </c>
      <c r="N2325" s="60">
        <v>3968438</v>
      </c>
      <c r="AA2325" s="2" t="s">
        <v>293</v>
      </c>
    </row>
    <row r="2326" spans="1:27" s="1" customFormat="1" x14ac:dyDescent="0.2">
      <c r="A2326" s="57"/>
      <c r="B2326" s="36" t="s">
        <v>34</v>
      </c>
      <c r="C2326" s="115" t="s">
        <v>294</v>
      </c>
      <c r="D2326" s="115"/>
      <c r="E2326" s="115"/>
      <c r="F2326" s="115"/>
      <c r="G2326" s="115"/>
      <c r="H2326" s="115"/>
      <c r="I2326" s="115"/>
      <c r="J2326" s="115"/>
      <c r="K2326" s="115"/>
      <c r="L2326" s="58">
        <v>1382569.6</v>
      </c>
      <c r="M2326" s="59" t="s">
        <v>34</v>
      </c>
      <c r="N2326" s="60">
        <v>5834440</v>
      </c>
      <c r="AA2326" s="2" t="s">
        <v>294</v>
      </c>
    </row>
    <row r="2327" spans="1:27" s="1" customFormat="1" x14ac:dyDescent="0.2">
      <c r="A2327" s="57"/>
      <c r="B2327" s="36" t="s">
        <v>34</v>
      </c>
      <c r="C2327" s="115" t="s">
        <v>295</v>
      </c>
      <c r="D2327" s="115"/>
      <c r="E2327" s="115"/>
      <c r="F2327" s="115"/>
      <c r="G2327" s="115"/>
      <c r="H2327" s="115"/>
      <c r="I2327" s="115"/>
      <c r="J2327" s="115"/>
      <c r="K2327" s="115"/>
      <c r="L2327" s="58">
        <v>116414.66</v>
      </c>
      <c r="M2327" s="59" t="s">
        <v>34</v>
      </c>
      <c r="N2327" s="60">
        <v>1677541</v>
      </c>
      <c r="AA2327" s="2" t="s">
        <v>295</v>
      </c>
    </row>
    <row r="2328" spans="1:27" s="1" customFormat="1" x14ac:dyDescent="0.2">
      <c r="A2328" s="57"/>
      <c r="B2328" s="36" t="s">
        <v>34</v>
      </c>
      <c r="C2328" s="115" t="s">
        <v>296</v>
      </c>
      <c r="D2328" s="115"/>
      <c r="E2328" s="115"/>
      <c r="F2328" s="115"/>
      <c r="G2328" s="115"/>
      <c r="H2328" s="115"/>
      <c r="I2328" s="115"/>
      <c r="J2328" s="115"/>
      <c r="K2328" s="115"/>
      <c r="L2328" s="58">
        <v>66403.759999999995</v>
      </c>
      <c r="M2328" s="59" t="s">
        <v>34</v>
      </c>
      <c r="N2328" s="60">
        <v>956877</v>
      </c>
      <c r="AA2328" s="2" t="s">
        <v>296</v>
      </c>
    </row>
    <row r="2329" spans="1:27" s="1" customFormat="1" x14ac:dyDescent="0.2">
      <c r="A2329" s="57"/>
      <c r="B2329" s="36" t="s">
        <v>34</v>
      </c>
      <c r="C2329" s="115" t="s">
        <v>458</v>
      </c>
      <c r="D2329" s="115"/>
      <c r="E2329" s="115"/>
      <c r="F2329" s="115"/>
      <c r="G2329" s="115"/>
      <c r="H2329" s="115"/>
      <c r="I2329" s="115"/>
      <c r="J2329" s="115"/>
      <c r="K2329" s="115"/>
      <c r="L2329" s="58">
        <v>18956.349999999999</v>
      </c>
      <c r="M2329" s="59" t="s">
        <v>34</v>
      </c>
      <c r="N2329" s="60">
        <v>206092</v>
      </c>
      <c r="AA2329" s="2" t="s">
        <v>458</v>
      </c>
    </row>
    <row r="2330" spans="1:27" s="1" customFormat="1" x14ac:dyDescent="0.2">
      <c r="A2330" s="57"/>
      <c r="B2330" s="36" t="s">
        <v>34</v>
      </c>
      <c r="C2330" s="115" t="s">
        <v>1318</v>
      </c>
      <c r="D2330" s="115"/>
      <c r="E2330" s="115"/>
      <c r="F2330" s="115"/>
      <c r="G2330" s="115"/>
      <c r="H2330" s="115"/>
      <c r="I2330" s="115"/>
      <c r="J2330" s="115"/>
      <c r="K2330" s="115"/>
      <c r="L2330" s="58">
        <v>18717.75</v>
      </c>
      <c r="M2330" s="59" t="s">
        <v>34</v>
      </c>
      <c r="N2330" s="60">
        <v>204169</v>
      </c>
      <c r="AA2330" s="2" t="s">
        <v>1318</v>
      </c>
    </row>
    <row r="2331" spans="1:27" s="1" customFormat="1" x14ac:dyDescent="0.2">
      <c r="A2331" s="57"/>
      <c r="B2331" s="36" t="s">
        <v>34</v>
      </c>
      <c r="C2331" s="115" t="s">
        <v>1319</v>
      </c>
      <c r="D2331" s="115"/>
      <c r="E2331" s="115"/>
      <c r="F2331" s="115"/>
      <c r="G2331" s="115"/>
      <c r="H2331" s="115"/>
      <c r="I2331" s="115"/>
      <c r="J2331" s="115"/>
      <c r="K2331" s="115"/>
      <c r="L2331" s="58" t="s">
        <v>34</v>
      </c>
      <c r="M2331" s="59" t="s">
        <v>34</v>
      </c>
      <c r="N2331" s="60" t="s">
        <v>34</v>
      </c>
      <c r="AA2331" s="2" t="s">
        <v>1319</v>
      </c>
    </row>
    <row r="2332" spans="1:27" s="1" customFormat="1" x14ac:dyDescent="0.2">
      <c r="A2332" s="57"/>
      <c r="B2332" s="36" t="s">
        <v>34</v>
      </c>
      <c r="C2332" s="115" t="s">
        <v>1320</v>
      </c>
      <c r="D2332" s="115"/>
      <c r="E2332" s="115"/>
      <c r="F2332" s="115"/>
      <c r="G2332" s="115"/>
      <c r="H2332" s="115"/>
      <c r="I2332" s="115"/>
      <c r="J2332" s="115"/>
      <c r="K2332" s="115"/>
      <c r="L2332" s="58">
        <v>4381.3999999999996</v>
      </c>
      <c r="M2332" s="59" t="s">
        <v>34</v>
      </c>
      <c r="N2332" s="60">
        <v>63137</v>
      </c>
      <c r="AA2332" s="2" t="s">
        <v>1320</v>
      </c>
    </row>
    <row r="2333" spans="1:27" s="1" customFormat="1" x14ac:dyDescent="0.2">
      <c r="A2333" s="57"/>
      <c r="B2333" s="36" t="s">
        <v>34</v>
      </c>
      <c r="C2333" s="115" t="s">
        <v>1321</v>
      </c>
      <c r="D2333" s="115"/>
      <c r="E2333" s="115"/>
      <c r="F2333" s="115"/>
      <c r="G2333" s="115"/>
      <c r="H2333" s="115"/>
      <c r="I2333" s="115"/>
      <c r="J2333" s="115"/>
      <c r="K2333" s="115"/>
      <c r="L2333" s="58">
        <v>4755.3</v>
      </c>
      <c r="M2333" s="59" t="s">
        <v>34</v>
      </c>
      <c r="N2333" s="60">
        <v>37474</v>
      </c>
      <c r="AA2333" s="2" t="s">
        <v>1321</v>
      </c>
    </row>
    <row r="2334" spans="1:27" s="1" customFormat="1" x14ac:dyDescent="0.2">
      <c r="A2334" s="57"/>
      <c r="B2334" s="36" t="s">
        <v>34</v>
      </c>
      <c r="C2334" s="115" t="s">
        <v>1322</v>
      </c>
      <c r="D2334" s="115"/>
      <c r="E2334" s="115"/>
      <c r="F2334" s="115"/>
      <c r="G2334" s="115"/>
      <c r="H2334" s="115"/>
      <c r="I2334" s="115"/>
      <c r="J2334" s="115"/>
      <c r="K2334" s="115"/>
      <c r="L2334" s="58">
        <v>3386.4</v>
      </c>
      <c r="M2334" s="59" t="s">
        <v>34</v>
      </c>
      <c r="N2334" s="60">
        <v>14291</v>
      </c>
      <c r="AA2334" s="2" t="s">
        <v>1322</v>
      </c>
    </row>
    <row r="2335" spans="1:27" s="1" customFormat="1" x14ac:dyDescent="0.2">
      <c r="A2335" s="57"/>
      <c r="B2335" s="36" t="s">
        <v>34</v>
      </c>
      <c r="C2335" s="115" t="s">
        <v>1323</v>
      </c>
      <c r="D2335" s="115"/>
      <c r="E2335" s="115"/>
      <c r="F2335" s="115"/>
      <c r="G2335" s="115"/>
      <c r="H2335" s="115"/>
      <c r="I2335" s="115"/>
      <c r="J2335" s="115"/>
      <c r="K2335" s="115"/>
      <c r="L2335" s="58">
        <v>3550.36</v>
      </c>
      <c r="M2335" s="59" t="s">
        <v>34</v>
      </c>
      <c r="N2335" s="60">
        <v>51161</v>
      </c>
      <c r="AA2335" s="2" t="s">
        <v>1323</v>
      </c>
    </row>
    <row r="2336" spans="1:27" s="1" customFormat="1" x14ac:dyDescent="0.2">
      <c r="A2336" s="57"/>
      <c r="B2336" s="36" t="s">
        <v>34</v>
      </c>
      <c r="C2336" s="115" t="s">
        <v>1324</v>
      </c>
      <c r="D2336" s="115"/>
      <c r="E2336" s="115"/>
      <c r="F2336" s="115"/>
      <c r="G2336" s="115"/>
      <c r="H2336" s="115"/>
      <c r="I2336" s="115"/>
      <c r="J2336" s="115"/>
      <c r="K2336" s="115"/>
      <c r="L2336" s="58">
        <v>2644.29</v>
      </c>
      <c r="M2336" s="59" t="s">
        <v>34</v>
      </c>
      <c r="N2336" s="60">
        <v>38106</v>
      </c>
      <c r="AA2336" s="2" t="s">
        <v>1324</v>
      </c>
    </row>
    <row r="2337" spans="1:28" x14ac:dyDescent="0.2">
      <c r="A2337" s="57"/>
      <c r="B2337" s="36" t="s">
        <v>34</v>
      </c>
      <c r="C2337" s="115" t="s">
        <v>1325</v>
      </c>
      <c r="D2337" s="115"/>
      <c r="E2337" s="115"/>
      <c r="F2337" s="115"/>
      <c r="G2337" s="115"/>
      <c r="H2337" s="115"/>
      <c r="I2337" s="115"/>
      <c r="J2337" s="115"/>
      <c r="K2337" s="115"/>
      <c r="L2337" s="58">
        <v>238.6</v>
      </c>
      <c r="M2337" s="59" t="s">
        <v>34</v>
      </c>
      <c r="N2337" s="60">
        <v>1923</v>
      </c>
      <c r="O2337" s="1"/>
      <c r="P2337" s="1"/>
      <c r="Q2337" s="1"/>
      <c r="R2337" s="1"/>
      <c r="S2337" s="1"/>
      <c r="T2337" s="1"/>
      <c r="U2337" s="1"/>
      <c r="V2337" s="1"/>
      <c r="W2337" s="1"/>
      <c r="X2337" s="1"/>
      <c r="Y2337" s="1"/>
      <c r="Z2337" s="1"/>
      <c r="AA2337" s="2" t="s">
        <v>1325</v>
      </c>
      <c r="AB2337" s="1"/>
    </row>
    <row r="2338" spans="1:28" x14ac:dyDescent="0.2">
      <c r="A2338" s="57"/>
      <c r="B2338" s="36" t="s">
        <v>34</v>
      </c>
      <c r="C2338" s="115" t="s">
        <v>1319</v>
      </c>
      <c r="D2338" s="115"/>
      <c r="E2338" s="115"/>
      <c r="F2338" s="115"/>
      <c r="G2338" s="115"/>
      <c r="H2338" s="115"/>
      <c r="I2338" s="115"/>
      <c r="J2338" s="115"/>
      <c r="K2338" s="115"/>
      <c r="L2338" s="58" t="s">
        <v>34</v>
      </c>
      <c r="M2338" s="59" t="s">
        <v>34</v>
      </c>
      <c r="N2338" s="60" t="s">
        <v>34</v>
      </c>
      <c r="O2338" s="1"/>
      <c r="P2338" s="1"/>
      <c r="Q2338" s="1"/>
      <c r="R2338" s="1"/>
      <c r="S2338" s="1"/>
      <c r="T2338" s="1"/>
      <c r="U2338" s="1"/>
      <c r="V2338" s="1"/>
      <c r="W2338" s="1"/>
      <c r="X2338" s="1"/>
      <c r="Y2338" s="1"/>
      <c r="Z2338" s="1"/>
      <c r="AA2338" s="2" t="s">
        <v>1319</v>
      </c>
      <c r="AB2338" s="1"/>
    </row>
    <row r="2339" spans="1:28" x14ac:dyDescent="0.2">
      <c r="A2339" s="57"/>
      <c r="B2339" s="36" t="s">
        <v>34</v>
      </c>
      <c r="C2339" s="115" t="s">
        <v>1320</v>
      </c>
      <c r="D2339" s="115"/>
      <c r="E2339" s="115"/>
      <c r="F2339" s="115"/>
      <c r="G2339" s="115"/>
      <c r="H2339" s="115"/>
      <c r="I2339" s="115"/>
      <c r="J2339" s="115"/>
      <c r="K2339" s="115"/>
      <c r="L2339" s="58">
        <v>41.99</v>
      </c>
      <c r="M2339" s="59" t="s">
        <v>34</v>
      </c>
      <c r="N2339" s="60">
        <v>605</v>
      </c>
      <c r="O2339" s="1"/>
      <c r="P2339" s="1"/>
      <c r="Q2339" s="1"/>
      <c r="R2339" s="1"/>
      <c r="S2339" s="1"/>
      <c r="T2339" s="1"/>
      <c r="U2339" s="1"/>
      <c r="V2339" s="1"/>
      <c r="W2339" s="1"/>
      <c r="X2339" s="1"/>
      <c r="Y2339" s="1"/>
      <c r="Z2339" s="1"/>
      <c r="AA2339" s="2" t="s">
        <v>1320</v>
      </c>
      <c r="AB2339" s="1"/>
    </row>
    <row r="2340" spans="1:28" x14ac:dyDescent="0.2">
      <c r="A2340" s="57"/>
      <c r="B2340" s="36" t="s">
        <v>34</v>
      </c>
      <c r="C2340" s="115" t="s">
        <v>1321</v>
      </c>
      <c r="D2340" s="115"/>
      <c r="E2340" s="115"/>
      <c r="F2340" s="115"/>
      <c r="G2340" s="115"/>
      <c r="H2340" s="115"/>
      <c r="I2340" s="115"/>
      <c r="J2340" s="115"/>
      <c r="K2340" s="115"/>
      <c r="L2340" s="58">
        <v>55.49</v>
      </c>
      <c r="M2340" s="59" t="s">
        <v>34</v>
      </c>
      <c r="N2340" s="60">
        <v>437</v>
      </c>
      <c r="O2340" s="1"/>
      <c r="P2340" s="1"/>
      <c r="Q2340" s="1"/>
      <c r="R2340" s="1"/>
      <c r="S2340" s="1"/>
      <c r="T2340" s="1"/>
      <c r="U2340" s="1"/>
      <c r="V2340" s="1"/>
      <c r="W2340" s="1"/>
      <c r="X2340" s="1"/>
      <c r="Y2340" s="1"/>
      <c r="Z2340" s="1"/>
      <c r="AA2340" s="2" t="s">
        <v>1321</v>
      </c>
      <c r="AB2340" s="1"/>
    </row>
    <row r="2341" spans="1:28" x14ac:dyDescent="0.2">
      <c r="A2341" s="57"/>
      <c r="B2341" s="36" t="s">
        <v>34</v>
      </c>
      <c r="C2341" s="115" t="s">
        <v>1322</v>
      </c>
      <c r="D2341" s="115"/>
      <c r="E2341" s="115"/>
      <c r="F2341" s="115"/>
      <c r="G2341" s="115"/>
      <c r="H2341" s="115"/>
      <c r="I2341" s="115"/>
      <c r="J2341" s="115"/>
      <c r="K2341" s="115"/>
      <c r="L2341" s="58">
        <v>112.89</v>
      </c>
      <c r="M2341" s="59" t="s">
        <v>34</v>
      </c>
      <c r="N2341" s="60">
        <v>476</v>
      </c>
      <c r="O2341" s="1"/>
      <c r="P2341" s="1"/>
      <c r="Q2341" s="1"/>
      <c r="R2341" s="1"/>
      <c r="S2341" s="1"/>
      <c r="T2341" s="1"/>
      <c r="U2341" s="1"/>
      <c r="V2341" s="1"/>
      <c r="W2341" s="1"/>
      <c r="X2341" s="1"/>
      <c r="Y2341" s="1"/>
      <c r="Z2341" s="1"/>
      <c r="AA2341" s="2" t="s">
        <v>1322</v>
      </c>
      <c r="AB2341" s="1"/>
    </row>
    <row r="2342" spans="1:28" x14ac:dyDescent="0.2">
      <c r="A2342" s="57"/>
      <c r="B2342" s="36" t="s">
        <v>34</v>
      </c>
      <c r="C2342" s="115" t="s">
        <v>1323</v>
      </c>
      <c r="D2342" s="115"/>
      <c r="E2342" s="115"/>
      <c r="F2342" s="115"/>
      <c r="G2342" s="115"/>
      <c r="H2342" s="115"/>
      <c r="I2342" s="115"/>
      <c r="J2342" s="115"/>
      <c r="K2342" s="115"/>
      <c r="L2342" s="58">
        <v>28.23</v>
      </c>
      <c r="M2342" s="59" t="s">
        <v>34</v>
      </c>
      <c r="N2342" s="60">
        <v>405</v>
      </c>
      <c r="O2342" s="1"/>
      <c r="P2342" s="1"/>
      <c r="Q2342" s="1"/>
      <c r="R2342" s="1"/>
      <c r="S2342" s="1"/>
      <c r="T2342" s="1"/>
      <c r="U2342" s="1"/>
      <c r="V2342" s="1"/>
      <c r="W2342" s="1"/>
      <c r="X2342" s="1"/>
      <c r="Y2342" s="1"/>
      <c r="Z2342" s="1"/>
      <c r="AA2342" s="2" t="s">
        <v>1323</v>
      </c>
      <c r="AB2342" s="1"/>
    </row>
    <row r="2343" spans="1:28" x14ac:dyDescent="0.2">
      <c r="A2343" s="57"/>
      <c r="B2343" s="36" t="s">
        <v>34</v>
      </c>
      <c r="C2343" s="115" t="s">
        <v>297</v>
      </c>
      <c r="D2343" s="115"/>
      <c r="E2343" s="115"/>
      <c r="F2343" s="115"/>
      <c r="G2343" s="115"/>
      <c r="H2343" s="115"/>
      <c r="I2343" s="115"/>
      <c r="J2343" s="115"/>
      <c r="K2343" s="115"/>
      <c r="L2343" s="58">
        <v>118394.64</v>
      </c>
      <c r="M2343" s="59" t="s">
        <v>34</v>
      </c>
      <c r="N2343" s="60">
        <v>1693558</v>
      </c>
      <c r="O2343" s="1"/>
      <c r="P2343" s="1"/>
      <c r="Q2343" s="1"/>
      <c r="R2343" s="1"/>
      <c r="S2343" s="1"/>
      <c r="T2343" s="1"/>
      <c r="U2343" s="1"/>
      <c r="V2343" s="1"/>
      <c r="W2343" s="1"/>
      <c r="X2343" s="1"/>
      <c r="Y2343" s="1"/>
      <c r="Z2343" s="1"/>
      <c r="AA2343" s="2" t="s">
        <v>297</v>
      </c>
      <c r="AB2343" s="1"/>
    </row>
    <row r="2344" spans="1:28" x14ac:dyDescent="0.2">
      <c r="A2344" s="57"/>
      <c r="B2344" s="36" t="s">
        <v>34</v>
      </c>
      <c r="C2344" s="115" t="s">
        <v>298</v>
      </c>
      <c r="D2344" s="115"/>
      <c r="E2344" s="115"/>
      <c r="F2344" s="115"/>
      <c r="G2344" s="115"/>
      <c r="H2344" s="115"/>
      <c r="I2344" s="115"/>
      <c r="J2344" s="115"/>
      <c r="K2344" s="115"/>
      <c r="L2344" s="58">
        <v>119993.25</v>
      </c>
      <c r="M2344" s="59" t="s">
        <v>34</v>
      </c>
      <c r="N2344" s="60">
        <v>1729107</v>
      </c>
      <c r="O2344" s="1"/>
      <c r="P2344" s="1"/>
      <c r="Q2344" s="1"/>
      <c r="R2344" s="1"/>
      <c r="S2344" s="1"/>
      <c r="T2344" s="1"/>
      <c r="U2344" s="1"/>
      <c r="V2344" s="1"/>
      <c r="W2344" s="1"/>
      <c r="X2344" s="1"/>
      <c r="Y2344" s="1"/>
      <c r="Z2344" s="1"/>
      <c r="AA2344" s="2" t="s">
        <v>298</v>
      </c>
      <c r="AB2344" s="1"/>
    </row>
    <row r="2345" spans="1:28" x14ac:dyDescent="0.2">
      <c r="A2345" s="57"/>
      <c r="B2345" s="36" t="s">
        <v>34</v>
      </c>
      <c r="C2345" s="115" t="s">
        <v>299</v>
      </c>
      <c r="D2345" s="115"/>
      <c r="E2345" s="115"/>
      <c r="F2345" s="115"/>
      <c r="G2345" s="115"/>
      <c r="H2345" s="115"/>
      <c r="I2345" s="115"/>
      <c r="J2345" s="115"/>
      <c r="K2345" s="115"/>
      <c r="L2345" s="58">
        <v>69048.05</v>
      </c>
      <c r="M2345" s="59" t="s">
        <v>34</v>
      </c>
      <c r="N2345" s="60">
        <v>994983</v>
      </c>
      <c r="O2345" s="1"/>
      <c r="P2345" s="1"/>
      <c r="Q2345" s="1"/>
      <c r="R2345" s="1"/>
      <c r="S2345" s="1"/>
      <c r="T2345" s="1"/>
      <c r="U2345" s="1"/>
      <c r="V2345" s="1"/>
      <c r="W2345" s="1"/>
      <c r="X2345" s="1"/>
      <c r="Y2345" s="1"/>
      <c r="Z2345" s="1"/>
      <c r="AA2345" s="2" t="s">
        <v>299</v>
      </c>
      <c r="AB2345" s="1"/>
    </row>
    <row r="2346" spans="1:28" x14ac:dyDescent="0.2">
      <c r="A2346" s="57"/>
      <c r="B2346" s="48" t="s">
        <v>34</v>
      </c>
      <c r="C2346" s="114" t="s">
        <v>300</v>
      </c>
      <c r="D2346" s="114"/>
      <c r="E2346" s="114"/>
      <c r="F2346" s="114"/>
      <c r="G2346" s="114"/>
      <c r="H2346" s="114"/>
      <c r="I2346" s="114"/>
      <c r="J2346" s="114"/>
      <c r="K2346" s="114"/>
      <c r="L2346" s="61">
        <v>2184038.42</v>
      </c>
      <c r="M2346" s="62" t="s">
        <v>34</v>
      </c>
      <c r="N2346" s="63">
        <v>14015468</v>
      </c>
      <c r="O2346" s="1"/>
      <c r="P2346" s="1"/>
      <c r="Q2346" s="1"/>
      <c r="R2346" s="1"/>
      <c r="S2346" s="1"/>
      <c r="T2346" s="1"/>
      <c r="U2346" s="1"/>
      <c r="V2346" s="1"/>
      <c r="W2346" s="1"/>
      <c r="X2346" s="1"/>
      <c r="Y2346" s="1"/>
      <c r="Z2346" s="1"/>
      <c r="AA2346" s="1"/>
      <c r="AB2346" s="2" t="s">
        <v>300</v>
      </c>
    </row>
    <row r="2347" spans="1:28" x14ac:dyDescent="0.2">
      <c r="A2347" s="57"/>
      <c r="B2347" s="36" t="s">
        <v>34</v>
      </c>
      <c r="C2347" s="115" t="s">
        <v>291</v>
      </c>
      <c r="D2347" s="115"/>
      <c r="E2347" s="115"/>
      <c r="F2347" s="115"/>
      <c r="G2347" s="115"/>
      <c r="H2347" s="115"/>
      <c r="I2347" s="115"/>
      <c r="J2347" s="115"/>
      <c r="K2347" s="115"/>
      <c r="L2347" s="58" t="s">
        <v>34</v>
      </c>
      <c r="M2347" s="59" t="s">
        <v>34</v>
      </c>
      <c r="N2347" s="60" t="s">
        <v>34</v>
      </c>
      <c r="O2347" s="1"/>
      <c r="P2347" s="1"/>
      <c r="Q2347" s="1"/>
      <c r="R2347" s="1"/>
      <c r="S2347" s="1"/>
      <c r="T2347" s="1"/>
      <c r="U2347" s="1"/>
      <c r="V2347" s="1"/>
      <c r="W2347" s="1"/>
      <c r="X2347" s="1"/>
      <c r="Y2347" s="1"/>
      <c r="Z2347" s="1"/>
      <c r="AA2347" s="2" t="s">
        <v>291</v>
      </c>
      <c r="AB2347" s="1"/>
    </row>
    <row r="2348" spans="1:28" x14ac:dyDescent="0.2">
      <c r="A2348" s="57"/>
      <c r="B2348" s="36" t="s">
        <v>34</v>
      </c>
      <c r="C2348" s="115" t="s">
        <v>460</v>
      </c>
      <c r="D2348" s="115"/>
      <c r="E2348" s="115"/>
      <c r="F2348" s="115"/>
      <c r="G2348" s="115"/>
      <c r="H2348" s="115"/>
      <c r="I2348" s="115"/>
      <c r="J2348" s="115"/>
      <c r="K2348" s="115"/>
      <c r="L2348" s="58">
        <v>927196.91</v>
      </c>
      <c r="M2348" s="59" t="s">
        <v>34</v>
      </c>
      <c r="N2348" s="60">
        <v>3912771</v>
      </c>
      <c r="O2348" s="1"/>
      <c r="P2348" s="1"/>
      <c r="Q2348" s="1"/>
      <c r="R2348" s="1"/>
      <c r="S2348" s="1"/>
      <c r="T2348" s="1"/>
      <c r="U2348" s="1"/>
      <c r="V2348" s="1"/>
      <c r="W2348" s="1"/>
      <c r="X2348" s="1"/>
      <c r="Y2348" s="1"/>
      <c r="Z2348" s="1"/>
      <c r="AA2348" s="2" t="s">
        <v>460</v>
      </c>
      <c r="AB2348" s="1"/>
    </row>
    <row r="2349" spans="1:28" ht="1.5" customHeight="1" x14ac:dyDescent="0.2">
      <c r="B2349" s="48"/>
      <c r="C2349" s="42"/>
      <c r="D2349" s="42"/>
      <c r="E2349" s="42"/>
      <c r="F2349" s="42"/>
      <c r="G2349" s="42"/>
      <c r="H2349" s="42"/>
      <c r="I2349" s="42"/>
      <c r="J2349" s="42"/>
      <c r="K2349" s="42"/>
      <c r="L2349" s="61"/>
      <c r="M2349" s="62"/>
      <c r="N2349" s="64"/>
      <c r="O2349" s="1"/>
      <c r="P2349" s="1"/>
      <c r="Q2349" s="1"/>
      <c r="R2349" s="1"/>
      <c r="S2349" s="1"/>
      <c r="T2349" s="1"/>
      <c r="U2349" s="1"/>
      <c r="V2349" s="1"/>
      <c r="W2349" s="1"/>
      <c r="X2349" s="1"/>
      <c r="Y2349" s="1"/>
      <c r="Z2349" s="1"/>
      <c r="AA2349" s="1"/>
      <c r="AB2349" s="1"/>
    </row>
    <row r="2350" spans="1:28" ht="53.25" customHeight="1" x14ac:dyDescent="0.2">
      <c r="A2350" s="65"/>
      <c r="B2350" s="65"/>
      <c r="C2350" s="65"/>
      <c r="D2350" s="65"/>
      <c r="E2350" s="65"/>
      <c r="F2350" s="65"/>
      <c r="G2350" s="65"/>
      <c r="H2350" s="65"/>
      <c r="I2350" s="65"/>
      <c r="J2350" s="65"/>
      <c r="K2350" s="65"/>
      <c r="L2350" s="65"/>
      <c r="M2350" s="65"/>
      <c r="N2350" s="65"/>
      <c r="O2350" s="1"/>
      <c r="P2350" s="1"/>
      <c r="Q2350" s="1"/>
      <c r="R2350" s="1"/>
      <c r="S2350" s="1"/>
      <c r="T2350" s="1"/>
      <c r="U2350" s="1"/>
      <c r="V2350" s="1"/>
      <c r="W2350" s="1"/>
      <c r="X2350" s="1"/>
      <c r="Y2350" s="1"/>
      <c r="Z2350" s="1"/>
      <c r="AA2350" s="1"/>
      <c r="AB2350" s="1"/>
    </row>
    <row r="2351" spans="1:28" x14ac:dyDescent="0.2">
      <c r="B2351" s="66" t="s">
        <v>301</v>
      </c>
      <c r="C2351" s="129" t="s">
        <v>793</v>
      </c>
      <c r="D2351" s="129"/>
      <c r="E2351" s="129"/>
      <c r="F2351" s="129"/>
      <c r="G2351" s="129"/>
      <c r="H2351" s="129"/>
      <c r="I2351" s="129"/>
      <c r="J2351" s="129"/>
      <c r="K2351" s="129"/>
      <c r="L2351" s="129"/>
      <c r="O2351" s="1"/>
      <c r="P2351" s="1"/>
      <c r="Q2351" s="1"/>
      <c r="R2351" s="1"/>
      <c r="S2351" s="1"/>
      <c r="T2351" s="1"/>
      <c r="U2351" s="1"/>
      <c r="V2351" s="1"/>
      <c r="W2351" s="1"/>
      <c r="X2351" s="1"/>
      <c r="Y2351" s="1"/>
      <c r="Z2351" s="1"/>
      <c r="AA2351" s="1"/>
      <c r="AB2351" s="1"/>
    </row>
    <row r="2352" spans="1:28" ht="13.5" customHeight="1" x14ac:dyDescent="0.2">
      <c r="B2352" s="4"/>
      <c r="C2352" s="124" t="s">
        <v>303</v>
      </c>
      <c r="D2352" s="124"/>
      <c r="E2352" s="124"/>
      <c r="F2352" s="124"/>
      <c r="G2352" s="124"/>
      <c r="H2352" s="124"/>
      <c r="I2352" s="124"/>
      <c r="J2352" s="124"/>
      <c r="K2352" s="124"/>
      <c r="L2352" s="124"/>
      <c r="O2352" s="1"/>
      <c r="P2352" s="1"/>
      <c r="Q2352" s="1"/>
      <c r="R2352" s="1"/>
      <c r="S2352" s="1"/>
      <c r="T2352" s="1"/>
      <c r="U2352" s="1"/>
      <c r="V2352" s="1"/>
      <c r="W2352" s="1"/>
      <c r="X2352" s="1"/>
      <c r="Y2352" s="1"/>
      <c r="Z2352" s="1"/>
      <c r="AA2352" s="1"/>
      <c r="AB2352" s="1"/>
    </row>
    <row r="2353" spans="2:12" s="1" customFormat="1" ht="12.75" customHeight="1" x14ac:dyDescent="0.2">
      <c r="B2353" s="66" t="s">
        <v>304</v>
      </c>
      <c r="C2353" s="129" t="s">
        <v>305</v>
      </c>
      <c r="D2353" s="129"/>
      <c r="E2353" s="129"/>
      <c r="F2353" s="129"/>
      <c r="G2353" s="129"/>
      <c r="H2353" s="129"/>
      <c r="I2353" s="129"/>
      <c r="J2353" s="129"/>
      <c r="K2353" s="129"/>
      <c r="L2353" s="129"/>
    </row>
    <row r="2354" spans="2:12" s="1" customFormat="1" ht="13.5" customHeight="1" x14ac:dyDescent="0.2">
      <c r="C2354" s="124" t="s">
        <v>303</v>
      </c>
      <c r="D2354" s="124"/>
      <c r="E2354" s="124"/>
      <c r="F2354" s="124"/>
      <c r="G2354" s="124"/>
      <c r="H2354" s="124"/>
      <c r="I2354" s="124"/>
      <c r="J2354" s="124"/>
      <c r="K2354" s="124"/>
      <c r="L2354" s="124"/>
    </row>
    <row r="2368" spans="2:12" s="1" customFormat="1" x14ac:dyDescent="0.2">
      <c r="D2368" s="3"/>
    </row>
  </sheetData>
  <mergeCells count="2336">
    <mergeCell ref="C2354:L2354"/>
    <mergeCell ref="C30:E30"/>
    <mergeCell ref="A11:N11"/>
    <mergeCell ref="A13:N13"/>
    <mergeCell ref="B16:F16"/>
    <mergeCell ref="C27:E29"/>
    <mergeCell ref="N27:N29"/>
    <mergeCell ref="J27:L28"/>
    <mergeCell ref="B27:B29"/>
    <mergeCell ref="F27:F29"/>
    <mergeCell ref="A27:A29"/>
    <mergeCell ref="M27:M29"/>
    <mergeCell ref="G27:I28"/>
    <mergeCell ref="D5:N5"/>
    <mergeCell ref="A31:N31"/>
    <mergeCell ref="C32:E32"/>
    <mergeCell ref="C33:N33"/>
    <mergeCell ref="C34:E34"/>
    <mergeCell ref="A10:N10"/>
    <mergeCell ref="C2351:L2351"/>
    <mergeCell ref="L25:M25"/>
    <mergeCell ref="C2353:L2353"/>
    <mergeCell ref="B15:F15"/>
    <mergeCell ref="A12:N12"/>
    <mergeCell ref="C2352:L2352"/>
    <mergeCell ref="C35:E35"/>
    <mergeCell ref="C36:E36"/>
    <mergeCell ref="C37:E37"/>
    <mergeCell ref="C38:E38"/>
    <mergeCell ref="C39:E39"/>
    <mergeCell ref="C40:E40"/>
    <mergeCell ref="C41:E41"/>
    <mergeCell ref="C42:N42"/>
    <mergeCell ref="C43:E43"/>
    <mergeCell ref="A8:N8"/>
    <mergeCell ref="A9:N9"/>
    <mergeCell ref="A7:N7"/>
    <mergeCell ref="C59:E59"/>
    <mergeCell ref="C60:E60"/>
    <mergeCell ref="C61:E61"/>
    <mergeCell ref="C62:E62"/>
    <mergeCell ref="C63:N63"/>
    <mergeCell ref="C54:E54"/>
    <mergeCell ref="C55:E55"/>
    <mergeCell ref="C56:E56"/>
    <mergeCell ref="C57:E57"/>
    <mergeCell ref="C58:E58"/>
    <mergeCell ref="C49:E49"/>
    <mergeCell ref="C50:E50"/>
    <mergeCell ref="C51:N51"/>
    <mergeCell ref="C52:E52"/>
    <mergeCell ref="C53:E53"/>
    <mergeCell ref="C44:E44"/>
    <mergeCell ref="C45:E45"/>
    <mergeCell ref="C46:E46"/>
    <mergeCell ref="C47:E47"/>
    <mergeCell ref="C48:E48"/>
    <mergeCell ref="C79:E79"/>
    <mergeCell ref="C80:E80"/>
    <mergeCell ref="C81:E81"/>
    <mergeCell ref="C82:E82"/>
    <mergeCell ref="C83:E83"/>
    <mergeCell ref="C74:E74"/>
    <mergeCell ref="C75:E75"/>
    <mergeCell ref="C76:E76"/>
    <mergeCell ref="C77:E77"/>
    <mergeCell ref="C78:E78"/>
    <mergeCell ref="C69:E69"/>
    <mergeCell ref="C70:E70"/>
    <mergeCell ref="C71:E71"/>
    <mergeCell ref="C72:E72"/>
    <mergeCell ref="C73:N73"/>
    <mergeCell ref="C64:N64"/>
    <mergeCell ref="C65:E65"/>
    <mergeCell ref="C66:E66"/>
    <mergeCell ref="C67:E67"/>
    <mergeCell ref="C68:E68"/>
    <mergeCell ref="C99:E99"/>
    <mergeCell ref="C100:E100"/>
    <mergeCell ref="C101:E101"/>
    <mergeCell ref="C102:E102"/>
    <mergeCell ref="C103:E103"/>
    <mergeCell ref="C94:E94"/>
    <mergeCell ref="C95:N95"/>
    <mergeCell ref="C96:E96"/>
    <mergeCell ref="C97:E97"/>
    <mergeCell ref="C98:E98"/>
    <mergeCell ref="C89:E89"/>
    <mergeCell ref="C90:E90"/>
    <mergeCell ref="C91:E91"/>
    <mergeCell ref="C92:E92"/>
    <mergeCell ref="C93:E93"/>
    <mergeCell ref="C84:E84"/>
    <mergeCell ref="C85:N85"/>
    <mergeCell ref="C86:N86"/>
    <mergeCell ref="C87:E87"/>
    <mergeCell ref="C88:E88"/>
    <mergeCell ref="C119:E119"/>
    <mergeCell ref="C120:E120"/>
    <mergeCell ref="C121:E121"/>
    <mergeCell ref="C122:E122"/>
    <mergeCell ref="C123:N123"/>
    <mergeCell ref="C114:E114"/>
    <mergeCell ref="C115:E115"/>
    <mergeCell ref="C116:E116"/>
    <mergeCell ref="C117:E117"/>
    <mergeCell ref="C118:E118"/>
    <mergeCell ref="C109:E109"/>
    <mergeCell ref="C110:N110"/>
    <mergeCell ref="C111:E111"/>
    <mergeCell ref="C112:E112"/>
    <mergeCell ref="C113:E113"/>
    <mergeCell ref="C104:E104"/>
    <mergeCell ref="C105:E105"/>
    <mergeCell ref="C106:E106"/>
    <mergeCell ref="C107:E107"/>
    <mergeCell ref="C108:N108"/>
    <mergeCell ref="C139:E139"/>
    <mergeCell ref="C140:E140"/>
    <mergeCell ref="C141:E141"/>
    <mergeCell ref="C142:E142"/>
    <mergeCell ref="C143:E143"/>
    <mergeCell ref="C134:N134"/>
    <mergeCell ref="C135:E135"/>
    <mergeCell ref="C136:E136"/>
    <mergeCell ref="C137:E137"/>
    <mergeCell ref="C138:E138"/>
    <mergeCell ref="C129:E129"/>
    <mergeCell ref="C130:E130"/>
    <mergeCell ref="C131:E131"/>
    <mergeCell ref="C132:N132"/>
    <mergeCell ref="C133:E133"/>
    <mergeCell ref="C124:E124"/>
    <mergeCell ref="C125:E125"/>
    <mergeCell ref="C126:E126"/>
    <mergeCell ref="C127:E127"/>
    <mergeCell ref="C128:E128"/>
    <mergeCell ref="C159:E159"/>
    <mergeCell ref="C160:N160"/>
    <mergeCell ref="C161:E161"/>
    <mergeCell ref="C162:E162"/>
    <mergeCell ref="C163:E163"/>
    <mergeCell ref="C154:E154"/>
    <mergeCell ref="C155:E155"/>
    <mergeCell ref="C156:N156"/>
    <mergeCell ref="C157:E157"/>
    <mergeCell ref="C158:N158"/>
    <mergeCell ref="C149:E149"/>
    <mergeCell ref="C150:E150"/>
    <mergeCell ref="C151:E151"/>
    <mergeCell ref="C152:E152"/>
    <mergeCell ref="C153:E153"/>
    <mergeCell ref="C144:N144"/>
    <mergeCell ref="C145:E145"/>
    <mergeCell ref="C146:E146"/>
    <mergeCell ref="C147:E147"/>
    <mergeCell ref="C148:E148"/>
    <mergeCell ref="C179:E179"/>
    <mergeCell ref="C180:E180"/>
    <mergeCell ref="C181:E181"/>
    <mergeCell ref="C182:E182"/>
    <mergeCell ref="C183:E183"/>
    <mergeCell ref="C174:E174"/>
    <mergeCell ref="C175:E175"/>
    <mergeCell ref="C176:E176"/>
    <mergeCell ref="C177:E177"/>
    <mergeCell ref="C178:E178"/>
    <mergeCell ref="C169:E169"/>
    <mergeCell ref="C170:E170"/>
    <mergeCell ref="C171:E171"/>
    <mergeCell ref="C172:E172"/>
    <mergeCell ref="C173:N173"/>
    <mergeCell ref="C164:E164"/>
    <mergeCell ref="C165:E165"/>
    <mergeCell ref="C166:E166"/>
    <mergeCell ref="C167:E167"/>
    <mergeCell ref="C168:E168"/>
    <mergeCell ref="C200:E200"/>
    <mergeCell ref="C201:E201"/>
    <mergeCell ref="C202:E202"/>
    <mergeCell ref="C203:E203"/>
    <mergeCell ref="C204:E204"/>
    <mergeCell ref="A195:N195"/>
    <mergeCell ref="A196:N196"/>
    <mergeCell ref="C197:E197"/>
    <mergeCell ref="C198:N198"/>
    <mergeCell ref="C199:E199"/>
    <mergeCell ref="C189:E189"/>
    <mergeCell ref="C190:E190"/>
    <mergeCell ref="C191:E191"/>
    <mergeCell ref="C192:E192"/>
    <mergeCell ref="C193:E193"/>
    <mergeCell ref="C184:E184"/>
    <mergeCell ref="C185:E185"/>
    <mergeCell ref="C186:E186"/>
    <mergeCell ref="C187:E187"/>
    <mergeCell ref="C188:E188"/>
    <mergeCell ref="C220:E220"/>
    <mergeCell ref="C221:E221"/>
    <mergeCell ref="C222:E222"/>
    <mergeCell ref="C223:E223"/>
    <mergeCell ref="C224:N224"/>
    <mergeCell ref="C215:E215"/>
    <mergeCell ref="C216:E216"/>
    <mergeCell ref="C217:E217"/>
    <mergeCell ref="C218:E218"/>
    <mergeCell ref="C219:E219"/>
    <mergeCell ref="C210:N210"/>
    <mergeCell ref="C211:E211"/>
    <mergeCell ref="C212:E212"/>
    <mergeCell ref="C213:E213"/>
    <mergeCell ref="C214:E214"/>
    <mergeCell ref="C205:E205"/>
    <mergeCell ref="C206:E206"/>
    <mergeCell ref="C207:E207"/>
    <mergeCell ref="C208:E208"/>
    <mergeCell ref="C209:E209"/>
    <mergeCell ref="C240:E240"/>
    <mergeCell ref="C241:E241"/>
    <mergeCell ref="C242:E242"/>
    <mergeCell ref="C243:E243"/>
    <mergeCell ref="C244:E244"/>
    <mergeCell ref="C235:E235"/>
    <mergeCell ref="C236:E236"/>
    <mergeCell ref="C237:N237"/>
    <mergeCell ref="C238:E238"/>
    <mergeCell ref="C239:N239"/>
    <mergeCell ref="C230:E230"/>
    <mergeCell ref="C231:E231"/>
    <mergeCell ref="C232:E232"/>
    <mergeCell ref="C233:E233"/>
    <mergeCell ref="C234:E234"/>
    <mergeCell ref="C225:E225"/>
    <mergeCell ref="C226:E226"/>
    <mergeCell ref="C227:E227"/>
    <mergeCell ref="C228:E228"/>
    <mergeCell ref="C229:E229"/>
    <mergeCell ref="C260:E260"/>
    <mergeCell ref="C261:E261"/>
    <mergeCell ref="C262:E262"/>
    <mergeCell ref="C263:E263"/>
    <mergeCell ref="C264:E264"/>
    <mergeCell ref="C255:E255"/>
    <mergeCell ref="C256:E256"/>
    <mergeCell ref="C257:E257"/>
    <mergeCell ref="C258:E258"/>
    <mergeCell ref="C259:E259"/>
    <mergeCell ref="C250:E250"/>
    <mergeCell ref="C251:E251"/>
    <mergeCell ref="C252:N252"/>
    <mergeCell ref="C253:E253"/>
    <mergeCell ref="C254:E254"/>
    <mergeCell ref="C245:E245"/>
    <mergeCell ref="C246:E246"/>
    <mergeCell ref="C247:E247"/>
    <mergeCell ref="C248:E248"/>
    <mergeCell ref="C249:E249"/>
    <mergeCell ref="C280:E280"/>
    <mergeCell ref="C281:E281"/>
    <mergeCell ref="C282:E282"/>
    <mergeCell ref="C283:E283"/>
    <mergeCell ref="C284:E284"/>
    <mergeCell ref="C275:E275"/>
    <mergeCell ref="C276:N276"/>
    <mergeCell ref="C277:E277"/>
    <mergeCell ref="C278:E278"/>
    <mergeCell ref="C279:E279"/>
    <mergeCell ref="C270:E270"/>
    <mergeCell ref="C271:E271"/>
    <mergeCell ref="C272:E272"/>
    <mergeCell ref="C273:E273"/>
    <mergeCell ref="C274:E274"/>
    <mergeCell ref="C265:N265"/>
    <mergeCell ref="C266:E266"/>
    <mergeCell ref="C267:E267"/>
    <mergeCell ref="C268:E268"/>
    <mergeCell ref="C269:E269"/>
    <mergeCell ref="C300:E300"/>
    <mergeCell ref="C301:E301"/>
    <mergeCell ref="C302:E302"/>
    <mergeCell ref="C303:E303"/>
    <mergeCell ref="C304:E304"/>
    <mergeCell ref="C295:E295"/>
    <mergeCell ref="C296:E296"/>
    <mergeCell ref="C297:E297"/>
    <mergeCell ref="C298:E298"/>
    <mergeCell ref="C299:E299"/>
    <mergeCell ref="C290:E290"/>
    <mergeCell ref="C291:E291"/>
    <mergeCell ref="C292:N292"/>
    <mergeCell ref="C293:N293"/>
    <mergeCell ref="C294:N294"/>
    <mergeCell ref="C285:E285"/>
    <mergeCell ref="C286:E286"/>
    <mergeCell ref="C287:E287"/>
    <mergeCell ref="C288:E288"/>
    <mergeCell ref="C289:N289"/>
    <mergeCell ref="C320:E320"/>
    <mergeCell ref="C321:E321"/>
    <mergeCell ref="C322:N322"/>
    <mergeCell ref="C323:N323"/>
    <mergeCell ref="C324:N324"/>
    <mergeCell ref="C315:E315"/>
    <mergeCell ref="C316:E316"/>
    <mergeCell ref="C317:E317"/>
    <mergeCell ref="C318:E318"/>
    <mergeCell ref="C319:E319"/>
    <mergeCell ref="C310:E310"/>
    <mergeCell ref="C311:E311"/>
    <mergeCell ref="C312:E312"/>
    <mergeCell ref="C313:E313"/>
    <mergeCell ref="C314:E314"/>
    <mergeCell ref="C305:E305"/>
    <mergeCell ref="C306:E306"/>
    <mergeCell ref="C307:N307"/>
    <mergeCell ref="C308:N308"/>
    <mergeCell ref="C309:N309"/>
    <mergeCell ref="C340:N340"/>
    <mergeCell ref="C341:N341"/>
    <mergeCell ref="C342:E342"/>
    <mergeCell ref="C343:E343"/>
    <mergeCell ref="C344:E344"/>
    <mergeCell ref="C335:E335"/>
    <mergeCell ref="C336:E336"/>
    <mergeCell ref="C337:E337"/>
    <mergeCell ref="C338:N338"/>
    <mergeCell ref="C339:N339"/>
    <mergeCell ref="C330:E330"/>
    <mergeCell ref="C331:E331"/>
    <mergeCell ref="C332:E332"/>
    <mergeCell ref="C333:E333"/>
    <mergeCell ref="C334:E334"/>
    <mergeCell ref="C325:N325"/>
    <mergeCell ref="C326:E326"/>
    <mergeCell ref="C327:E327"/>
    <mergeCell ref="C328:E328"/>
    <mergeCell ref="C329:E329"/>
    <mergeCell ref="C360:E360"/>
    <mergeCell ref="C361:E361"/>
    <mergeCell ref="C362:E362"/>
    <mergeCell ref="C363:E363"/>
    <mergeCell ref="C364:E364"/>
    <mergeCell ref="C355:N355"/>
    <mergeCell ref="C356:E356"/>
    <mergeCell ref="C357:E357"/>
    <mergeCell ref="C358:E358"/>
    <mergeCell ref="C359:E359"/>
    <mergeCell ref="C350:E350"/>
    <mergeCell ref="C351:E351"/>
    <mergeCell ref="C352:E352"/>
    <mergeCell ref="A353:N353"/>
    <mergeCell ref="C354:E354"/>
    <mergeCell ref="C345:E345"/>
    <mergeCell ref="C346:E346"/>
    <mergeCell ref="C347:E347"/>
    <mergeCell ref="C348:E348"/>
    <mergeCell ref="C349:E349"/>
    <mergeCell ref="C380:N380"/>
    <mergeCell ref="C381:E381"/>
    <mergeCell ref="C382:N382"/>
    <mergeCell ref="C383:E383"/>
    <mergeCell ref="C384:E384"/>
    <mergeCell ref="C375:E375"/>
    <mergeCell ref="C376:E376"/>
    <mergeCell ref="C377:E377"/>
    <mergeCell ref="C378:E378"/>
    <mergeCell ref="C379:E379"/>
    <mergeCell ref="C370:E370"/>
    <mergeCell ref="C371:E371"/>
    <mergeCell ref="C372:E372"/>
    <mergeCell ref="C373:E373"/>
    <mergeCell ref="C374:E374"/>
    <mergeCell ref="C365:E365"/>
    <mergeCell ref="C366:E366"/>
    <mergeCell ref="C367:N367"/>
    <mergeCell ref="C368:E368"/>
    <mergeCell ref="C369:E369"/>
    <mergeCell ref="C400:E400"/>
    <mergeCell ref="C401:E401"/>
    <mergeCell ref="C402:E402"/>
    <mergeCell ref="C403:E403"/>
    <mergeCell ref="C404:E404"/>
    <mergeCell ref="C395:N395"/>
    <mergeCell ref="C396:E396"/>
    <mergeCell ref="C397:N397"/>
    <mergeCell ref="C398:E398"/>
    <mergeCell ref="C399:E399"/>
    <mergeCell ref="C390:E390"/>
    <mergeCell ref="C391:E391"/>
    <mergeCell ref="C392:E392"/>
    <mergeCell ref="C393:E393"/>
    <mergeCell ref="C394:E394"/>
    <mergeCell ref="C385:E385"/>
    <mergeCell ref="C386:E386"/>
    <mergeCell ref="C387:E387"/>
    <mergeCell ref="C388:E388"/>
    <mergeCell ref="C389:E389"/>
    <mergeCell ref="C420:E420"/>
    <mergeCell ref="C421:E421"/>
    <mergeCell ref="C422:E422"/>
    <mergeCell ref="C423:N423"/>
    <mergeCell ref="C424:E424"/>
    <mergeCell ref="C415:E415"/>
    <mergeCell ref="C416:E416"/>
    <mergeCell ref="C417:E417"/>
    <mergeCell ref="C418:E418"/>
    <mergeCell ref="C419:E419"/>
    <mergeCell ref="C410:N410"/>
    <mergeCell ref="C411:E411"/>
    <mergeCell ref="C412:E412"/>
    <mergeCell ref="C413:E413"/>
    <mergeCell ref="C414:E414"/>
    <mergeCell ref="C405:E405"/>
    <mergeCell ref="C406:E406"/>
    <mergeCell ref="C407:E407"/>
    <mergeCell ref="C408:E408"/>
    <mergeCell ref="C409:E409"/>
    <mergeCell ref="C440:E440"/>
    <mergeCell ref="C441:E441"/>
    <mergeCell ref="C442:E442"/>
    <mergeCell ref="C443:E443"/>
    <mergeCell ref="C444:E444"/>
    <mergeCell ref="C435:E435"/>
    <mergeCell ref="C436:E436"/>
    <mergeCell ref="C437:E437"/>
    <mergeCell ref="C438:E438"/>
    <mergeCell ref="C439:E439"/>
    <mergeCell ref="C430:E430"/>
    <mergeCell ref="C431:E431"/>
    <mergeCell ref="C432:E432"/>
    <mergeCell ref="C433:E433"/>
    <mergeCell ref="C434:N434"/>
    <mergeCell ref="C425:E425"/>
    <mergeCell ref="C426:E426"/>
    <mergeCell ref="C427:E427"/>
    <mergeCell ref="C428:E428"/>
    <mergeCell ref="C429:E429"/>
    <mergeCell ref="C460:E460"/>
    <mergeCell ref="C461:E461"/>
    <mergeCell ref="C462:E462"/>
    <mergeCell ref="C463:E463"/>
    <mergeCell ref="C464:E464"/>
    <mergeCell ref="C455:E455"/>
    <mergeCell ref="C456:E456"/>
    <mergeCell ref="C457:E457"/>
    <mergeCell ref="C458:E458"/>
    <mergeCell ref="C459:E459"/>
    <mergeCell ref="C450:E450"/>
    <mergeCell ref="C451:N451"/>
    <mergeCell ref="C452:N452"/>
    <mergeCell ref="C453:N453"/>
    <mergeCell ref="C454:E454"/>
    <mergeCell ref="C445:E445"/>
    <mergeCell ref="C446:E446"/>
    <mergeCell ref="C447:N447"/>
    <mergeCell ref="C448:E448"/>
    <mergeCell ref="C449:N449"/>
    <mergeCell ref="C480:E480"/>
    <mergeCell ref="C481:N481"/>
    <mergeCell ref="C482:N482"/>
    <mergeCell ref="C483:N483"/>
    <mergeCell ref="C484:N484"/>
    <mergeCell ref="C475:E475"/>
    <mergeCell ref="C476:E476"/>
    <mergeCell ref="C477:E477"/>
    <mergeCell ref="C478:E478"/>
    <mergeCell ref="C479:E479"/>
    <mergeCell ref="C470:E470"/>
    <mergeCell ref="C471:E471"/>
    <mergeCell ref="C472:E472"/>
    <mergeCell ref="C473:E473"/>
    <mergeCell ref="C474:E474"/>
    <mergeCell ref="C465:E465"/>
    <mergeCell ref="C466:N466"/>
    <mergeCell ref="C467:N467"/>
    <mergeCell ref="C468:N468"/>
    <mergeCell ref="C469:E469"/>
    <mergeCell ref="C500:N500"/>
    <mergeCell ref="C501:E501"/>
    <mergeCell ref="C502:E502"/>
    <mergeCell ref="C503:E503"/>
    <mergeCell ref="C504:E504"/>
    <mergeCell ref="C495:E495"/>
    <mergeCell ref="C496:E496"/>
    <mergeCell ref="C497:N497"/>
    <mergeCell ref="C498:N498"/>
    <mergeCell ref="C499:N499"/>
    <mergeCell ref="C490:E490"/>
    <mergeCell ref="C491:E491"/>
    <mergeCell ref="C492:E492"/>
    <mergeCell ref="C493:E493"/>
    <mergeCell ref="C494:E494"/>
    <mergeCell ref="C485:E485"/>
    <mergeCell ref="C486:E486"/>
    <mergeCell ref="C487:E487"/>
    <mergeCell ref="C488:E488"/>
    <mergeCell ref="C489:E489"/>
    <mergeCell ref="C521:E521"/>
    <mergeCell ref="C522:E522"/>
    <mergeCell ref="C523:E523"/>
    <mergeCell ref="C524:E524"/>
    <mergeCell ref="C525:E525"/>
    <mergeCell ref="C516:N516"/>
    <mergeCell ref="C517:E517"/>
    <mergeCell ref="C518:E518"/>
    <mergeCell ref="C519:E519"/>
    <mergeCell ref="C520:E520"/>
    <mergeCell ref="C510:E510"/>
    <mergeCell ref="C511:E511"/>
    <mergeCell ref="A513:N513"/>
    <mergeCell ref="A514:N514"/>
    <mergeCell ref="C515:E515"/>
    <mergeCell ref="C505:E505"/>
    <mergeCell ref="C506:E506"/>
    <mergeCell ref="C507:E507"/>
    <mergeCell ref="C508:E508"/>
    <mergeCell ref="C509:E509"/>
    <mergeCell ref="C541:E541"/>
    <mergeCell ref="C542:E542"/>
    <mergeCell ref="C543:E543"/>
    <mergeCell ref="C544:N544"/>
    <mergeCell ref="C545:E545"/>
    <mergeCell ref="C536:E536"/>
    <mergeCell ref="C537:E537"/>
    <mergeCell ref="C538:E538"/>
    <mergeCell ref="C539:E539"/>
    <mergeCell ref="C540:E540"/>
    <mergeCell ref="C531:N531"/>
    <mergeCell ref="C532:E532"/>
    <mergeCell ref="C533:E533"/>
    <mergeCell ref="C534:E534"/>
    <mergeCell ref="C535:E535"/>
    <mergeCell ref="C526:E526"/>
    <mergeCell ref="C527:E527"/>
    <mergeCell ref="C528:E528"/>
    <mergeCell ref="C529:N529"/>
    <mergeCell ref="C530:E530"/>
    <mergeCell ref="C561:E561"/>
    <mergeCell ref="C562:E562"/>
    <mergeCell ref="C563:E563"/>
    <mergeCell ref="C564:E564"/>
    <mergeCell ref="C565:E565"/>
    <mergeCell ref="C556:E556"/>
    <mergeCell ref="C557:N557"/>
    <mergeCell ref="C558:E558"/>
    <mergeCell ref="C559:N559"/>
    <mergeCell ref="C560:E560"/>
    <mergeCell ref="C551:E551"/>
    <mergeCell ref="C552:E552"/>
    <mergeCell ref="C553:E553"/>
    <mergeCell ref="C554:E554"/>
    <mergeCell ref="C555:E555"/>
    <mergeCell ref="C546:E546"/>
    <mergeCell ref="C547:E547"/>
    <mergeCell ref="C548:E548"/>
    <mergeCell ref="C549:E549"/>
    <mergeCell ref="C550:E550"/>
    <mergeCell ref="C581:E581"/>
    <mergeCell ref="C582:E582"/>
    <mergeCell ref="C583:E583"/>
    <mergeCell ref="C584:E584"/>
    <mergeCell ref="C585:N585"/>
    <mergeCell ref="C576:E576"/>
    <mergeCell ref="C577:E577"/>
    <mergeCell ref="C578:E578"/>
    <mergeCell ref="C579:E579"/>
    <mergeCell ref="C580:E580"/>
    <mergeCell ref="C571:E571"/>
    <mergeCell ref="C572:N572"/>
    <mergeCell ref="C573:E573"/>
    <mergeCell ref="C574:E574"/>
    <mergeCell ref="C575:E575"/>
    <mergeCell ref="C566:E566"/>
    <mergeCell ref="C567:E567"/>
    <mergeCell ref="C568:E568"/>
    <mergeCell ref="C569:E569"/>
    <mergeCell ref="C570:E570"/>
    <mergeCell ref="C601:E601"/>
    <mergeCell ref="C602:E602"/>
    <mergeCell ref="C603:E603"/>
    <mergeCell ref="C604:E604"/>
    <mergeCell ref="C605:E605"/>
    <mergeCell ref="C596:E596"/>
    <mergeCell ref="C597:E597"/>
    <mergeCell ref="C598:E598"/>
    <mergeCell ref="C599:E599"/>
    <mergeCell ref="C600:N600"/>
    <mergeCell ref="C591:E591"/>
    <mergeCell ref="C592:E592"/>
    <mergeCell ref="C593:E593"/>
    <mergeCell ref="C594:E594"/>
    <mergeCell ref="C595:E595"/>
    <mergeCell ref="C586:E586"/>
    <mergeCell ref="C587:N587"/>
    <mergeCell ref="C588:E588"/>
    <mergeCell ref="C589:E589"/>
    <mergeCell ref="C590:E590"/>
    <mergeCell ref="C621:E621"/>
    <mergeCell ref="C622:E622"/>
    <mergeCell ref="C623:E623"/>
    <mergeCell ref="C624:E624"/>
    <mergeCell ref="C625:E625"/>
    <mergeCell ref="A616:N616"/>
    <mergeCell ref="C617:E617"/>
    <mergeCell ref="C618:N618"/>
    <mergeCell ref="C619:E619"/>
    <mergeCell ref="C620:E620"/>
    <mergeCell ref="C611:E611"/>
    <mergeCell ref="C612:E612"/>
    <mergeCell ref="C613:E613"/>
    <mergeCell ref="C614:E614"/>
    <mergeCell ref="C615:E615"/>
    <mergeCell ref="C606:E606"/>
    <mergeCell ref="C607:E607"/>
    <mergeCell ref="C608:E608"/>
    <mergeCell ref="C609:E609"/>
    <mergeCell ref="C610:E610"/>
    <mergeCell ref="C641:E641"/>
    <mergeCell ref="C642:E642"/>
    <mergeCell ref="C643:E643"/>
    <mergeCell ref="C644:E644"/>
    <mergeCell ref="C645:E645"/>
    <mergeCell ref="C636:E636"/>
    <mergeCell ref="C637:E637"/>
    <mergeCell ref="C638:E638"/>
    <mergeCell ref="C639:E639"/>
    <mergeCell ref="C640:E640"/>
    <mergeCell ref="C631:E631"/>
    <mergeCell ref="C632:E632"/>
    <mergeCell ref="C633:E633"/>
    <mergeCell ref="C634:E634"/>
    <mergeCell ref="C635:E635"/>
    <mergeCell ref="C626:E626"/>
    <mergeCell ref="C627:E627"/>
    <mergeCell ref="C628:E628"/>
    <mergeCell ref="C629:N629"/>
    <mergeCell ref="C630:E630"/>
    <mergeCell ref="C661:E661"/>
    <mergeCell ref="C662:E662"/>
    <mergeCell ref="C663:E663"/>
    <mergeCell ref="C664:E664"/>
    <mergeCell ref="C665:E665"/>
    <mergeCell ref="C656:E656"/>
    <mergeCell ref="C657:E657"/>
    <mergeCell ref="C658:E658"/>
    <mergeCell ref="C659:E659"/>
    <mergeCell ref="C660:E660"/>
    <mergeCell ref="C651:E651"/>
    <mergeCell ref="C652:E652"/>
    <mergeCell ref="C653:E653"/>
    <mergeCell ref="C654:E654"/>
    <mergeCell ref="C655:E655"/>
    <mergeCell ref="C646:E646"/>
    <mergeCell ref="C647:E647"/>
    <mergeCell ref="C648:E648"/>
    <mergeCell ref="C649:E649"/>
    <mergeCell ref="C650:E650"/>
    <mergeCell ref="C681:E681"/>
    <mergeCell ref="C682:E682"/>
    <mergeCell ref="C683:E683"/>
    <mergeCell ref="C684:E684"/>
    <mergeCell ref="C685:E685"/>
    <mergeCell ref="C676:E676"/>
    <mergeCell ref="C677:E677"/>
    <mergeCell ref="C678:E678"/>
    <mergeCell ref="C679:E679"/>
    <mergeCell ref="C680:E680"/>
    <mergeCell ref="C671:E671"/>
    <mergeCell ref="C672:E672"/>
    <mergeCell ref="C673:E673"/>
    <mergeCell ref="C674:E674"/>
    <mergeCell ref="C675:E675"/>
    <mergeCell ref="C666:E666"/>
    <mergeCell ref="C667:E667"/>
    <mergeCell ref="C668:E668"/>
    <mergeCell ref="C669:E669"/>
    <mergeCell ref="C670:E670"/>
    <mergeCell ref="C701:E701"/>
    <mergeCell ref="C702:E702"/>
    <mergeCell ref="C703:E703"/>
    <mergeCell ref="C704:E704"/>
    <mergeCell ref="C705:E705"/>
    <mergeCell ref="C696:E696"/>
    <mergeCell ref="C697:E697"/>
    <mergeCell ref="C698:E698"/>
    <mergeCell ref="C699:E699"/>
    <mergeCell ref="C700:E700"/>
    <mergeCell ref="C691:E691"/>
    <mergeCell ref="C692:E692"/>
    <mergeCell ref="C693:E693"/>
    <mergeCell ref="C694:E694"/>
    <mergeCell ref="C695:E695"/>
    <mergeCell ref="C686:E686"/>
    <mergeCell ref="C687:E687"/>
    <mergeCell ref="C688:E688"/>
    <mergeCell ref="C689:E689"/>
    <mergeCell ref="C690:E690"/>
    <mergeCell ref="C721:E721"/>
    <mergeCell ref="C722:E722"/>
    <mergeCell ref="C723:E723"/>
    <mergeCell ref="C724:E724"/>
    <mergeCell ref="C725:N725"/>
    <mergeCell ref="C716:E716"/>
    <mergeCell ref="C717:E717"/>
    <mergeCell ref="C718:E718"/>
    <mergeCell ref="C719:E719"/>
    <mergeCell ref="C720:E720"/>
    <mergeCell ref="C711:E711"/>
    <mergeCell ref="A712:N712"/>
    <mergeCell ref="C713:E713"/>
    <mergeCell ref="C714:N714"/>
    <mergeCell ref="C715:E715"/>
    <mergeCell ref="C706:E706"/>
    <mergeCell ref="C707:E707"/>
    <mergeCell ref="C708:E708"/>
    <mergeCell ref="C709:E709"/>
    <mergeCell ref="C710:E710"/>
    <mergeCell ref="C741:E741"/>
    <mergeCell ref="C742:E742"/>
    <mergeCell ref="C743:E743"/>
    <mergeCell ref="C744:E744"/>
    <mergeCell ref="C745:E745"/>
    <mergeCell ref="C736:E736"/>
    <mergeCell ref="C737:E737"/>
    <mergeCell ref="C738:E738"/>
    <mergeCell ref="C739:E739"/>
    <mergeCell ref="C740:E740"/>
    <mergeCell ref="C731:E731"/>
    <mergeCell ref="C732:E732"/>
    <mergeCell ref="C733:E733"/>
    <mergeCell ref="C734:E734"/>
    <mergeCell ref="C735:E735"/>
    <mergeCell ref="C726:E726"/>
    <mergeCell ref="C727:E727"/>
    <mergeCell ref="C728:E728"/>
    <mergeCell ref="C729:E729"/>
    <mergeCell ref="C730:E730"/>
    <mergeCell ref="C761:E761"/>
    <mergeCell ref="C762:E762"/>
    <mergeCell ref="C763:E763"/>
    <mergeCell ref="C764:E764"/>
    <mergeCell ref="C765:E765"/>
    <mergeCell ref="C756:E756"/>
    <mergeCell ref="C757:N757"/>
    <mergeCell ref="C758:E758"/>
    <mergeCell ref="C759:E759"/>
    <mergeCell ref="C760:E760"/>
    <mergeCell ref="C751:E751"/>
    <mergeCell ref="C752:E752"/>
    <mergeCell ref="C753:E753"/>
    <mergeCell ref="C754:E754"/>
    <mergeCell ref="C755:N755"/>
    <mergeCell ref="C746:E746"/>
    <mergeCell ref="C747:E747"/>
    <mergeCell ref="C748:E748"/>
    <mergeCell ref="C749:E749"/>
    <mergeCell ref="C750:E750"/>
    <mergeCell ref="C781:E781"/>
    <mergeCell ref="C782:E782"/>
    <mergeCell ref="C783:E783"/>
    <mergeCell ref="C784:N784"/>
    <mergeCell ref="A785:N785"/>
    <mergeCell ref="C776:E776"/>
    <mergeCell ref="C777:E777"/>
    <mergeCell ref="C778:E778"/>
    <mergeCell ref="C779:E779"/>
    <mergeCell ref="C780:E780"/>
    <mergeCell ref="C771:N771"/>
    <mergeCell ref="C772:E772"/>
    <mergeCell ref="C773:E773"/>
    <mergeCell ref="C774:E774"/>
    <mergeCell ref="C775:E775"/>
    <mergeCell ref="C766:E766"/>
    <mergeCell ref="C767:E767"/>
    <mergeCell ref="C768:E768"/>
    <mergeCell ref="C769:N769"/>
    <mergeCell ref="C770:E770"/>
    <mergeCell ref="C801:E801"/>
    <mergeCell ref="C802:E802"/>
    <mergeCell ref="C803:E803"/>
    <mergeCell ref="C804:E804"/>
    <mergeCell ref="C805:E805"/>
    <mergeCell ref="C796:E796"/>
    <mergeCell ref="C797:E797"/>
    <mergeCell ref="C798:N798"/>
    <mergeCell ref="C799:E799"/>
    <mergeCell ref="C800:E800"/>
    <mergeCell ref="C791:E791"/>
    <mergeCell ref="C792:E792"/>
    <mergeCell ref="C793:E793"/>
    <mergeCell ref="C794:E794"/>
    <mergeCell ref="C795:E795"/>
    <mergeCell ref="C786:E786"/>
    <mergeCell ref="C787:N787"/>
    <mergeCell ref="C788:E788"/>
    <mergeCell ref="C789:E789"/>
    <mergeCell ref="C790:E790"/>
    <mergeCell ref="C821:E821"/>
    <mergeCell ref="C822:E822"/>
    <mergeCell ref="C823:E823"/>
    <mergeCell ref="C824:E824"/>
    <mergeCell ref="C825:E825"/>
    <mergeCell ref="C816:E816"/>
    <mergeCell ref="C817:E817"/>
    <mergeCell ref="C818:E818"/>
    <mergeCell ref="C819:E819"/>
    <mergeCell ref="C820:E820"/>
    <mergeCell ref="C811:E811"/>
    <mergeCell ref="C812:E812"/>
    <mergeCell ref="C813:E813"/>
    <mergeCell ref="C814:E814"/>
    <mergeCell ref="C815:E815"/>
    <mergeCell ref="C806:E806"/>
    <mergeCell ref="C807:E807"/>
    <mergeCell ref="C808:E808"/>
    <mergeCell ref="C809:E809"/>
    <mergeCell ref="C810:E810"/>
    <mergeCell ref="C841:E841"/>
    <mergeCell ref="C842:E842"/>
    <mergeCell ref="C843:E843"/>
    <mergeCell ref="C844:E844"/>
    <mergeCell ref="C845:E845"/>
    <mergeCell ref="C836:E836"/>
    <mergeCell ref="C837:E837"/>
    <mergeCell ref="C838:E838"/>
    <mergeCell ref="C839:E839"/>
    <mergeCell ref="C840:E840"/>
    <mergeCell ref="C831:E831"/>
    <mergeCell ref="C832:E832"/>
    <mergeCell ref="C833:E833"/>
    <mergeCell ref="C834:E834"/>
    <mergeCell ref="C835:E835"/>
    <mergeCell ref="C826:E826"/>
    <mergeCell ref="C827:E827"/>
    <mergeCell ref="C828:E828"/>
    <mergeCell ref="C829:E829"/>
    <mergeCell ref="C830:E830"/>
    <mergeCell ref="C861:E861"/>
    <mergeCell ref="C862:N862"/>
    <mergeCell ref="C863:E863"/>
    <mergeCell ref="C864:E864"/>
    <mergeCell ref="C865:E865"/>
    <mergeCell ref="C856:E856"/>
    <mergeCell ref="C857:E857"/>
    <mergeCell ref="C858:E858"/>
    <mergeCell ref="C859:E859"/>
    <mergeCell ref="C860:E860"/>
    <mergeCell ref="C851:E851"/>
    <mergeCell ref="C852:E852"/>
    <mergeCell ref="C853:E853"/>
    <mergeCell ref="C854:E854"/>
    <mergeCell ref="C855:E855"/>
    <mergeCell ref="C846:E846"/>
    <mergeCell ref="C847:E847"/>
    <mergeCell ref="C848:E848"/>
    <mergeCell ref="C849:E849"/>
    <mergeCell ref="C850:N850"/>
    <mergeCell ref="C881:E881"/>
    <mergeCell ref="C882:E882"/>
    <mergeCell ref="C883:E883"/>
    <mergeCell ref="C884:E884"/>
    <mergeCell ref="C885:E885"/>
    <mergeCell ref="C876:N876"/>
    <mergeCell ref="C877:E877"/>
    <mergeCell ref="C878:E878"/>
    <mergeCell ref="C879:E879"/>
    <mergeCell ref="C880:E880"/>
    <mergeCell ref="C871:E871"/>
    <mergeCell ref="C872:E872"/>
    <mergeCell ref="C873:E873"/>
    <mergeCell ref="A874:N874"/>
    <mergeCell ref="C875:E875"/>
    <mergeCell ref="C866:E866"/>
    <mergeCell ref="C867:E867"/>
    <mergeCell ref="C868:E868"/>
    <mergeCell ref="C869:E869"/>
    <mergeCell ref="C870:E870"/>
    <mergeCell ref="C901:E901"/>
    <mergeCell ref="C902:E902"/>
    <mergeCell ref="C903:E903"/>
    <mergeCell ref="C904:E904"/>
    <mergeCell ref="C905:E905"/>
    <mergeCell ref="C896:E896"/>
    <mergeCell ref="C897:E897"/>
    <mergeCell ref="C898:E898"/>
    <mergeCell ref="C899:E899"/>
    <mergeCell ref="C900:E900"/>
    <mergeCell ref="C891:E891"/>
    <mergeCell ref="C892:E892"/>
    <mergeCell ref="C893:E893"/>
    <mergeCell ref="C894:E894"/>
    <mergeCell ref="C895:E895"/>
    <mergeCell ref="C886:E886"/>
    <mergeCell ref="C887:E887"/>
    <mergeCell ref="C888:N888"/>
    <mergeCell ref="C889:E889"/>
    <mergeCell ref="C890:E890"/>
    <mergeCell ref="C921:E921"/>
    <mergeCell ref="C922:E922"/>
    <mergeCell ref="C923:E923"/>
    <mergeCell ref="C924:E924"/>
    <mergeCell ref="C925:E925"/>
    <mergeCell ref="C916:E916"/>
    <mergeCell ref="C917:E917"/>
    <mergeCell ref="C918:E918"/>
    <mergeCell ref="C919:E919"/>
    <mergeCell ref="C920:E920"/>
    <mergeCell ref="C911:E911"/>
    <mergeCell ref="C912:E912"/>
    <mergeCell ref="C913:E913"/>
    <mergeCell ref="C914:E914"/>
    <mergeCell ref="C915:E915"/>
    <mergeCell ref="C906:E906"/>
    <mergeCell ref="C907:E907"/>
    <mergeCell ref="C908:E908"/>
    <mergeCell ref="C909:E909"/>
    <mergeCell ref="C910:E910"/>
    <mergeCell ref="C941:E941"/>
    <mergeCell ref="C942:E942"/>
    <mergeCell ref="C943:E943"/>
    <mergeCell ref="C944:E944"/>
    <mergeCell ref="C945:E945"/>
    <mergeCell ref="C936:E936"/>
    <mergeCell ref="C937:E937"/>
    <mergeCell ref="C938:E938"/>
    <mergeCell ref="C939:E939"/>
    <mergeCell ref="C940:E940"/>
    <mergeCell ref="C931:E931"/>
    <mergeCell ref="C932:E932"/>
    <mergeCell ref="C933:E933"/>
    <mergeCell ref="C934:E934"/>
    <mergeCell ref="C935:E935"/>
    <mergeCell ref="C926:E926"/>
    <mergeCell ref="C927:E927"/>
    <mergeCell ref="C928:E928"/>
    <mergeCell ref="C929:E929"/>
    <mergeCell ref="C930:E930"/>
    <mergeCell ref="C961:E961"/>
    <mergeCell ref="C962:E962"/>
    <mergeCell ref="C963:E963"/>
    <mergeCell ref="C964:E964"/>
    <mergeCell ref="C965:E965"/>
    <mergeCell ref="C956:E956"/>
    <mergeCell ref="C957:E957"/>
    <mergeCell ref="C958:E958"/>
    <mergeCell ref="C959:E959"/>
    <mergeCell ref="C960:E960"/>
    <mergeCell ref="C951:E951"/>
    <mergeCell ref="C952:E952"/>
    <mergeCell ref="C953:E953"/>
    <mergeCell ref="C954:E954"/>
    <mergeCell ref="C955:E955"/>
    <mergeCell ref="C946:E946"/>
    <mergeCell ref="C947:E947"/>
    <mergeCell ref="C948:E948"/>
    <mergeCell ref="C949:E949"/>
    <mergeCell ref="C950:E950"/>
    <mergeCell ref="C981:N981"/>
    <mergeCell ref="C982:E982"/>
    <mergeCell ref="C983:E983"/>
    <mergeCell ref="C984:E984"/>
    <mergeCell ref="C985:E985"/>
    <mergeCell ref="C976:E976"/>
    <mergeCell ref="C977:E977"/>
    <mergeCell ref="C978:E978"/>
    <mergeCell ref="C979:E979"/>
    <mergeCell ref="C980:E980"/>
    <mergeCell ref="C971:E971"/>
    <mergeCell ref="C972:E972"/>
    <mergeCell ref="C973:E973"/>
    <mergeCell ref="C974:E974"/>
    <mergeCell ref="C975:E975"/>
    <mergeCell ref="C966:E966"/>
    <mergeCell ref="C967:E967"/>
    <mergeCell ref="C968:E968"/>
    <mergeCell ref="C969:N969"/>
    <mergeCell ref="C970:E970"/>
    <mergeCell ref="C1001:E1001"/>
    <mergeCell ref="C1002:E1002"/>
    <mergeCell ref="C1003:E1003"/>
    <mergeCell ref="C1004:E1004"/>
    <mergeCell ref="C1005:E1005"/>
    <mergeCell ref="C996:E996"/>
    <mergeCell ref="C997:E997"/>
    <mergeCell ref="C998:E998"/>
    <mergeCell ref="C999:E999"/>
    <mergeCell ref="C1000:E1000"/>
    <mergeCell ref="C991:E991"/>
    <mergeCell ref="C992:E992"/>
    <mergeCell ref="C993:E993"/>
    <mergeCell ref="C994:E994"/>
    <mergeCell ref="C995:E995"/>
    <mergeCell ref="C986:E986"/>
    <mergeCell ref="C987:E987"/>
    <mergeCell ref="C988:E988"/>
    <mergeCell ref="C989:E989"/>
    <mergeCell ref="C990:E990"/>
    <mergeCell ref="C1021:E1021"/>
    <mergeCell ref="C1022:E1022"/>
    <mergeCell ref="C1023:E1023"/>
    <mergeCell ref="C1024:E1024"/>
    <mergeCell ref="C1025:E1025"/>
    <mergeCell ref="C1016:E1016"/>
    <mergeCell ref="C1017:N1017"/>
    <mergeCell ref="C1018:E1018"/>
    <mergeCell ref="C1019:E1019"/>
    <mergeCell ref="C1020:E1020"/>
    <mergeCell ref="C1011:E1011"/>
    <mergeCell ref="C1012:E1012"/>
    <mergeCell ref="C1013:E1013"/>
    <mergeCell ref="C1014:E1014"/>
    <mergeCell ref="A1015:N1015"/>
    <mergeCell ref="C1006:E1006"/>
    <mergeCell ref="C1007:E1007"/>
    <mergeCell ref="C1008:E1008"/>
    <mergeCell ref="C1009:E1009"/>
    <mergeCell ref="C1010:E1010"/>
    <mergeCell ref="C1041:E1041"/>
    <mergeCell ref="C1042:E1042"/>
    <mergeCell ref="C1043:E1043"/>
    <mergeCell ref="C1044:E1044"/>
    <mergeCell ref="C1045:E1045"/>
    <mergeCell ref="C1036:E1036"/>
    <mergeCell ref="C1037:E1037"/>
    <mergeCell ref="C1038:E1038"/>
    <mergeCell ref="C1039:E1039"/>
    <mergeCell ref="C1040:E1040"/>
    <mergeCell ref="C1031:E1031"/>
    <mergeCell ref="C1032:E1032"/>
    <mergeCell ref="C1033:E1033"/>
    <mergeCell ref="C1034:E1034"/>
    <mergeCell ref="C1035:E1035"/>
    <mergeCell ref="C1026:E1026"/>
    <mergeCell ref="C1027:E1027"/>
    <mergeCell ref="C1028:E1028"/>
    <mergeCell ref="C1029:N1029"/>
    <mergeCell ref="C1030:E1030"/>
    <mergeCell ref="C1061:E1061"/>
    <mergeCell ref="C1062:E1062"/>
    <mergeCell ref="C1063:E1063"/>
    <mergeCell ref="C1064:E1064"/>
    <mergeCell ref="C1065:E1065"/>
    <mergeCell ref="C1056:E1056"/>
    <mergeCell ref="C1057:E1057"/>
    <mergeCell ref="C1058:N1058"/>
    <mergeCell ref="C1059:E1059"/>
    <mergeCell ref="C1060:E1060"/>
    <mergeCell ref="C1051:E1051"/>
    <mergeCell ref="C1052:E1052"/>
    <mergeCell ref="C1053:E1053"/>
    <mergeCell ref="C1054:E1054"/>
    <mergeCell ref="C1055:E1055"/>
    <mergeCell ref="C1046:E1046"/>
    <mergeCell ref="C1047:E1047"/>
    <mergeCell ref="C1048:E1048"/>
    <mergeCell ref="C1049:E1049"/>
    <mergeCell ref="C1050:E1050"/>
    <mergeCell ref="C1081:E1081"/>
    <mergeCell ref="C1082:E1082"/>
    <mergeCell ref="C1083:E1083"/>
    <mergeCell ref="C1084:E1084"/>
    <mergeCell ref="C1085:E1085"/>
    <mergeCell ref="C1076:E1076"/>
    <mergeCell ref="C1077:E1077"/>
    <mergeCell ref="C1078:E1078"/>
    <mergeCell ref="C1079:E1079"/>
    <mergeCell ref="C1080:E1080"/>
    <mergeCell ref="C1071:E1071"/>
    <mergeCell ref="C1072:E1072"/>
    <mergeCell ref="C1073:E1073"/>
    <mergeCell ref="C1074:E1074"/>
    <mergeCell ref="C1075:E1075"/>
    <mergeCell ref="C1066:E1066"/>
    <mergeCell ref="C1067:E1067"/>
    <mergeCell ref="C1068:E1068"/>
    <mergeCell ref="C1069:E1069"/>
    <mergeCell ref="C1070:E1070"/>
    <mergeCell ref="C1101:E1101"/>
    <mergeCell ref="C1102:N1102"/>
    <mergeCell ref="C1103:E1103"/>
    <mergeCell ref="C1104:E1104"/>
    <mergeCell ref="C1105:E1105"/>
    <mergeCell ref="C1096:E1096"/>
    <mergeCell ref="C1097:E1097"/>
    <mergeCell ref="C1098:E1098"/>
    <mergeCell ref="C1099:E1099"/>
    <mergeCell ref="C1100:E1100"/>
    <mergeCell ref="C1091:E1091"/>
    <mergeCell ref="C1092:E1092"/>
    <mergeCell ref="C1093:E1093"/>
    <mergeCell ref="C1094:E1094"/>
    <mergeCell ref="C1095:E1095"/>
    <mergeCell ref="C1086:E1086"/>
    <mergeCell ref="C1087:E1087"/>
    <mergeCell ref="C1088:E1088"/>
    <mergeCell ref="C1089:E1089"/>
    <mergeCell ref="C1090:N1090"/>
    <mergeCell ref="C1121:E1121"/>
    <mergeCell ref="C1122:E1122"/>
    <mergeCell ref="C1123:E1123"/>
    <mergeCell ref="C1124:E1124"/>
    <mergeCell ref="C1125:E1125"/>
    <mergeCell ref="C1116:E1116"/>
    <mergeCell ref="C1117:E1117"/>
    <mergeCell ref="C1118:E1118"/>
    <mergeCell ref="C1119:E1119"/>
    <mergeCell ref="C1120:E1120"/>
    <mergeCell ref="C1111:E1111"/>
    <mergeCell ref="C1112:E1112"/>
    <mergeCell ref="C1113:E1113"/>
    <mergeCell ref="C1114:E1114"/>
    <mergeCell ref="C1115:E1115"/>
    <mergeCell ref="C1106:E1106"/>
    <mergeCell ref="C1107:E1107"/>
    <mergeCell ref="C1108:E1108"/>
    <mergeCell ref="C1109:E1109"/>
    <mergeCell ref="C1110:E1110"/>
    <mergeCell ref="C1141:E1141"/>
    <mergeCell ref="C1142:E1142"/>
    <mergeCell ref="C1143:E1143"/>
    <mergeCell ref="C1144:E1144"/>
    <mergeCell ref="C1145:E1145"/>
    <mergeCell ref="C1136:E1136"/>
    <mergeCell ref="C1137:E1137"/>
    <mergeCell ref="C1138:E1138"/>
    <mergeCell ref="C1139:E1139"/>
    <mergeCell ref="C1140:E1140"/>
    <mergeCell ref="C1131:E1131"/>
    <mergeCell ref="C1132:E1132"/>
    <mergeCell ref="C1133:E1133"/>
    <mergeCell ref="C1134:E1134"/>
    <mergeCell ref="C1135:E1135"/>
    <mergeCell ref="C1126:E1126"/>
    <mergeCell ref="C1127:E1127"/>
    <mergeCell ref="C1128:E1128"/>
    <mergeCell ref="C1129:E1129"/>
    <mergeCell ref="C1130:E1130"/>
    <mergeCell ref="C1161:E1161"/>
    <mergeCell ref="C1162:E1162"/>
    <mergeCell ref="C1163:E1163"/>
    <mergeCell ref="C1164:E1164"/>
    <mergeCell ref="C1165:E1165"/>
    <mergeCell ref="C1156:E1156"/>
    <mergeCell ref="C1157:E1157"/>
    <mergeCell ref="C1158:E1158"/>
    <mergeCell ref="C1159:E1159"/>
    <mergeCell ref="C1160:E1160"/>
    <mergeCell ref="C1151:E1151"/>
    <mergeCell ref="C1152:E1152"/>
    <mergeCell ref="C1153:E1153"/>
    <mergeCell ref="C1154:E1154"/>
    <mergeCell ref="C1155:E1155"/>
    <mergeCell ref="C1146:N1146"/>
    <mergeCell ref="A1147:N1147"/>
    <mergeCell ref="C1148:E1148"/>
    <mergeCell ref="C1149:E1149"/>
    <mergeCell ref="C1150:E1150"/>
    <mergeCell ref="C1181:E1181"/>
    <mergeCell ref="C1182:E1182"/>
    <mergeCell ref="C1183:E1183"/>
    <mergeCell ref="C1184:N1184"/>
    <mergeCell ref="C1185:N1185"/>
    <mergeCell ref="C1176:E1176"/>
    <mergeCell ref="C1177:E1177"/>
    <mergeCell ref="C1178:E1178"/>
    <mergeCell ref="C1179:E1179"/>
    <mergeCell ref="C1180:E1180"/>
    <mergeCell ref="C1171:N1171"/>
    <mergeCell ref="C1172:E1172"/>
    <mergeCell ref="C1173:E1173"/>
    <mergeCell ref="C1174:E1174"/>
    <mergeCell ref="C1175:E1175"/>
    <mergeCell ref="C1166:E1166"/>
    <mergeCell ref="C1167:E1167"/>
    <mergeCell ref="C1168:E1168"/>
    <mergeCell ref="C1169:E1169"/>
    <mergeCell ref="C1170:E1170"/>
    <mergeCell ref="C1201:E1201"/>
    <mergeCell ref="C1202:N1202"/>
    <mergeCell ref="C1203:E1203"/>
    <mergeCell ref="C1204:E1204"/>
    <mergeCell ref="C1205:E1205"/>
    <mergeCell ref="C1196:E1196"/>
    <mergeCell ref="C1197:E1197"/>
    <mergeCell ref="C1198:N1198"/>
    <mergeCell ref="C1199:E1199"/>
    <mergeCell ref="C1200:N1200"/>
    <mergeCell ref="C1191:E1191"/>
    <mergeCell ref="C1192:E1192"/>
    <mergeCell ref="C1193:E1193"/>
    <mergeCell ref="C1194:E1194"/>
    <mergeCell ref="C1195:E1195"/>
    <mergeCell ref="C1186:E1186"/>
    <mergeCell ref="C1187:E1187"/>
    <mergeCell ref="C1188:E1188"/>
    <mergeCell ref="C1189:E1189"/>
    <mergeCell ref="C1190:E1190"/>
    <mergeCell ref="C1221:E1221"/>
    <mergeCell ref="C1222:E1222"/>
    <mergeCell ref="C1223:E1223"/>
    <mergeCell ref="C1224:E1224"/>
    <mergeCell ref="C1225:E1225"/>
    <mergeCell ref="C1216:E1216"/>
    <mergeCell ref="C1217:E1217"/>
    <mergeCell ref="C1218:E1218"/>
    <mergeCell ref="C1219:E1219"/>
    <mergeCell ref="C1220:E1220"/>
    <mergeCell ref="C1211:E1211"/>
    <mergeCell ref="C1212:E1212"/>
    <mergeCell ref="C1213:E1213"/>
    <mergeCell ref="C1214:E1214"/>
    <mergeCell ref="C1215:E1215"/>
    <mergeCell ref="C1206:E1206"/>
    <mergeCell ref="C1207:E1207"/>
    <mergeCell ref="C1208:E1208"/>
    <mergeCell ref="C1209:E1209"/>
    <mergeCell ref="C1210:E1210"/>
    <mergeCell ref="C1241:E1241"/>
    <mergeCell ref="C1242:E1242"/>
    <mergeCell ref="C1243:E1243"/>
    <mergeCell ref="C1244:E1244"/>
    <mergeCell ref="C1245:E1245"/>
    <mergeCell ref="C1236:E1236"/>
    <mergeCell ref="C1237:E1237"/>
    <mergeCell ref="C1238:E1238"/>
    <mergeCell ref="C1239:E1239"/>
    <mergeCell ref="C1240:E1240"/>
    <mergeCell ref="C1231:E1231"/>
    <mergeCell ref="C1232:N1232"/>
    <mergeCell ref="A1233:N1233"/>
    <mergeCell ref="C1234:E1234"/>
    <mergeCell ref="C1235:E1235"/>
    <mergeCell ref="C1226:E1226"/>
    <mergeCell ref="C1227:E1227"/>
    <mergeCell ref="C1228:E1228"/>
    <mergeCell ref="C1229:E1229"/>
    <mergeCell ref="C1230:E1230"/>
    <mergeCell ref="C1261:E1261"/>
    <mergeCell ref="C1262:E1262"/>
    <mergeCell ref="C1263:E1263"/>
    <mergeCell ref="C1264:E1264"/>
    <mergeCell ref="C1265:E1265"/>
    <mergeCell ref="C1256:E1256"/>
    <mergeCell ref="C1257:N1257"/>
    <mergeCell ref="C1258:E1258"/>
    <mergeCell ref="C1259:E1259"/>
    <mergeCell ref="C1260:E1260"/>
    <mergeCell ref="C1251:E1251"/>
    <mergeCell ref="C1252:E1252"/>
    <mergeCell ref="C1253:E1253"/>
    <mergeCell ref="C1254:E1254"/>
    <mergeCell ref="C1255:E1255"/>
    <mergeCell ref="C1246:E1246"/>
    <mergeCell ref="C1247:E1247"/>
    <mergeCell ref="C1248:E1248"/>
    <mergeCell ref="C1249:E1249"/>
    <mergeCell ref="C1250:E1250"/>
    <mergeCell ref="C1281:E1281"/>
    <mergeCell ref="C1282:E1282"/>
    <mergeCell ref="C1283:E1283"/>
    <mergeCell ref="C1284:N1284"/>
    <mergeCell ref="C1285:E1285"/>
    <mergeCell ref="C1276:E1276"/>
    <mergeCell ref="C1277:E1277"/>
    <mergeCell ref="C1278:E1278"/>
    <mergeCell ref="C1279:E1279"/>
    <mergeCell ref="C1280:E1280"/>
    <mergeCell ref="C1271:N1271"/>
    <mergeCell ref="C1272:E1272"/>
    <mergeCell ref="C1273:E1273"/>
    <mergeCell ref="C1274:E1274"/>
    <mergeCell ref="C1275:E1275"/>
    <mergeCell ref="C1266:E1266"/>
    <mergeCell ref="C1267:E1267"/>
    <mergeCell ref="C1268:E1268"/>
    <mergeCell ref="C1269:E1269"/>
    <mergeCell ref="C1270:N1270"/>
    <mergeCell ref="C1301:E1301"/>
    <mergeCell ref="C1302:E1302"/>
    <mergeCell ref="C1303:E1303"/>
    <mergeCell ref="C1304:E1304"/>
    <mergeCell ref="C1305:E1305"/>
    <mergeCell ref="C1296:E1296"/>
    <mergeCell ref="C1297:E1297"/>
    <mergeCell ref="C1298:E1298"/>
    <mergeCell ref="C1299:E1299"/>
    <mergeCell ref="C1300:E1300"/>
    <mergeCell ref="C1291:E1291"/>
    <mergeCell ref="C1292:E1292"/>
    <mergeCell ref="C1293:E1293"/>
    <mergeCell ref="C1294:E1294"/>
    <mergeCell ref="C1295:E1295"/>
    <mergeCell ref="C1286:N1286"/>
    <mergeCell ref="C1287:E1287"/>
    <mergeCell ref="C1288:N1288"/>
    <mergeCell ref="C1289:E1289"/>
    <mergeCell ref="C1290:E1290"/>
    <mergeCell ref="C1321:E1321"/>
    <mergeCell ref="C1322:E1322"/>
    <mergeCell ref="C1323:E1323"/>
    <mergeCell ref="C1324:E1324"/>
    <mergeCell ref="C1325:E1325"/>
    <mergeCell ref="C1316:E1316"/>
    <mergeCell ref="A1317:N1317"/>
    <mergeCell ref="C1318:E1318"/>
    <mergeCell ref="C1319:E1319"/>
    <mergeCell ref="C1320:E1320"/>
    <mergeCell ref="C1311:E1311"/>
    <mergeCell ref="C1312:E1312"/>
    <mergeCell ref="C1313:E1313"/>
    <mergeCell ref="C1314:E1314"/>
    <mergeCell ref="C1315:E1315"/>
    <mergeCell ref="C1306:E1306"/>
    <mergeCell ref="C1307:E1307"/>
    <mergeCell ref="C1308:E1308"/>
    <mergeCell ref="C1309:E1309"/>
    <mergeCell ref="C1310:E1310"/>
    <mergeCell ref="C1341:N1341"/>
    <mergeCell ref="C1342:E1342"/>
    <mergeCell ref="C1343:E1343"/>
    <mergeCell ref="C1344:E1344"/>
    <mergeCell ref="C1345:E1345"/>
    <mergeCell ref="C1336:E1336"/>
    <mergeCell ref="C1337:E1337"/>
    <mergeCell ref="C1338:E1338"/>
    <mergeCell ref="C1339:E1339"/>
    <mergeCell ref="C1340:E1340"/>
    <mergeCell ref="C1331:E1331"/>
    <mergeCell ref="C1332:E1332"/>
    <mergeCell ref="C1333:E1333"/>
    <mergeCell ref="C1334:E1334"/>
    <mergeCell ref="C1335:E1335"/>
    <mergeCell ref="C1326:E1326"/>
    <mergeCell ref="C1327:E1327"/>
    <mergeCell ref="C1328:E1328"/>
    <mergeCell ref="C1329:E1329"/>
    <mergeCell ref="C1330:E1330"/>
    <mergeCell ref="C1361:E1361"/>
    <mergeCell ref="C1362:E1362"/>
    <mergeCell ref="C1363:E1363"/>
    <mergeCell ref="C1364:E1364"/>
    <mergeCell ref="C1365:E1365"/>
    <mergeCell ref="C1356:E1356"/>
    <mergeCell ref="C1357:E1357"/>
    <mergeCell ref="C1358:E1358"/>
    <mergeCell ref="C1359:E1359"/>
    <mergeCell ref="C1360:E1360"/>
    <mergeCell ref="C1351:E1351"/>
    <mergeCell ref="C1352:E1352"/>
    <mergeCell ref="C1353:E1353"/>
    <mergeCell ref="C1354:N1354"/>
    <mergeCell ref="C1355:N1355"/>
    <mergeCell ref="C1346:E1346"/>
    <mergeCell ref="C1347:E1347"/>
    <mergeCell ref="C1348:E1348"/>
    <mergeCell ref="C1349:E1349"/>
    <mergeCell ref="C1350:E1350"/>
    <mergeCell ref="C1381:E1381"/>
    <mergeCell ref="C1382:E1382"/>
    <mergeCell ref="C1383:E1383"/>
    <mergeCell ref="C1384:E1384"/>
    <mergeCell ref="C1385:E1385"/>
    <mergeCell ref="C1376:E1376"/>
    <mergeCell ref="C1377:E1377"/>
    <mergeCell ref="C1378:E1378"/>
    <mergeCell ref="C1379:E1379"/>
    <mergeCell ref="C1380:E1380"/>
    <mergeCell ref="C1371:E1371"/>
    <mergeCell ref="C1372:N1372"/>
    <mergeCell ref="C1373:N1373"/>
    <mergeCell ref="C1374:E1374"/>
    <mergeCell ref="C1375:E1375"/>
    <mergeCell ref="C1366:E1366"/>
    <mergeCell ref="C1367:E1367"/>
    <mergeCell ref="C1368:N1368"/>
    <mergeCell ref="C1369:E1369"/>
    <mergeCell ref="C1370:N1370"/>
    <mergeCell ref="C1401:E1401"/>
    <mergeCell ref="C1402:E1402"/>
    <mergeCell ref="C1403:E1403"/>
    <mergeCell ref="C1404:E1404"/>
    <mergeCell ref="C1405:E1405"/>
    <mergeCell ref="C1396:E1396"/>
    <mergeCell ref="C1397:E1397"/>
    <mergeCell ref="C1398:E1398"/>
    <mergeCell ref="C1399:E1399"/>
    <mergeCell ref="C1400:E1400"/>
    <mergeCell ref="C1391:E1391"/>
    <mergeCell ref="C1392:E1392"/>
    <mergeCell ref="C1393:E1393"/>
    <mergeCell ref="C1394:E1394"/>
    <mergeCell ref="C1395:E1395"/>
    <mergeCell ref="C1386:E1386"/>
    <mergeCell ref="C1387:E1387"/>
    <mergeCell ref="C1388:E1388"/>
    <mergeCell ref="C1389:E1389"/>
    <mergeCell ref="C1390:E1390"/>
    <mergeCell ref="C1421:E1421"/>
    <mergeCell ref="C1422:E1422"/>
    <mergeCell ref="C1423:E1423"/>
    <mergeCell ref="C1424:E1424"/>
    <mergeCell ref="C1425:E1425"/>
    <mergeCell ref="C1416:E1416"/>
    <mergeCell ref="C1417:E1417"/>
    <mergeCell ref="C1418:E1418"/>
    <mergeCell ref="C1419:E1419"/>
    <mergeCell ref="C1420:E1420"/>
    <mergeCell ref="A1411:N1411"/>
    <mergeCell ref="C1412:E1412"/>
    <mergeCell ref="C1413:E1413"/>
    <mergeCell ref="C1414:E1414"/>
    <mergeCell ref="C1415:E1415"/>
    <mergeCell ref="C1406:E1406"/>
    <mergeCell ref="C1407:E1407"/>
    <mergeCell ref="C1408:E1408"/>
    <mergeCell ref="C1409:E1409"/>
    <mergeCell ref="C1410:E1410"/>
    <mergeCell ref="C1441:E1441"/>
    <mergeCell ref="C1442:E1442"/>
    <mergeCell ref="C1443:E1443"/>
    <mergeCell ref="C1444:E1444"/>
    <mergeCell ref="C1445:E1445"/>
    <mergeCell ref="C1436:E1436"/>
    <mergeCell ref="C1437:E1437"/>
    <mergeCell ref="C1438:E1438"/>
    <mergeCell ref="C1439:E1439"/>
    <mergeCell ref="C1440:E1440"/>
    <mergeCell ref="C1431:E1431"/>
    <mergeCell ref="C1432:E1432"/>
    <mergeCell ref="C1433:E1433"/>
    <mergeCell ref="C1434:E1434"/>
    <mergeCell ref="C1435:N1435"/>
    <mergeCell ref="C1426:E1426"/>
    <mergeCell ref="C1427:E1427"/>
    <mergeCell ref="C1428:E1428"/>
    <mergeCell ref="C1429:E1429"/>
    <mergeCell ref="C1430:E1430"/>
    <mergeCell ref="C1461:E1461"/>
    <mergeCell ref="C1462:N1462"/>
    <mergeCell ref="C1463:E1463"/>
    <mergeCell ref="C1464:N1464"/>
    <mergeCell ref="C1465:E1465"/>
    <mergeCell ref="C1456:E1456"/>
    <mergeCell ref="C1457:E1457"/>
    <mergeCell ref="C1458:E1458"/>
    <mergeCell ref="C1459:E1459"/>
    <mergeCell ref="C1460:E1460"/>
    <mergeCell ref="C1451:E1451"/>
    <mergeCell ref="C1452:E1452"/>
    <mergeCell ref="C1453:E1453"/>
    <mergeCell ref="C1454:E1454"/>
    <mergeCell ref="C1455:E1455"/>
    <mergeCell ref="C1446:E1446"/>
    <mergeCell ref="C1447:E1447"/>
    <mergeCell ref="C1448:N1448"/>
    <mergeCell ref="C1449:N1449"/>
    <mergeCell ref="C1450:E1450"/>
    <mergeCell ref="C1481:E1481"/>
    <mergeCell ref="C1482:E1482"/>
    <mergeCell ref="C1483:E1483"/>
    <mergeCell ref="C1484:E1484"/>
    <mergeCell ref="C1485:E1485"/>
    <mergeCell ref="C1476:E1476"/>
    <mergeCell ref="C1477:E1477"/>
    <mergeCell ref="C1478:E1478"/>
    <mergeCell ref="C1479:E1479"/>
    <mergeCell ref="C1480:E1480"/>
    <mergeCell ref="C1471:E1471"/>
    <mergeCell ref="C1472:E1472"/>
    <mergeCell ref="C1473:E1473"/>
    <mergeCell ref="C1474:E1474"/>
    <mergeCell ref="C1475:E1475"/>
    <mergeCell ref="C1466:N1466"/>
    <mergeCell ref="C1467:E1467"/>
    <mergeCell ref="C1468:E1468"/>
    <mergeCell ref="C1469:E1469"/>
    <mergeCell ref="C1470:E1470"/>
    <mergeCell ref="C1501:E1501"/>
    <mergeCell ref="C1502:E1502"/>
    <mergeCell ref="C1503:E1503"/>
    <mergeCell ref="C1504:E1504"/>
    <mergeCell ref="C1505:E1505"/>
    <mergeCell ref="C1496:E1496"/>
    <mergeCell ref="C1497:E1497"/>
    <mergeCell ref="C1498:E1498"/>
    <mergeCell ref="C1499:E1499"/>
    <mergeCell ref="C1500:E1500"/>
    <mergeCell ref="C1491:E1491"/>
    <mergeCell ref="C1492:E1492"/>
    <mergeCell ref="C1493:E1493"/>
    <mergeCell ref="C1494:E1494"/>
    <mergeCell ref="C1495:N1495"/>
    <mergeCell ref="C1486:E1486"/>
    <mergeCell ref="C1487:E1487"/>
    <mergeCell ref="C1488:E1488"/>
    <mergeCell ref="C1489:E1489"/>
    <mergeCell ref="C1490:E1490"/>
    <mergeCell ref="C1521:E1521"/>
    <mergeCell ref="C1522:E1522"/>
    <mergeCell ref="C1523:E1523"/>
    <mergeCell ref="C1524:E1524"/>
    <mergeCell ref="C1525:E1525"/>
    <mergeCell ref="C1516:E1516"/>
    <mergeCell ref="C1517:E1517"/>
    <mergeCell ref="C1518:E1518"/>
    <mergeCell ref="C1519:E1519"/>
    <mergeCell ref="C1520:E1520"/>
    <mergeCell ref="C1511:E1511"/>
    <mergeCell ref="C1512:E1512"/>
    <mergeCell ref="C1513:E1513"/>
    <mergeCell ref="C1514:E1514"/>
    <mergeCell ref="C1515:E1515"/>
    <mergeCell ref="C1506:N1506"/>
    <mergeCell ref="C1507:E1507"/>
    <mergeCell ref="C1508:E1508"/>
    <mergeCell ref="C1509:E1509"/>
    <mergeCell ref="C1510:E1510"/>
    <mergeCell ref="C1541:E1541"/>
    <mergeCell ref="C1542:E1542"/>
    <mergeCell ref="C1543:E1543"/>
    <mergeCell ref="C1544:E1544"/>
    <mergeCell ref="C1545:E1545"/>
    <mergeCell ref="C1536:E1536"/>
    <mergeCell ref="C1537:E1537"/>
    <mergeCell ref="C1538:E1538"/>
    <mergeCell ref="C1539:N1539"/>
    <mergeCell ref="C1540:E1540"/>
    <mergeCell ref="C1531:E1531"/>
    <mergeCell ref="C1532:E1532"/>
    <mergeCell ref="C1533:E1533"/>
    <mergeCell ref="C1534:E1534"/>
    <mergeCell ref="C1535:E1535"/>
    <mergeCell ref="C1526:E1526"/>
    <mergeCell ref="C1527:E1527"/>
    <mergeCell ref="C1528:E1528"/>
    <mergeCell ref="C1529:E1529"/>
    <mergeCell ref="C1530:E1530"/>
    <mergeCell ref="C1561:E1561"/>
    <mergeCell ref="C1562:E1562"/>
    <mergeCell ref="C1563:E1563"/>
    <mergeCell ref="C1564:E1564"/>
    <mergeCell ref="C1565:E1565"/>
    <mergeCell ref="C1556:E1556"/>
    <mergeCell ref="C1557:E1557"/>
    <mergeCell ref="C1558:E1558"/>
    <mergeCell ref="C1559:E1559"/>
    <mergeCell ref="C1560:E1560"/>
    <mergeCell ref="C1551:E1551"/>
    <mergeCell ref="C1552:N1552"/>
    <mergeCell ref="C1553:E1553"/>
    <mergeCell ref="C1554:E1554"/>
    <mergeCell ref="C1555:N1555"/>
    <mergeCell ref="C1546:E1546"/>
    <mergeCell ref="C1547:E1547"/>
    <mergeCell ref="C1548:E1548"/>
    <mergeCell ref="C1549:E1549"/>
    <mergeCell ref="C1550:E1550"/>
    <mergeCell ref="C1581:E1581"/>
    <mergeCell ref="C1582:E1582"/>
    <mergeCell ref="C1583:E1583"/>
    <mergeCell ref="C1584:E1584"/>
    <mergeCell ref="C1585:E1585"/>
    <mergeCell ref="C1576:E1576"/>
    <mergeCell ref="C1577:E1577"/>
    <mergeCell ref="C1578:E1578"/>
    <mergeCell ref="C1579:E1579"/>
    <mergeCell ref="C1580:E1580"/>
    <mergeCell ref="C1571:E1571"/>
    <mergeCell ref="C1572:E1572"/>
    <mergeCell ref="C1573:N1573"/>
    <mergeCell ref="C1574:E1574"/>
    <mergeCell ref="C1575:E1575"/>
    <mergeCell ref="C1566:E1566"/>
    <mergeCell ref="C1567:E1567"/>
    <mergeCell ref="C1568:N1568"/>
    <mergeCell ref="C1569:E1569"/>
    <mergeCell ref="C1570:N1570"/>
    <mergeCell ref="C1601:E1601"/>
    <mergeCell ref="C1602:E1602"/>
    <mergeCell ref="C1603:E1603"/>
    <mergeCell ref="C1604:E1604"/>
    <mergeCell ref="C1605:E1605"/>
    <mergeCell ref="A1596:N1596"/>
    <mergeCell ref="C1597:E1597"/>
    <mergeCell ref="C1598:E1598"/>
    <mergeCell ref="C1599:E1599"/>
    <mergeCell ref="C1600:E1600"/>
    <mergeCell ref="C1591:E1591"/>
    <mergeCell ref="C1592:E1592"/>
    <mergeCell ref="C1593:E1593"/>
    <mergeCell ref="C1594:E1594"/>
    <mergeCell ref="C1595:E1595"/>
    <mergeCell ref="C1586:E1586"/>
    <mergeCell ref="C1587:E1587"/>
    <mergeCell ref="C1588:E1588"/>
    <mergeCell ref="C1589:E1589"/>
    <mergeCell ref="C1590:E1590"/>
    <mergeCell ref="C1621:E1621"/>
    <mergeCell ref="C1622:E1622"/>
    <mergeCell ref="C1623:E1623"/>
    <mergeCell ref="C1624:E1624"/>
    <mergeCell ref="C1625:E1625"/>
    <mergeCell ref="C1616:E1616"/>
    <mergeCell ref="C1617:E1617"/>
    <mergeCell ref="C1618:E1618"/>
    <mergeCell ref="C1619:E1619"/>
    <mergeCell ref="C1620:N1620"/>
    <mergeCell ref="C1611:E1611"/>
    <mergeCell ref="C1612:E1612"/>
    <mergeCell ref="C1613:E1613"/>
    <mergeCell ref="C1614:E1614"/>
    <mergeCell ref="C1615:E1615"/>
    <mergeCell ref="C1606:E1606"/>
    <mergeCell ref="C1607:E1607"/>
    <mergeCell ref="C1608:E1608"/>
    <mergeCell ref="C1609:E1609"/>
    <mergeCell ref="C1610:E1610"/>
    <mergeCell ref="C1641:E1641"/>
    <mergeCell ref="C1642:E1642"/>
    <mergeCell ref="C1643:E1643"/>
    <mergeCell ref="C1644:E1644"/>
    <mergeCell ref="C1645:E1645"/>
    <mergeCell ref="C1636:E1636"/>
    <mergeCell ref="C1637:E1637"/>
    <mergeCell ref="C1638:E1638"/>
    <mergeCell ref="C1639:E1639"/>
    <mergeCell ref="C1640:E1640"/>
    <mergeCell ref="C1631:E1631"/>
    <mergeCell ref="C1632:E1632"/>
    <mergeCell ref="C1633:N1633"/>
    <mergeCell ref="C1634:N1634"/>
    <mergeCell ref="C1635:E1635"/>
    <mergeCell ref="C1626:E1626"/>
    <mergeCell ref="C1627:E1627"/>
    <mergeCell ref="C1628:E1628"/>
    <mergeCell ref="C1629:E1629"/>
    <mergeCell ref="C1630:E1630"/>
    <mergeCell ref="C1661:E1661"/>
    <mergeCell ref="C1662:E1662"/>
    <mergeCell ref="C1663:E1663"/>
    <mergeCell ref="C1664:E1664"/>
    <mergeCell ref="C1665:E1665"/>
    <mergeCell ref="C1656:E1656"/>
    <mergeCell ref="C1657:E1657"/>
    <mergeCell ref="C1658:E1658"/>
    <mergeCell ref="C1659:E1659"/>
    <mergeCell ref="C1660:E1660"/>
    <mergeCell ref="C1651:N1651"/>
    <mergeCell ref="C1652:E1652"/>
    <mergeCell ref="C1653:E1653"/>
    <mergeCell ref="C1654:E1654"/>
    <mergeCell ref="C1655:E1655"/>
    <mergeCell ref="C1646:E1646"/>
    <mergeCell ref="C1647:N1647"/>
    <mergeCell ref="C1648:E1648"/>
    <mergeCell ref="C1649:N1649"/>
    <mergeCell ref="C1650:E1650"/>
    <mergeCell ref="C1681:E1681"/>
    <mergeCell ref="C1682:E1682"/>
    <mergeCell ref="C1683:E1683"/>
    <mergeCell ref="C1684:E1684"/>
    <mergeCell ref="C1685:E1685"/>
    <mergeCell ref="C1676:E1676"/>
    <mergeCell ref="C1677:E1677"/>
    <mergeCell ref="C1678:E1678"/>
    <mergeCell ref="C1679:E1679"/>
    <mergeCell ref="C1680:E1680"/>
    <mergeCell ref="C1671:E1671"/>
    <mergeCell ref="C1672:E1672"/>
    <mergeCell ref="C1673:E1673"/>
    <mergeCell ref="C1674:E1674"/>
    <mergeCell ref="C1675:E1675"/>
    <mergeCell ref="C1666:E1666"/>
    <mergeCell ref="C1667:E1667"/>
    <mergeCell ref="C1668:E1668"/>
    <mergeCell ref="C1669:E1669"/>
    <mergeCell ref="C1670:E1670"/>
    <mergeCell ref="C1701:E1701"/>
    <mergeCell ref="C1702:E1702"/>
    <mergeCell ref="C1703:E1703"/>
    <mergeCell ref="C1704:N1704"/>
    <mergeCell ref="C1705:E1705"/>
    <mergeCell ref="C1696:E1696"/>
    <mergeCell ref="C1697:E1697"/>
    <mergeCell ref="C1698:E1698"/>
    <mergeCell ref="C1699:E1699"/>
    <mergeCell ref="C1700:E1700"/>
    <mergeCell ref="C1691:N1691"/>
    <mergeCell ref="C1692:E1692"/>
    <mergeCell ref="C1693:E1693"/>
    <mergeCell ref="C1694:E1694"/>
    <mergeCell ref="C1695:E1695"/>
    <mergeCell ref="C1686:E1686"/>
    <mergeCell ref="C1687:E1687"/>
    <mergeCell ref="C1688:E1688"/>
    <mergeCell ref="A1689:N1689"/>
    <mergeCell ref="C1690:E1690"/>
    <mergeCell ref="C1721:E1721"/>
    <mergeCell ref="C1722:E1722"/>
    <mergeCell ref="C1723:E1723"/>
    <mergeCell ref="C1724:E1724"/>
    <mergeCell ref="C1725:E1725"/>
    <mergeCell ref="C1716:E1716"/>
    <mergeCell ref="C1717:N1717"/>
    <mergeCell ref="C1718:E1718"/>
    <mergeCell ref="C1719:E1719"/>
    <mergeCell ref="C1720:E1720"/>
    <mergeCell ref="C1711:E1711"/>
    <mergeCell ref="C1712:E1712"/>
    <mergeCell ref="C1713:E1713"/>
    <mergeCell ref="C1714:E1714"/>
    <mergeCell ref="C1715:E1715"/>
    <mergeCell ref="C1706:N1706"/>
    <mergeCell ref="C1707:E1707"/>
    <mergeCell ref="C1708:E1708"/>
    <mergeCell ref="C1709:E1709"/>
    <mergeCell ref="C1710:E1710"/>
    <mergeCell ref="C1741:E1741"/>
    <mergeCell ref="C1742:N1742"/>
    <mergeCell ref="C1743:E1743"/>
    <mergeCell ref="C1744:E1744"/>
    <mergeCell ref="C1745:E1745"/>
    <mergeCell ref="C1736:E1736"/>
    <mergeCell ref="C1737:E1737"/>
    <mergeCell ref="C1738:E1738"/>
    <mergeCell ref="C1739:E1739"/>
    <mergeCell ref="A1740:N1740"/>
    <mergeCell ref="C1731:E1731"/>
    <mergeCell ref="C1732:E1732"/>
    <mergeCell ref="C1733:E1733"/>
    <mergeCell ref="C1734:E1734"/>
    <mergeCell ref="C1735:E1735"/>
    <mergeCell ref="C1726:E1726"/>
    <mergeCell ref="C1727:E1727"/>
    <mergeCell ref="C1728:N1728"/>
    <mergeCell ref="C1729:E1729"/>
    <mergeCell ref="C1730:E1730"/>
    <mergeCell ref="C1761:E1761"/>
    <mergeCell ref="C1762:E1762"/>
    <mergeCell ref="C1763:E1763"/>
    <mergeCell ref="C1764:E1764"/>
    <mergeCell ref="C1765:E1765"/>
    <mergeCell ref="C1756:E1756"/>
    <mergeCell ref="C1757:N1757"/>
    <mergeCell ref="C1758:E1758"/>
    <mergeCell ref="C1759:E1759"/>
    <mergeCell ref="C1760:E1760"/>
    <mergeCell ref="C1751:E1751"/>
    <mergeCell ref="C1752:E1752"/>
    <mergeCell ref="C1753:E1753"/>
    <mergeCell ref="C1754:E1754"/>
    <mergeCell ref="C1755:N1755"/>
    <mergeCell ref="C1746:E1746"/>
    <mergeCell ref="C1747:E1747"/>
    <mergeCell ref="C1748:E1748"/>
    <mergeCell ref="C1749:E1749"/>
    <mergeCell ref="C1750:E1750"/>
    <mergeCell ref="C1781:E1781"/>
    <mergeCell ref="C1782:E1782"/>
    <mergeCell ref="C1783:E1783"/>
    <mergeCell ref="C1784:E1784"/>
    <mergeCell ref="C1785:E1785"/>
    <mergeCell ref="C1776:E1776"/>
    <mergeCell ref="C1777:E1777"/>
    <mergeCell ref="C1778:E1778"/>
    <mergeCell ref="C1779:N1779"/>
    <mergeCell ref="C1780:E1780"/>
    <mergeCell ref="C1771:E1771"/>
    <mergeCell ref="C1772:E1772"/>
    <mergeCell ref="C1773:E1773"/>
    <mergeCell ref="C1774:E1774"/>
    <mergeCell ref="C1775:E1775"/>
    <mergeCell ref="C1766:E1766"/>
    <mergeCell ref="C1767:E1767"/>
    <mergeCell ref="C1768:N1768"/>
    <mergeCell ref="C1769:E1769"/>
    <mergeCell ref="C1770:E1770"/>
    <mergeCell ref="C1801:E1801"/>
    <mergeCell ref="C1802:E1802"/>
    <mergeCell ref="C1803:E1803"/>
    <mergeCell ref="C1804:E1804"/>
    <mergeCell ref="C1805:E1805"/>
    <mergeCell ref="C1796:E1796"/>
    <mergeCell ref="C1797:E1797"/>
    <mergeCell ref="C1798:E1798"/>
    <mergeCell ref="C1799:E1799"/>
    <mergeCell ref="C1800:E1800"/>
    <mergeCell ref="A1791:N1791"/>
    <mergeCell ref="C1792:E1792"/>
    <mergeCell ref="C1793:N1793"/>
    <mergeCell ref="C1794:E1794"/>
    <mergeCell ref="C1795:E1795"/>
    <mergeCell ref="C1786:E1786"/>
    <mergeCell ref="C1787:E1787"/>
    <mergeCell ref="C1788:E1788"/>
    <mergeCell ref="C1789:E1789"/>
    <mergeCell ref="C1790:E1790"/>
    <mergeCell ref="C1821:E1821"/>
    <mergeCell ref="C1822:E1822"/>
    <mergeCell ref="C1823:E1823"/>
    <mergeCell ref="C1824:E1824"/>
    <mergeCell ref="C1825:E1825"/>
    <mergeCell ref="C1816:E1816"/>
    <mergeCell ref="C1817:E1817"/>
    <mergeCell ref="C1818:E1818"/>
    <mergeCell ref="C1819:N1819"/>
    <mergeCell ref="C1820:E1820"/>
    <mergeCell ref="C1811:E1811"/>
    <mergeCell ref="C1812:E1812"/>
    <mergeCell ref="C1813:E1813"/>
    <mergeCell ref="C1814:E1814"/>
    <mergeCell ref="C1815:E1815"/>
    <mergeCell ref="C1806:N1806"/>
    <mergeCell ref="C1807:E1807"/>
    <mergeCell ref="C1808:N1808"/>
    <mergeCell ref="C1809:E1809"/>
    <mergeCell ref="C1810:E1810"/>
    <mergeCell ref="C1841:E1841"/>
    <mergeCell ref="A1842:N1842"/>
    <mergeCell ref="C1843:E1843"/>
    <mergeCell ref="C1844:N1844"/>
    <mergeCell ref="C1845:E1845"/>
    <mergeCell ref="C1836:E1836"/>
    <mergeCell ref="C1837:E1837"/>
    <mergeCell ref="C1838:E1838"/>
    <mergeCell ref="C1839:E1839"/>
    <mergeCell ref="C1840:E1840"/>
    <mergeCell ref="C1831:E1831"/>
    <mergeCell ref="C1832:E1832"/>
    <mergeCell ref="C1833:E1833"/>
    <mergeCell ref="C1834:E1834"/>
    <mergeCell ref="C1835:E1835"/>
    <mergeCell ref="C1826:E1826"/>
    <mergeCell ref="C1827:E1827"/>
    <mergeCell ref="C1828:E1828"/>
    <mergeCell ref="C1829:E1829"/>
    <mergeCell ref="C1830:N1830"/>
    <mergeCell ref="C1861:E1861"/>
    <mergeCell ref="C1862:E1862"/>
    <mergeCell ref="C1863:E1863"/>
    <mergeCell ref="C1864:E1864"/>
    <mergeCell ref="C1865:E1865"/>
    <mergeCell ref="C1856:E1856"/>
    <mergeCell ref="C1857:N1857"/>
    <mergeCell ref="C1858:E1858"/>
    <mergeCell ref="C1859:E1859"/>
    <mergeCell ref="C1860:N1860"/>
    <mergeCell ref="C1851:E1851"/>
    <mergeCell ref="C1852:E1852"/>
    <mergeCell ref="C1853:E1853"/>
    <mergeCell ref="C1854:E1854"/>
    <mergeCell ref="C1855:E1855"/>
    <mergeCell ref="C1846:E1846"/>
    <mergeCell ref="C1847:E1847"/>
    <mergeCell ref="C1848:E1848"/>
    <mergeCell ref="C1849:E1849"/>
    <mergeCell ref="C1850:E1850"/>
    <mergeCell ref="C1881:E1881"/>
    <mergeCell ref="C1882:E1882"/>
    <mergeCell ref="C1883:E1883"/>
    <mergeCell ref="C1884:E1884"/>
    <mergeCell ref="C1885:E1885"/>
    <mergeCell ref="C1876:E1876"/>
    <mergeCell ref="C1877:E1877"/>
    <mergeCell ref="C1878:E1878"/>
    <mergeCell ref="C1879:E1879"/>
    <mergeCell ref="C1880:E1880"/>
    <mergeCell ref="C1871:N1871"/>
    <mergeCell ref="A1872:N1872"/>
    <mergeCell ref="C1873:E1873"/>
    <mergeCell ref="C1874:N1874"/>
    <mergeCell ref="C1875:N1875"/>
    <mergeCell ref="C1866:E1866"/>
    <mergeCell ref="C1867:E1867"/>
    <mergeCell ref="C1868:E1868"/>
    <mergeCell ref="C1869:E1869"/>
    <mergeCell ref="C1870:E1870"/>
    <mergeCell ref="C1902:E1902"/>
    <mergeCell ref="C1903:N1903"/>
    <mergeCell ref="C1904:E1904"/>
    <mergeCell ref="C1905:E1905"/>
    <mergeCell ref="C1906:E1906"/>
    <mergeCell ref="C1897:E1897"/>
    <mergeCell ref="C1898:E1898"/>
    <mergeCell ref="C1899:E1899"/>
    <mergeCell ref="C1900:E1900"/>
    <mergeCell ref="C1901:E1901"/>
    <mergeCell ref="C1892:E1892"/>
    <mergeCell ref="C1893:E1893"/>
    <mergeCell ref="C1894:E1894"/>
    <mergeCell ref="C1895:E1895"/>
    <mergeCell ref="C1896:E1896"/>
    <mergeCell ref="C1886:E1886"/>
    <mergeCell ref="C1887:E1887"/>
    <mergeCell ref="A1889:N1889"/>
    <mergeCell ref="C1890:E1890"/>
    <mergeCell ref="C1891:N1891"/>
    <mergeCell ref="C1922:E1922"/>
    <mergeCell ref="C1923:E1923"/>
    <mergeCell ref="C1924:E1924"/>
    <mergeCell ref="C1925:E1925"/>
    <mergeCell ref="C1926:E1926"/>
    <mergeCell ref="C1917:N1917"/>
    <mergeCell ref="C1918:E1918"/>
    <mergeCell ref="C1919:E1919"/>
    <mergeCell ref="C1920:E1920"/>
    <mergeCell ref="C1921:E1921"/>
    <mergeCell ref="C1912:E1912"/>
    <mergeCell ref="C1913:E1913"/>
    <mergeCell ref="C1914:E1914"/>
    <mergeCell ref="C1915:E1915"/>
    <mergeCell ref="C1916:E1916"/>
    <mergeCell ref="C1907:E1907"/>
    <mergeCell ref="C1908:E1908"/>
    <mergeCell ref="C1909:E1909"/>
    <mergeCell ref="C1910:E1910"/>
    <mergeCell ref="C1911:E1911"/>
    <mergeCell ref="C1942:E1942"/>
    <mergeCell ref="C1943:E1943"/>
    <mergeCell ref="C1944:E1944"/>
    <mergeCell ref="C1945:E1945"/>
    <mergeCell ref="C1946:E1946"/>
    <mergeCell ref="C1937:E1937"/>
    <mergeCell ref="C1938:E1938"/>
    <mergeCell ref="C1939:E1939"/>
    <mergeCell ref="C1940:E1940"/>
    <mergeCell ref="C1941:E1941"/>
    <mergeCell ref="C1932:N1932"/>
    <mergeCell ref="C1933:N1933"/>
    <mergeCell ref="C1934:N1934"/>
    <mergeCell ref="C1935:E1935"/>
    <mergeCell ref="C1936:E1936"/>
    <mergeCell ref="C1927:E1927"/>
    <mergeCell ref="C1928:E1928"/>
    <mergeCell ref="C1929:E1929"/>
    <mergeCell ref="C1930:N1930"/>
    <mergeCell ref="C1931:E1931"/>
    <mergeCell ref="C1962:N1962"/>
    <mergeCell ref="C1963:E1963"/>
    <mergeCell ref="C1964:E1964"/>
    <mergeCell ref="C1965:E1965"/>
    <mergeCell ref="C1966:E1966"/>
    <mergeCell ref="C1957:E1957"/>
    <mergeCell ref="C1958:E1958"/>
    <mergeCell ref="C1959:E1959"/>
    <mergeCell ref="C1960:E1960"/>
    <mergeCell ref="C1961:E1961"/>
    <mergeCell ref="C1952:E1952"/>
    <mergeCell ref="C1953:E1953"/>
    <mergeCell ref="C1954:E1954"/>
    <mergeCell ref="C1955:E1955"/>
    <mergeCell ref="C1956:E1956"/>
    <mergeCell ref="C1947:N1947"/>
    <mergeCell ref="C1948:N1948"/>
    <mergeCell ref="C1949:N1949"/>
    <mergeCell ref="C1950:E1950"/>
    <mergeCell ref="C1951:E1951"/>
    <mergeCell ref="C1982:E1982"/>
    <mergeCell ref="C1983:E1983"/>
    <mergeCell ref="C1984:E1984"/>
    <mergeCell ref="C1985:E1985"/>
    <mergeCell ref="C1986:E1986"/>
    <mergeCell ref="C1977:N1977"/>
    <mergeCell ref="C1978:E1978"/>
    <mergeCell ref="C1979:N1979"/>
    <mergeCell ref="C1980:E1980"/>
    <mergeCell ref="C1981:E1981"/>
    <mergeCell ref="C1972:E1972"/>
    <mergeCell ref="C1973:E1973"/>
    <mergeCell ref="C1974:E1974"/>
    <mergeCell ref="C1975:N1975"/>
    <mergeCell ref="C1976:E1976"/>
    <mergeCell ref="C1967:E1967"/>
    <mergeCell ref="C1968:E1968"/>
    <mergeCell ref="C1969:E1969"/>
    <mergeCell ref="C1970:E1970"/>
    <mergeCell ref="C1971:E1971"/>
    <mergeCell ref="C2002:E2002"/>
    <mergeCell ref="C2003:E2003"/>
    <mergeCell ref="C2004:E2004"/>
    <mergeCell ref="C2005:E2005"/>
    <mergeCell ref="C2006:E2006"/>
    <mergeCell ref="C1997:E1997"/>
    <mergeCell ref="C1998:E1998"/>
    <mergeCell ref="C1999:E1999"/>
    <mergeCell ref="C2000:E2000"/>
    <mergeCell ref="C2001:E2001"/>
    <mergeCell ref="C1992:E1992"/>
    <mergeCell ref="C1993:N1993"/>
    <mergeCell ref="C1994:E1994"/>
    <mergeCell ref="C1995:E1995"/>
    <mergeCell ref="C1996:E1996"/>
    <mergeCell ref="C1987:E1987"/>
    <mergeCell ref="C1988:E1988"/>
    <mergeCell ref="C1989:E1989"/>
    <mergeCell ref="C1990:E1990"/>
    <mergeCell ref="C1991:E1991"/>
    <mergeCell ref="C2022:E2022"/>
    <mergeCell ref="C2023:E2023"/>
    <mergeCell ref="C2024:E2024"/>
    <mergeCell ref="C2025:E2025"/>
    <mergeCell ref="C2026:E2026"/>
    <mergeCell ref="C2017:E2017"/>
    <mergeCell ref="C2018:E2018"/>
    <mergeCell ref="C2019:E2019"/>
    <mergeCell ref="C2020:E2020"/>
    <mergeCell ref="C2021:N2021"/>
    <mergeCell ref="C2012:E2012"/>
    <mergeCell ref="C2013:E2013"/>
    <mergeCell ref="C2014:E2014"/>
    <mergeCell ref="C2015:E2015"/>
    <mergeCell ref="C2016:E2016"/>
    <mergeCell ref="C2007:N2007"/>
    <mergeCell ref="C2008:E2008"/>
    <mergeCell ref="C2009:E2009"/>
    <mergeCell ref="C2010:E2010"/>
    <mergeCell ref="C2011:E2011"/>
    <mergeCell ref="C2042:E2042"/>
    <mergeCell ref="C2043:E2043"/>
    <mergeCell ref="C2044:E2044"/>
    <mergeCell ref="C2045:E2045"/>
    <mergeCell ref="C2046:E2046"/>
    <mergeCell ref="C2037:E2037"/>
    <mergeCell ref="C2038:E2038"/>
    <mergeCell ref="C2039:N2039"/>
    <mergeCell ref="C2040:N2040"/>
    <mergeCell ref="C2041:N2041"/>
    <mergeCell ref="C2032:E2032"/>
    <mergeCell ref="C2033:E2033"/>
    <mergeCell ref="C2034:E2034"/>
    <mergeCell ref="C2035:E2035"/>
    <mergeCell ref="C2036:E2036"/>
    <mergeCell ref="C2027:E2027"/>
    <mergeCell ref="C2028:E2028"/>
    <mergeCell ref="C2029:E2029"/>
    <mergeCell ref="C2030:E2030"/>
    <mergeCell ref="C2031:E2031"/>
    <mergeCell ref="C2062:E2062"/>
    <mergeCell ref="C2063:E2063"/>
    <mergeCell ref="C2064:E2064"/>
    <mergeCell ref="C2065:E2065"/>
    <mergeCell ref="C2066:E2066"/>
    <mergeCell ref="C2057:E2057"/>
    <mergeCell ref="C2058:E2058"/>
    <mergeCell ref="C2059:E2059"/>
    <mergeCell ref="C2060:E2060"/>
    <mergeCell ref="C2061:E2061"/>
    <mergeCell ref="C2052:E2052"/>
    <mergeCell ref="C2053:E2053"/>
    <mergeCell ref="C2054:N2054"/>
    <mergeCell ref="C2055:N2055"/>
    <mergeCell ref="C2056:N2056"/>
    <mergeCell ref="C2047:E2047"/>
    <mergeCell ref="C2048:E2048"/>
    <mergeCell ref="C2049:E2049"/>
    <mergeCell ref="C2050:E2050"/>
    <mergeCell ref="C2051:E2051"/>
    <mergeCell ref="C2082:E2082"/>
    <mergeCell ref="C2083:E2083"/>
    <mergeCell ref="C2084:E2084"/>
    <mergeCell ref="C2085:E2085"/>
    <mergeCell ref="C2086:E2086"/>
    <mergeCell ref="C2077:E2077"/>
    <mergeCell ref="C2078:E2078"/>
    <mergeCell ref="C2079:N2079"/>
    <mergeCell ref="C2080:E2080"/>
    <mergeCell ref="C2081:E2081"/>
    <mergeCell ref="C2072:E2072"/>
    <mergeCell ref="C2073:E2073"/>
    <mergeCell ref="C2074:E2074"/>
    <mergeCell ref="C2075:E2075"/>
    <mergeCell ref="C2076:E2076"/>
    <mergeCell ref="C2067:E2067"/>
    <mergeCell ref="C2068:E2068"/>
    <mergeCell ref="C2069:E2069"/>
    <mergeCell ref="C2070:E2070"/>
    <mergeCell ref="C2071:E2071"/>
    <mergeCell ref="C2102:E2102"/>
    <mergeCell ref="C2103:E2103"/>
    <mergeCell ref="C2104:E2104"/>
    <mergeCell ref="C2105:E2105"/>
    <mergeCell ref="C2106:E2106"/>
    <mergeCell ref="C2097:E2097"/>
    <mergeCell ref="C2098:E2098"/>
    <mergeCell ref="C2099:E2099"/>
    <mergeCell ref="C2100:E2100"/>
    <mergeCell ref="C2101:E2101"/>
    <mergeCell ref="C2092:E2092"/>
    <mergeCell ref="C2093:N2093"/>
    <mergeCell ref="C2094:E2094"/>
    <mergeCell ref="C2095:E2095"/>
    <mergeCell ref="C2096:E2096"/>
    <mergeCell ref="C2087:E2087"/>
    <mergeCell ref="C2088:E2088"/>
    <mergeCell ref="C2089:E2089"/>
    <mergeCell ref="C2090:E2090"/>
    <mergeCell ref="C2091:E2091"/>
    <mergeCell ref="C2122:E2122"/>
    <mergeCell ref="C2123:E2123"/>
    <mergeCell ref="C2124:E2124"/>
    <mergeCell ref="C2125:E2125"/>
    <mergeCell ref="C2126:E2126"/>
    <mergeCell ref="C2117:E2117"/>
    <mergeCell ref="C2118:E2118"/>
    <mergeCell ref="C2119:E2119"/>
    <mergeCell ref="C2120:N2120"/>
    <mergeCell ref="C2121:E2121"/>
    <mergeCell ref="C2112:E2112"/>
    <mergeCell ref="C2113:E2113"/>
    <mergeCell ref="C2114:E2114"/>
    <mergeCell ref="C2115:E2115"/>
    <mergeCell ref="C2116:E2116"/>
    <mergeCell ref="C2107:N2107"/>
    <mergeCell ref="C2108:E2108"/>
    <mergeCell ref="C2109:N2109"/>
    <mergeCell ref="C2110:E2110"/>
    <mergeCell ref="C2111:E2111"/>
    <mergeCell ref="C2142:E2142"/>
    <mergeCell ref="C2143:E2143"/>
    <mergeCell ref="C2144:E2144"/>
    <mergeCell ref="C2145:E2145"/>
    <mergeCell ref="C2146:E2146"/>
    <mergeCell ref="C2137:E2137"/>
    <mergeCell ref="C2138:E2138"/>
    <mergeCell ref="C2139:E2139"/>
    <mergeCell ref="C2140:E2140"/>
    <mergeCell ref="C2141:E2141"/>
    <mergeCell ref="C2132:E2132"/>
    <mergeCell ref="C2133:E2133"/>
    <mergeCell ref="C2134:N2134"/>
    <mergeCell ref="C2135:E2135"/>
    <mergeCell ref="C2136:E2136"/>
    <mergeCell ref="C2127:E2127"/>
    <mergeCell ref="C2128:E2128"/>
    <mergeCell ref="C2129:E2129"/>
    <mergeCell ref="C2130:E2130"/>
    <mergeCell ref="C2131:E2131"/>
    <mergeCell ref="C2162:E2162"/>
    <mergeCell ref="C2163:E2163"/>
    <mergeCell ref="C2164:E2164"/>
    <mergeCell ref="C2165:E2165"/>
    <mergeCell ref="C2166:E2166"/>
    <mergeCell ref="C2157:E2157"/>
    <mergeCell ref="C2158:N2158"/>
    <mergeCell ref="C2159:E2159"/>
    <mergeCell ref="C2160:E2160"/>
    <mergeCell ref="C2161:E2161"/>
    <mergeCell ref="C2152:E2152"/>
    <mergeCell ref="C2153:E2153"/>
    <mergeCell ref="C2154:E2154"/>
    <mergeCell ref="C2155:E2155"/>
    <mergeCell ref="C2156:E2156"/>
    <mergeCell ref="C2147:N2147"/>
    <mergeCell ref="C2148:E2148"/>
    <mergeCell ref="C2149:E2149"/>
    <mergeCell ref="C2150:E2150"/>
    <mergeCell ref="C2151:E2151"/>
    <mergeCell ref="C2182:E2182"/>
    <mergeCell ref="C2183:N2183"/>
    <mergeCell ref="C2184:E2184"/>
    <mergeCell ref="C2185:E2185"/>
    <mergeCell ref="C2186:E2186"/>
    <mergeCell ref="C2177:E2177"/>
    <mergeCell ref="C2178:E2178"/>
    <mergeCell ref="C2179:E2179"/>
    <mergeCell ref="C2180:E2180"/>
    <mergeCell ref="C2181:N2181"/>
    <mergeCell ref="C2172:E2172"/>
    <mergeCell ref="C2173:E2173"/>
    <mergeCell ref="C2174:E2174"/>
    <mergeCell ref="C2175:E2175"/>
    <mergeCell ref="C2176:E2176"/>
    <mergeCell ref="C2167:E2167"/>
    <mergeCell ref="C2168:E2168"/>
    <mergeCell ref="C2169:E2169"/>
    <mergeCell ref="C2170:E2170"/>
    <mergeCell ref="C2171:E2171"/>
    <mergeCell ref="C2203:N2203"/>
    <mergeCell ref="C2204:E2204"/>
    <mergeCell ref="C2205:E2205"/>
    <mergeCell ref="C2206:E2206"/>
    <mergeCell ref="C2207:E2207"/>
    <mergeCell ref="C2197:E2197"/>
    <mergeCell ref="C2198:N2198"/>
    <mergeCell ref="A2200:N2200"/>
    <mergeCell ref="C2201:E2201"/>
    <mergeCell ref="C2202:N2202"/>
    <mergeCell ref="C2192:E2192"/>
    <mergeCell ref="C2193:E2193"/>
    <mergeCell ref="C2194:E2194"/>
    <mergeCell ref="C2195:E2195"/>
    <mergeCell ref="C2196:N2196"/>
    <mergeCell ref="C2187:E2187"/>
    <mergeCell ref="C2188:E2188"/>
    <mergeCell ref="C2189:E2189"/>
    <mergeCell ref="C2190:E2190"/>
    <mergeCell ref="C2191:E2191"/>
    <mergeCell ref="C2223:E2223"/>
    <mergeCell ref="C2224:E2224"/>
    <mergeCell ref="C2225:E2225"/>
    <mergeCell ref="C2226:E2226"/>
    <mergeCell ref="C2227:E2227"/>
    <mergeCell ref="C2218:E2218"/>
    <mergeCell ref="C2219:E2219"/>
    <mergeCell ref="C2220:E2220"/>
    <mergeCell ref="C2221:E2221"/>
    <mergeCell ref="C2222:E2222"/>
    <mergeCell ref="C2213:E2213"/>
    <mergeCell ref="C2214:E2214"/>
    <mergeCell ref="C2215:E2215"/>
    <mergeCell ref="C2216:E2216"/>
    <mergeCell ref="C2217:E2217"/>
    <mergeCell ref="C2208:E2208"/>
    <mergeCell ref="C2209:E2209"/>
    <mergeCell ref="C2210:E2210"/>
    <mergeCell ref="C2211:E2211"/>
    <mergeCell ref="C2212:E2212"/>
    <mergeCell ref="C2243:E2243"/>
    <mergeCell ref="C2244:E2244"/>
    <mergeCell ref="C2245:E2245"/>
    <mergeCell ref="C2246:E2246"/>
    <mergeCell ref="C2247:E2247"/>
    <mergeCell ref="C2238:E2238"/>
    <mergeCell ref="C2239:E2239"/>
    <mergeCell ref="C2240:E2240"/>
    <mergeCell ref="C2241:E2241"/>
    <mergeCell ref="C2242:E2242"/>
    <mergeCell ref="C2233:E2233"/>
    <mergeCell ref="C2234:E2234"/>
    <mergeCell ref="C2235:E2235"/>
    <mergeCell ref="C2236:E2236"/>
    <mergeCell ref="C2237:E2237"/>
    <mergeCell ref="C2228:E2228"/>
    <mergeCell ref="C2229:E2229"/>
    <mergeCell ref="C2230:E2230"/>
    <mergeCell ref="C2231:E2231"/>
    <mergeCell ref="C2232:E2232"/>
    <mergeCell ref="C2263:E2263"/>
    <mergeCell ref="C2264:E2264"/>
    <mergeCell ref="C2265:E2265"/>
    <mergeCell ref="C2266:E2266"/>
    <mergeCell ref="C2267:E2267"/>
    <mergeCell ref="C2258:E2258"/>
    <mergeCell ref="C2259:E2259"/>
    <mergeCell ref="C2260:E2260"/>
    <mergeCell ref="C2261:E2261"/>
    <mergeCell ref="C2262:E2262"/>
    <mergeCell ref="C2253:E2253"/>
    <mergeCell ref="C2254:E2254"/>
    <mergeCell ref="C2255:E2255"/>
    <mergeCell ref="C2256:E2256"/>
    <mergeCell ref="C2257:E2257"/>
    <mergeCell ref="C2248:E2248"/>
    <mergeCell ref="C2249:E2249"/>
    <mergeCell ref="C2250:E2250"/>
    <mergeCell ref="C2251:E2251"/>
    <mergeCell ref="C2252:E2252"/>
    <mergeCell ref="C2283:E2283"/>
    <mergeCell ref="C2284:E2284"/>
    <mergeCell ref="C2285:N2285"/>
    <mergeCell ref="C2286:E2286"/>
    <mergeCell ref="C2287:E2287"/>
    <mergeCell ref="C2278:E2278"/>
    <mergeCell ref="C2279:E2279"/>
    <mergeCell ref="C2280:E2280"/>
    <mergeCell ref="C2281:E2281"/>
    <mergeCell ref="C2282:E2282"/>
    <mergeCell ref="C2273:E2273"/>
    <mergeCell ref="C2274:E2274"/>
    <mergeCell ref="C2275:E2275"/>
    <mergeCell ref="C2276:E2276"/>
    <mergeCell ref="C2277:E2277"/>
    <mergeCell ref="C2268:E2268"/>
    <mergeCell ref="C2269:E2269"/>
    <mergeCell ref="C2270:E2270"/>
    <mergeCell ref="C2271:E2271"/>
    <mergeCell ref="C2272:E2272"/>
    <mergeCell ref="C2303:E2303"/>
    <mergeCell ref="C2304:E2304"/>
    <mergeCell ref="C2305:E2305"/>
    <mergeCell ref="C2306:E2306"/>
    <mergeCell ref="C2307:E2307"/>
    <mergeCell ref="C2298:E2298"/>
    <mergeCell ref="C2299:E2299"/>
    <mergeCell ref="C2300:E2300"/>
    <mergeCell ref="C2301:E2301"/>
    <mergeCell ref="C2302:E2302"/>
    <mergeCell ref="C2293:E2293"/>
    <mergeCell ref="C2294:E2294"/>
    <mergeCell ref="C2295:E2295"/>
    <mergeCell ref="C2296:E2296"/>
    <mergeCell ref="C2297:N2297"/>
    <mergeCell ref="C2288:E2288"/>
    <mergeCell ref="C2289:E2289"/>
    <mergeCell ref="C2290:E2290"/>
    <mergeCell ref="C2291:E2291"/>
    <mergeCell ref="C2292:E2292"/>
    <mergeCell ref="C2325:K2325"/>
    <mergeCell ref="C2326:K2326"/>
    <mergeCell ref="C2327:K2327"/>
    <mergeCell ref="C2328:K2328"/>
    <mergeCell ref="C2329:K2329"/>
    <mergeCell ref="C2318:E2318"/>
    <mergeCell ref="C2321:K2321"/>
    <mergeCell ref="C2322:K2322"/>
    <mergeCell ref="C2323:K2323"/>
    <mergeCell ref="C2324:K2324"/>
    <mergeCell ref="C2313:E2313"/>
    <mergeCell ref="C2314:E2314"/>
    <mergeCell ref="C2315:E2315"/>
    <mergeCell ref="C2316:E2316"/>
    <mergeCell ref="C2317:E2317"/>
    <mergeCell ref="C2308:E2308"/>
    <mergeCell ref="C2309:E2309"/>
    <mergeCell ref="C2310:E2310"/>
    <mergeCell ref="C2311:E2311"/>
    <mergeCell ref="C2312:E2312"/>
    <mergeCell ref="C2345:K2345"/>
    <mergeCell ref="C2346:K2346"/>
    <mergeCell ref="C2347:K2347"/>
    <mergeCell ref="C2348:K2348"/>
    <mergeCell ref="C2340:K2340"/>
    <mergeCell ref="C2341:K2341"/>
    <mergeCell ref="C2342:K2342"/>
    <mergeCell ref="C2343:K2343"/>
    <mergeCell ref="C2344:K2344"/>
    <mergeCell ref="C2335:K2335"/>
    <mergeCell ref="C2336:K2336"/>
    <mergeCell ref="C2337:K2337"/>
    <mergeCell ref="C2338:K2338"/>
    <mergeCell ref="C2339:K2339"/>
    <mergeCell ref="C2330:K2330"/>
    <mergeCell ref="C2331:K2331"/>
    <mergeCell ref="C2332:K2332"/>
    <mergeCell ref="C2333:K2333"/>
    <mergeCell ref="C2334:K2334"/>
  </mergeCells>
  <printOptions horizontalCentered="1"/>
  <pageMargins left="0.39370077848434398" right="0.39370077848434398" top="0.78740155696868896" bottom="0.74803149700164795" header="0.118110239505768" footer="0.118110239505768"/>
  <pageSetup paperSize="9" orientation="landscape"/>
  <headerFooter>
    <oddHeader>&amp;LГРАНД-Смета 2021</oddHeader>
  </headerFooter>
  <rowBreaks count="1" manualBreakCount="1">
    <brk id="26" max="236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62"/>
  <sheetViews>
    <sheetView topLeftCell="A7" zoomScale="115" zoomScaleNormal="115" workbookViewId="0">
      <selection activeCell="A12" sqref="A12:N12"/>
    </sheetView>
  </sheetViews>
  <sheetFormatPr defaultColWidth="9.140625" defaultRowHeight="11.25" customHeight="1" x14ac:dyDescent="0.2"/>
  <cols>
    <col min="1" max="1" width="8.140625" style="1" customWidth="1"/>
    <col min="2" max="2" width="20.140625" style="1" customWidth="1"/>
    <col min="3" max="4" width="10.42578125" style="1" customWidth="1"/>
    <col min="5" max="5" width="13.28515625" style="1" customWidth="1"/>
    <col min="6" max="6" width="8.5703125" style="1" customWidth="1"/>
    <col min="7" max="7" width="7.85546875" style="1" customWidth="1"/>
    <col min="8" max="8" width="8.42578125" style="1" customWidth="1"/>
    <col min="9" max="9" width="8.7109375" style="1" customWidth="1"/>
    <col min="10" max="10" width="8.140625" style="1" customWidth="1"/>
    <col min="11" max="11" width="8.5703125" style="1" customWidth="1"/>
    <col min="12" max="12" width="10" style="1" customWidth="1"/>
    <col min="13" max="13" width="6" style="1" customWidth="1"/>
    <col min="14" max="14" width="9.7109375" style="1" customWidth="1"/>
    <col min="15" max="15" width="99.7109375" style="2" hidden="1" customWidth="1"/>
    <col min="16" max="16" width="138.42578125" style="2" hidden="1" customWidth="1"/>
    <col min="17" max="17" width="34.140625" style="2" hidden="1" customWidth="1"/>
    <col min="18" max="18" width="110.140625" style="2" hidden="1" customWidth="1"/>
    <col min="19" max="22" width="34.140625" style="2" hidden="1" customWidth="1"/>
    <col min="23" max="24" width="110.140625" style="2" hidden="1" customWidth="1"/>
    <col min="25" max="25" width="138.42578125" style="2" hidden="1" customWidth="1"/>
    <col min="26" max="28" width="84.42578125" style="2" hidden="1" customWidth="1"/>
    <col min="29" max="16384" width="9.140625" style="1"/>
  </cols>
  <sheetData>
    <row r="1" spans="1:15" s="1" customFormat="1" x14ac:dyDescent="0.2">
      <c r="A1" s="3"/>
      <c r="N1" s="4" t="s">
        <v>0</v>
      </c>
    </row>
    <row r="2" spans="1:15" s="1" customFormat="1" x14ac:dyDescent="0.2">
      <c r="N2" s="4" t="s">
        <v>1</v>
      </c>
    </row>
    <row r="3" spans="1:15" s="1" customFormat="1" x14ac:dyDescent="0.2">
      <c r="N3" s="4"/>
    </row>
    <row r="4" spans="1:15" s="1" customFormat="1" x14ac:dyDescent="0.2">
      <c r="F4" s="5"/>
    </row>
    <row r="5" spans="1:15" s="1" customFormat="1" ht="101.25" x14ac:dyDescent="0.2">
      <c r="A5" s="6" t="s">
        <v>2</v>
      </c>
      <c r="B5" s="7"/>
      <c r="D5" s="115" t="s">
        <v>3</v>
      </c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2" t="s">
        <v>3</v>
      </c>
    </row>
    <row r="6" spans="1:15" s="1" customFormat="1" ht="15" customHeight="1" x14ac:dyDescent="0.2">
      <c r="A6" s="9" t="s">
        <v>4</v>
      </c>
      <c r="D6" s="10" t="s">
        <v>5</v>
      </c>
      <c r="E6" s="10"/>
      <c r="F6" s="11"/>
      <c r="G6" s="11"/>
      <c r="H6" s="11"/>
      <c r="I6" s="11"/>
      <c r="J6" s="11"/>
      <c r="K6" s="11"/>
      <c r="L6" s="11"/>
      <c r="M6" s="11"/>
      <c r="N6" s="11"/>
    </row>
    <row r="7" spans="1:15" s="1" customFormat="1" ht="43.5" customHeight="1" x14ac:dyDescent="0.2">
      <c r="A7" s="123" t="s">
        <v>6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</row>
    <row r="8" spans="1:15" s="1" customFormat="1" x14ac:dyDescent="0.2">
      <c r="A8" s="122" t="s">
        <v>7</v>
      </c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22"/>
      <c r="M8" s="122"/>
      <c r="N8" s="122"/>
    </row>
    <row r="9" spans="1:15" s="1" customFormat="1" ht="30" customHeight="1" x14ac:dyDescent="0.2">
      <c r="A9" s="123" t="s">
        <v>6</v>
      </c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123"/>
    </row>
    <row r="10" spans="1:15" s="1" customFormat="1" x14ac:dyDescent="0.2">
      <c r="A10" s="122" t="s">
        <v>8</v>
      </c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</row>
    <row r="11" spans="1:15" s="1" customFormat="1" ht="28.5" customHeight="1" x14ac:dyDescent="0.25">
      <c r="A11" s="126" t="s">
        <v>2709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</row>
    <row r="12" spans="1:15" s="1" customFormat="1" ht="29.25" customHeight="1" x14ac:dyDescent="0.2">
      <c r="A12" s="123" t="s">
        <v>9</v>
      </c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</row>
    <row r="13" spans="1:15" s="1" customFormat="1" ht="33.75" customHeight="1" x14ac:dyDescent="0.2">
      <c r="A13" s="122" t="s">
        <v>10</v>
      </c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</row>
    <row r="14" spans="1:15" s="1" customFormat="1" ht="18" customHeight="1" x14ac:dyDescent="0.2">
      <c r="A14" s="3" t="s">
        <v>11</v>
      </c>
      <c r="B14" s="12" t="s">
        <v>12</v>
      </c>
      <c r="C14" s="3" t="s">
        <v>13</v>
      </c>
      <c r="F14" s="2"/>
      <c r="G14" s="2"/>
      <c r="H14" s="2"/>
      <c r="I14" s="2"/>
      <c r="J14" s="2"/>
      <c r="K14" s="2"/>
      <c r="L14" s="2"/>
      <c r="M14" s="2"/>
      <c r="N14" s="2"/>
    </row>
    <row r="15" spans="1:15" s="1" customFormat="1" ht="30.75" customHeight="1" x14ac:dyDescent="0.2">
      <c r="A15" s="3" t="s">
        <v>14</v>
      </c>
      <c r="B15" s="131" t="s">
        <v>15</v>
      </c>
      <c r="C15" s="131"/>
      <c r="D15" s="131"/>
      <c r="E15" s="131"/>
      <c r="F15" s="131"/>
      <c r="G15" s="2"/>
      <c r="H15" s="2"/>
      <c r="I15" s="2"/>
      <c r="J15" s="2"/>
      <c r="K15" s="2"/>
      <c r="L15" s="2"/>
      <c r="M15" s="2"/>
      <c r="N15" s="2"/>
    </row>
    <row r="16" spans="1:15" s="1" customFormat="1" x14ac:dyDescent="0.2">
      <c r="B16" s="127" t="s">
        <v>16</v>
      </c>
      <c r="C16" s="127"/>
      <c r="D16" s="127"/>
      <c r="E16" s="127"/>
      <c r="F16" s="127"/>
      <c r="G16" s="13"/>
      <c r="H16" s="13"/>
      <c r="I16" s="13"/>
      <c r="J16" s="13"/>
      <c r="K16" s="13"/>
      <c r="L16" s="13"/>
      <c r="M16" s="14"/>
      <c r="N16" s="13"/>
    </row>
    <row r="17" spans="1:17" s="1" customFormat="1" ht="25.5" customHeight="1" x14ac:dyDescent="0.2">
      <c r="D17" s="15"/>
      <c r="E17" s="15"/>
      <c r="F17" s="15"/>
      <c r="G17" s="15"/>
      <c r="H17" s="15"/>
      <c r="I17" s="15"/>
      <c r="J17" s="15"/>
      <c r="K17" s="15"/>
      <c r="L17" s="15"/>
      <c r="M17" s="13"/>
      <c r="N17" s="13"/>
    </row>
    <row r="18" spans="1:17" s="1" customFormat="1" x14ac:dyDescent="0.2">
      <c r="A18" s="16" t="s">
        <v>17</v>
      </c>
      <c r="D18" s="10" t="s">
        <v>18</v>
      </c>
      <c r="F18" s="17"/>
      <c r="G18" s="17"/>
      <c r="H18" s="17"/>
      <c r="I18" s="17"/>
      <c r="J18" s="17"/>
      <c r="K18" s="17"/>
      <c r="L18" s="17"/>
      <c r="M18" s="17"/>
      <c r="N18" s="17"/>
    </row>
    <row r="19" spans="1:17" s="1" customFormat="1" ht="25.5" customHeight="1" x14ac:dyDescent="0.2"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7" s="1" customFormat="1" ht="12.75" customHeight="1" x14ac:dyDescent="0.2">
      <c r="A20" s="16" t="s">
        <v>19</v>
      </c>
      <c r="C20" s="18">
        <v>424.91</v>
      </c>
      <c r="D20" s="19" t="s">
        <v>20</v>
      </c>
      <c r="E20" s="6" t="s">
        <v>21</v>
      </c>
      <c r="L20" s="20"/>
      <c r="M20" s="20"/>
    </row>
    <row r="21" spans="1:17" s="1" customFormat="1" ht="12.75" customHeight="1" x14ac:dyDescent="0.2">
      <c r="B21" s="3" t="s">
        <v>22</v>
      </c>
      <c r="C21" s="21"/>
      <c r="D21" s="22"/>
      <c r="E21" s="6"/>
    </row>
    <row r="22" spans="1:17" s="1" customFormat="1" ht="12.75" customHeight="1" x14ac:dyDescent="0.2">
      <c r="B22" s="3" t="s">
        <v>23</v>
      </c>
      <c r="C22" s="18">
        <v>424.91</v>
      </c>
      <c r="D22" s="19" t="s">
        <v>20</v>
      </c>
      <c r="E22" s="6" t="s">
        <v>21</v>
      </c>
      <c r="G22" s="3" t="s">
        <v>24</v>
      </c>
      <c r="L22" s="18">
        <v>51.54</v>
      </c>
      <c r="M22" s="19" t="s">
        <v>25</v>
      </c>
      <c r="N22" s="6" t="s">
        <v>21</v>
      </c>
    </row>
    <row r="23" spans="1:17" s="1" customFormat="1" ht="12.75" customHeight="1" x14ac:dyDescent="0.2">
      <c r="B23" s="3" t="s">
        <v>26</v>
      </c>
      <c r="C23" s="18">
        <v>0</v>
      </c>
      <c r="D23" s="23" t="s">
        <v>27</v>
      </c>
      <c r="E23" s="6" t="s">
        <v>21</v>
      </c>
      <c r="G23" s="3" t="s">
        <v>28</v>
      </c>
      <c r="L23" s="24"/>
      <c r="M23" s="24">
        <v>346.76</v>
      </c>
      <c r="N23" s="9" t="s">
        <v>29</v>
      </c>
    </row>
    <row r="24" spans="1:17" s="1" customFormat="1" ht="12.75" customHeight="1" x14ac:dyDescent="0.2">
      <c r="B24" s="3" t="s">
        <v>30</v>
      </c>
      <c r="C24" s="18">
        <v>0</v>
      </c>
      <c r="D24" s="23" t="s">
        <v>27</v>
      </c>
      <c r="E24" s="6" t="s">
        <v>21</v>
      </c>
      <c r="G24" s="3" t="s">
        <v>31</v>
      </c>
      <c r="L24" s="24"/>
      <c r="M24" s="24">
        <v>62.71</v>
      </c>
      <c r="N24" s="9" t="s">
        <v>29</v>
      </c>
    </row>
    <row r="25" spans="1:17" s="1" customFormat="1" ht="12.75" customHeight="1" x14ac:dyDescent="0.2">
      <c r="B25" s="3" t="s">
        <v>32</v>
      </c>
      <c r="C25" s="18">
        <v>0</v>
      </c>
      <c r="D25" s="19" t="s">
        <v>27</v>
      </c>
      <c r="E25" s="6" t="s">
        <v>21</v>
      </c>
      <c r="G25" s="3" t="s">
        <v>33</v>
      </c>
      <c r="L25" s="130" t="s">
        <v>34</v>
      </c>
      <c r="M25" s="130"/>
    </row>
    <row r="26" spans="1:17" s="1" customFormat="1" x14ac:dyDescent="0.2">
      <c r="A26" s="25"/>
    </row>
    <row r="27" spans="1:17" s="1" customFormat="1" ht="36" customHeight="1" x14ac:dyDescent="0.2">
      <c r="A27" s="128" t="s">
        <v>35</v>
      </c>
      <c r="B27" s="128" t="s">
        <v>36</v>
      </c>
      <c r="C27" s="128" t="s">
        <v>37</v>
      </c>
      <c r="D27" s="128"/>
      <c r="E27" s="128"/>
      <c r="F27" s="128" t="s">
        <v>38</v>
      </c>
      <c r="G27" s="128" t="s">
        <v>39</v>
      </c>
      <c r="H27" s="128"/>
      <c r="I27" s="128"/>
      <c r="J27" s="128" t="s">
        <v>40</v>
      </c>
      <c r="K27" s="128"/>
      <c r="L27" s="128"/>
      <c r="M27" s="128" t="s">
        <v>41</v>
      </c>
      <c r="N27" s="128" t="s">
        <v>42</v>
      </c>
    </row>
    <row r="28" spans="1:17" s="1" customFormat="1" ht="36.75" customHeight="1" x14ac:dyDescent="0.2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</row>
    <row r="29" spans="1:17" s="1" customFormat="1" ht="42.75" customHeight="1" x14ac:dyDescent="0.2">
      <c r="A29" s="128"/>
      <c r="B29" s="128"/>
      <c r="C29" s="128"/>
      <c r="D29" s="128"/>
      <c r="E29" s="128"/>
      <c r="F29" s="128"/>
      <c r="G29" s="26" t="s">
        <v>43</v>
      </c>
      <c r="H29" s="26" t="s">
        <v>44</v>
      </c>
      <c r="I29" s="26" t="s">
        <v>45</v>
      </c>
      <c r="J29" s="26" t="s">
        <v>43</v>
      </c>
      <c r="K29" s="26" t="s">
        <v>44</v>
      </c>
      <c r="L29" s="26" t="s">
        <v>46</v>
      </c>
      <c r="M29" s="128"/>
      <c r="N29" s="128"/>
    </row>
    <row r="30" spans="1:17" s="1" customFormat="1" x14ac:dyDescent="0.2">
      <c r="A30" s="27">
        <v>1</v>
      </c>
      <c r="B30" s="27">
        <v>2</v>
      </c>
      <c r="C30" s="125">
        <v>3</v>
      </c>
      <c r="D30" s="125"/>
      <c r="E30" s="125"/>
      <c r="F30" s="27">
        <v>4</v>
      </c>
      <c r="G30" s="27">
        <v>5</v>
      </c>
      <c r="H30" s="27">
        <v>6</v>
      </c>
      <c r="I30" s="27">
        <v>7</v>
      </c>
      <c r="J30" s="27">
        <v>8</v>
      </c>
      <c r="K30" s="27">
        <v>9</v>
      </c>
      <c r="L30" s="27">
        <v>10</v>
      </c>
      <c r="M30" s="27">
        <v>11</v>
      </c>
      <c r="N30" s="27">
        <v>12</v>
      </c>
    </row>
    <row r="31" spans="1:17" s="1" customFormat="1" x14ac:dyDescent="0.2">
      <c r="A31" s="119" t="s">
        <v>47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1"/>
      <c r="P31" s="2" t="s">
        <v>47</v>
      </c>
    </row>
    <row r="32" spans="1:17" s="1" customFormat="1" ht="56.25" x14ac:dyDescent="0.2">
      <c r="A32" s="28" t="s">
        <v>48</v>
      </c>
      <c r="B32" s="29" t="s">
        <v>49</v>
      </c>
      <c r="C32" s="118" t="s">
        <v>50</v>
      </c>
      <c r="D32" s="118"/>
      <c r="E32" s="118"/>
      <c r="F32" s="30" t="s">
        <v>51</v>
      </c>
      <c r="G32" s="30" t="s">
        <v>34</v>
      </c>
      <c r="H32" s="30" t="s">
        <v>34</v>
      </c>
      <c r="I32" s="30" t="s">
        <v>52</v>
      </c>
      <c r="J32" s="31" t="s">
        <v>34</v>
      </c>
      <c r="K32" s="30" t="s">
        <v>34</v>
      </c>
      <c r="L32" s="31" t="s">
        <v>34</v>
      </c>
      <c r="M32" s="32" t="s">
        <v>34</v>
      </c>
      <c r="N32" s="33" t="s">
        <v>34</v>
      </c>
      <c r="Q32" s="2" t="s">
        <v>50</v>
      </c>
    </row>
    <row r="33" spans="1:22" s="1" customFormat="1" x14ac:dyDescent="0.2">
      <c r="A33" s="34"/>
      <c r="B33" s="8"/>
      <c r="C33" s="115" t="s">
        <v>53</v>
      </c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7"/>
      <c r="R33" s="2" t="s">
        <v>53</v>
      </c>
    </row>
    <row r="34" spans="1:22" s="1" customFormat="1" x14ac:dyDescent="0.2">
      <c r="A34" s="35"/>
      <c r="B34" s="36" t="s">
        <v>54</v>
      </c>
      <c r="C34" s="115" t="s">
        <v>55</v>
      </c>
      <c r="D34" s="115"/>
      <c r="E34" s="115"/>
      <c r="F34" s="37" t="s">
        <v>34</v>
      </c>
      <c r="G34" s="37" t="s">
        <v>34</v>
      </c>
      <c r="H34" s="37" t="s">
        <v>34</v>
      </c>
      <c r="I34" s="37" t="s">
        <v>34</v>
      </c>
      <c r="J34" s="38">
        <v>7492.52</v>
      </c>
      <c r="K34" s="37" t="s">
        <v>34</v>
      </c>
      <c r="L34" s="38">
        <v>579.16999999999996</v>
      </c>
      <c r="M34" s="39">
        <v>7.88</v>
      </c>
      <c r="N34" s="40">
        <v>4564</v>
      </c>
      <c r="S34" s="2" t="s">
        <v>55</v>
      </c>
    </row>
    <row r="35" spans="1:22" s="1" customFormat="1" x14ac:dyDescent="0.2">
      <c r="A35" s="35"/>
      <c r="B35" s="36" t="s">
        <v>56</v>
      </c>
      <c r="C35" s="115" t="s">
        <v>57</v>
      </c>
      <c r="D35" s="115"/>
      <c r="E35" s="115"/>
      <c r="F35" s="37" t="s">
        <v>34</v>
      </c>
      <c r="G35" s="37" t="s">
        <v>34</v>
      </c>
      <c r="H35" s="37" t="s">
        <v>34</v>
      </c>
      <c r="I35" s="37" t="s">
        <v>34</v>
      </c>
      <c r="J35" s="38">
        <v>1291.05</v>
      </c>
      <c r="K35" s="37" t="s">
        <v>34</v>
      </c>
      <c r="L35" s="38">
        <v>99.8</v>
      </c>
      <c r="M35" s="39">
        <v>14.41</v>
      </c>
      <c r="N35" s="40">
        <v>1438</v>
      </c>
      <c r="S35" s="2" t="s">
        <v>57</v>
      </c>
    </row>
    <row r="36" spans="1:22" s="1" customFormat="1" x14ac:dyDescent="0.2">
      <c r="A36" s="35"/>
      <c r="B36" s="36" t="s">
        <v>34</v>
      </c>
      <c r="C36" s="115" t="s">
        <v>58</v>
      </c>
      <c r="D36" s="115"/>
      <c r="E36" s="115"/>
      <c r="F36" s="37" t="s">
        <v>59</v>
      </c>
      <c r="G36" s="37" t="s">
        <v>60</v>
      </c>
      <c r="H36" s="37" t="s">
        <v>34</v>
      </c>
      <c r="I36" s="37" t="s">
        <v>61</v>
      </c>
      <c r="J36" s="38" t="s">
        <v>34</v>
      </c>
      <c r="K36" s="37" t="s">
        <v>34</v>
      </c>
      <c r="L36" s="38" t="s">
        <v>34</v>
      </c>
      <c r="M36" s="39" t="s">
        <v>34</v>
      </c>
      <c r="N36" s="40" t="s">
        <v>34</v>
      </c>
      <c r="T36" s="2" t="s">
        <v>58</v>
      </c>
    </row>
    <row r="37" spans="1:22" s="1" customFormat="1" x14ac:dyDescent="0.2">
      <c r="A37" s="35"/>
      <c r="B37" s="36" t="s">
        <v>34</v>
      </c>
      <c r="C37" s="118" t="s">
        <v>62</v>
      </c>
      <c r="D37" s="118"/>
      <c r="E37" s="118"/>
      <c r="F37" s="30" t="s">
        <v>34</v>
      </c>
      <c r="G37" s="30" t="s">
        <v>34</v>
      </c>
      <c r="H37" s="30" t="s">
        <v>34</v>
      </c>
      <c r="I37" s="30" t="s">
        <v>34</v>
      </c>
      <c r="J37" s="31">
        <v>7492.52</v>
      </c>
      <c r="K37" s="30" t="s">
        <v>34</v>
      </c>
      <c r="L37" s="31">
        <v>579.16999999999996</v>
      </c>
      <c r="M37" s="32" t="s">
        <v>34</v>
      </c>
      <c r="N37" s="33" t="s">
        <v>34</v>
      </c>
      <c r="U37" s="2" t="s">
        <v>62</v>
      </c>
    </row>
    <row r="38" spans="1:22" s="1" customFormat="1" x14ac:dyDescent="0.2">
      <c r="A38" s="35"/>
      <c r="B38" s="36" t="s">
        <v>34</v>
      </c>
      <c r="C38" s="115" t="s">
        <v>63</v>
      </c>
      <c r="D38" s="115"/>
      <c r="E38" s="115"/>
      <c r="F38" s="37" t="s">
        <v>34</v>
      </c>
      <c r="G38" s="37" t="s">
        <v>34</v>
      </c>
      <c r="H38" s="37" t="s">
        <v>34</v>
      </c>
      <c r="I38" s="37" t="s">
        <v>34</v>
      </c>
      <c r="J38" s="38" t="s">
        <v>34</v>
      </c>
      <c r="K38" s="37" t="s">
        <v>34</v>
      </c>
      <c r="L38" s="38">
        <v>99.8</v>
      </c>
      <c r="M38" s="39" t="s">
        <v>34</v>
      </c>
      <c r="N38" s="40">
        <v>1438</v>
      </c>
      <c r="T38" s="2" t="s">
        <v>63</v>
      </c>
    </row>
    <row r="39" spans="1:22" s="1" customFormat="1" ht="33.75" x14ac:dyDescent="0.2">
      <c r="A39" s="35"/>
      <c r="B39" s="36" t="s">
        <v>64</v>
      </c>
      <c r="C39" s="115" t="s">
        <v>65</v>
      </c>
      <c r="D39" s="115"/>
      <c r="E39" s="115"/>
      <c r="F39" s="37" t="s">
        <v>66</v>
      </c>
      <c r="G39" s="37" t="s">
        <v>67</v>
      </c>
      <c r="H39" s="37" t="s">
        <v>34</v>
      </c>
      <c r="I39" s="37" t="s">
        <v>67</v>
      </c>
      <c r="J39" s="38" t="s">
        <v>34</v>
      </c>
      <c r="K39" s="37" t="s">
        <v>34</v>
      </c>
      <c r="L39" s="38">
        <v>94.81</v>
      </c>
      <c r="M39" s="39" t="s">
        <v>34</v>
      </c>
      <c r="N39" s="40">
        <v>1366</v>
      </c>
      <c r="T39" s="2" t="s">
        <v>65</v>
      </c>
    </row>
    <row r="40" spans="1:22" s="1" customFormat="1" ht="22.5" x14ac:dyDescent="0.2">
      <c r="A40" s="35"/>
      <c r="B40" s="36" t="s">
        <v>68</v>
      </c>
      <c r="C40" s="115" t="s">
        <v>69</v>
      </c>
      <c r="D40" s="115"/>
      <c r="E40" s="115"/>
      <c r="F40" s="37" t="s">
        <v>66</v>
      </c>
      <c r="G40" s="37" t="s">
        <v>70</v>
      </c>
      <c r="H40" s="37" t="s">
        <v>34</v>
      </c>
      <c r="I40" s="37" t="s">
        <v>70</v>
      </c>
      <c r="J40" s="38" t="s">
        <v>34</v>
      </c>
      <c r="K40" s="37" t="s">
        <v>34</v>
      </c>
      <c r="L40" s="38">
        <v>49.9</v>
      </c>
      <c r="M40" s="39" t="s">
        <v>34</v>
      </c>
      <c r="N40" s="40">
        <v>719</v>
      </c>
      <c r="T40" s="2" t="s">
        <v>69</v>
      </c>
    </row>
    <row r="41" spans="1:22" s="1" customFormat="1" x14ac:dyDescent="0.2">
      <c r="A41" s="41"/>
      <c r="B41" s="42"/>
      <c r="C41" s="116" t="s">
        <v>71</v>
      </c>
      <c r="D41" s="116"/>
      <c r="E41" s="116"/>
      <c r="F41" s="43" t="s">
        <v>34</v>
      </c>
      <c r="G41" s="43" t="s">
        <v>34</v>
      </c>
      <c r="H41" s="43" t="s">
        <v>34</v>
      </c>
      <c r="I41" s="43" t="s">
        <v>34</v>
      </c>
      <c r="J41" s="44" t="s">
        <v>34</v>
      </c>
      <c r="K41" s="43" t="s">
        <v>34</v>
      </c>
      <c r="L41" s="44">
        <v>723.88</v>
      </c>
      <c r="M41" s="32" t="s">
        <v>34</v>
      </c>
      <c r="N41" s="45">
        <v>6649</v>
      </c>
      <c r="V41" s="2" t="s">
        <v>71</v>
      </c>
    </row>
    <row r="42" spans="1:22" s="1" customFormat="1" ht="45" x14ac:dyDescent="0.2">
      <c r="A42" s="28" t="s">
        <v>54</v>
      </c>
      <c r="B42" s="29" t="s">
        <v>72</v>
      </c>
      <c r="C42" s="118" t="s">
        <v>73</v>
      </c>
      <c r="D42" s="118"/>
      <c r="E42" s="118"/>
      <c r="F42" s="30" t="s">
        <v>74</v>
      </c>
      <c r="G42" s="30" t="s">
        <v>34</v>
      </c>
      <c r="H42" s="30" t="s">
        <v>34</v>
      </c>
      <c r="I42" s="30" t="s">
        <v>75</v>
      </c>
      <c r="J42" s="31">
        <v>3.63</v>
      </c>
      <c r="K42" s="30" t="s">
        <v>34</v>
      </c>
      <c r="L42" s="31">
        <v>53.03</v>
      </c>
      <c r="M42" s="32">
        <v>7.88</v>
      </c>
      <c r="N42" s="33">
        <v>418</v>
      </c>
      <c r="Q42" s="2" t="s">
        <v>73</v>
      </c>
    </row>
    <row r="43" spans="1:22" s="1" customFormat="1" x14ac:dyDescent="0.2">
      <c r="A43" s="34"/>
      <c r="B43" s="8"/>
      <c r="C43" s="115" t="s">
        <v>76</v>
      </c>
      <c r="D43" s="115"/>
      <c r="E43" s="115"/>
      <c r="F43" s="115"/>
      <c r="G43" s="115"/>
      <c r="H43" s="115"/>
      <c r="I43" s="115"/>
      <c r="J43" s="115"/>
      <c r="K43" s="115"/>
      <c r="L43" s="115"/>
      <c r="M43" s="115"/>
      <c r="N43" s="117"/>
      <c r="R43" s="2" t="s">
        <v>76</v>
      </c>
    </row>
    <row r="44" spans="1:22" s="1" customFormat="1" ht="22.5" x14ac:dyDescent="0.2">
      <c r="A44" s="28" t="s">
        <v>56</v>
      </c>
      <c r="B44" s="29" t="s">
        <v>77</v>
      </c>
      <c r="C44" s="118" t="s">
        <v>78</v>
      </c>
      <c r="D44" s="118"/>
      <c r="E44" s="118"/>
      <c r="F44" s="30" t="s">
        <v>51</v>
      </c>
      <c r="G44" s="30" t="s">
        <v>34</v>
      </c>
      <c r="H44" s="30" t="s">
        <v>34</v>
      </c>
      <c r="I44" s="30" t="s">
        <v>79</v>
      </c>
      <c r="J44" s="31" t="s">
        <v>34</v>
      </c>
      <c r="K44" s="30" t="s">
        <v>34</v>
      </c>
      <c r="L44" s="31" t="s">
        <v>34</v>
      </c>
      <c r="M44" s="32" t="s">
        <v>34</v>
      </c>
      <c r="N44" s="33" t="s">
        <v>34</v>
      </c>
      <c r="Q44" s="2" t="s">
        <v>78</v>
      </c>
    </row>
    <row r="45" spans="1:22" s="1" customFormat="1" x14ac:dyDescent="0.2">
      <c r="A45" s="34"/>
      <c r="B45" s="8"/>
      <c r="C45" s="115" t="s">
        <v>80</v>
      </c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7"/>
      <c r="R45" s="2" t="s">
        <v>80</v>
      </c>
    </row>
    <row r="46" spans="1:22" s="1" customFormat="1" x14ac:dyDescent="0.2">
      <c r="A46" s="35"/>
      <c r="B46" s="36" t="s">
        <v>48</v>
      </c>
      <c r="C46" s="115" t="s">
        <v>81</v>
      </c>
      <c r="D46" s="115"/>
      <c r="E46" s="115"/>
      <c r="F46" s="37" t="s">
        <v>34</v>
      </c>
      <c r="G46" s="37" t="s">
        <v>34</v>
      </c>
      <c r="H46" s="37" t="s">
        <v>34</v>
      </c>
      <c r="I46" s="37" t="s">
        <v>34</v>
      </c>
      <c r="J46" s="38">
        <v>35.99</v>
      </c>
      <c r="K46" s="37" t="s">
        <v>34</v>
      </c>
      <c r="L46" s="38">
        <v>0.28000000000000003</v>
      </c>
      <c r="M46" s="39">
        <v>14.41</v>
      </c>
      <c r="N46" s="40">
        <v>4</v>
      </c>
      <c r="S46" s="2" t="s">
        <v>81</v>
      </c>
    </row>
    <row r="47" spans="1:22" s="1" customFormat="1" x14ac:dyDescent="0.2">
      <c r="A47" s="35"/>
      <c r="B47" s="36" t="s">
        <v>54</v>
      </c>
      <c r="C47" s="115" t="s">
        <v>55</v>
      </c>
      <c r="D47" s="115"/>
      <c r="E47" s="115"/>
      <c r="F47" s="37" t="s">
        <v>34</v>
      </c>
      <c r="G47" s="37" t="s">
        <v>34</v>
      </c>
      <c r="H47" s="37" t="s">
        <v>34</v>
      </c>
      <c r="I47" s="37" t="s">
        <v>34</v>
      </c>
      <c r="J47" s="38">
        <v>357.63</v>
      </c>
      <c r="K47" s="37" t="s">
        <v>34</v>
      </c>
      <c r="L47" s="38">
        <v>2.76</v>
      </c>
      <c r="M47" s="39">
        <v>7.88</v>
      </c>
      <c r="N47" s="40">
        <v>22</v>
      </c>
      <c r="S47" s="2" t="s">
        <v>55</v>
      </c>
    </row>
    <row r="48" spans="1:22" s="1" customFormat="1" x14ac:dyDescent="0.2">
      <c r="A48" s="35"/>
      <c r="B48" s="36" t="s">
        <v>56</v>
      </c>
      <c r="C48" s="115" t="s">
        <v>57</v>
      </c>
      <c r="D48" s="115"/>
      <c r="E48" s="115"/>
      <c r="F48" s="37" t="s">
        <v>34</v>
      </c>
      <c r="G48" s="37" t="s">
        <v>34</v>
      </c>
      <c r="H48" s="37" t="s">
        <v>34</v>
      </c>
      <c r="I48" s="37" t="s">
        <v>34</v>
      </c>
      <c r="J48" s="38">
        <v>64.83</v>
      </c>
      <c r="K48" s="37" t="s">
        <v>34</v>
      </c>
      <c r="L48" s="38">
        <v>0.5</v>
      </c>
      <c r="M48" s="39">
        <v>14.41</v>
      </c>
      <c r="N48" s="40">
        <v>7</v>
      </c>
      <c r="S48" s="2" t="s">
        <v>57</v>
      </c>
    </row>
    <row r="49" spans="1:22" s="1" customFormat="1" x14ac:dyDescent="0.2">
      <c r="A49" s="35"/>
      <c r="B49" s="36" t="s">
        <v>82</v>
      </c>
      <c r="C49" s="115" t="s">
        <v>83</v>
      </c>
      <c r="D49" s="115"/>
      <c r="E49" s="115"/>
      <c r="F49" s="37" t="s">
        <v>34</v>
      </c>
      <c r="G49" s="37" t="s">
        <v>34</v>
      </c>
      <c r="H49" s="37" t="s">
        <v>34</v>
      </c>
      <c r="I49" s="37" t="s">
        <v>34</v>
      </c>
      <c r="J49" s="38">
        <v>4.88</v>
      </c>
      <c r="K49" s="37" t="s">
        <v>34</v>
      </c>
      <c r="L49" s="38">
        <v>0.04</v>
      </c>
      <c r="M49" s="39">
        <v>4.22</v>
      </c>
      <c r="N49" s="40" t="s">
        <v>34</v>
      </c>
      <c r="S49" s="2" t="s">
        <v>83</v>
      </c>
    </row>
    <row r="50" spans="1:22" s="1" customFormat="1" x14ac:dyDescent="0.2">
      <c r="A50" s="35"/>
      <c r="B50" s="36" t="s">
        <v>34</v>
      </c>
      <c r="C50" s="115" t="s">
        <v>84</v>
      </c>
      <c r="D50" s="115"/>
      <c r="E50" s="115"/>
      <c r="F50" s="37" t="s">
        <v>59</v>
      </c>
      <c r="G50" s="37" t="s">
        <v>85</v>
      </c>
      <c r="H50" s="37" t="s">
        <v>34</v>
      </c>
      <c r="I50" s="37" t="s">
        <v>86</v>
      </c>
      <c r="J50" s="38" t="s">
        <v>34</v>
      </c>
      <c r="K50" s="37" t="s">
        <v>34</v>
      </c>
      <c r="L50" s="38" t="s">
        <v>34</v>
      </c>
      <c r="M50" s="39" t="s">
        <v>34</v>
      </c>
      <c r="N50" s="40" t="s">
        <v>34</v>
      </c>
      <c r="T50" s="2" t="s">
        <v>84</v>
      </c>
    </row>
    <row r="51" spans="1:22" s="1" customFormat="1" x14ac:dyDescent="0.2">
      <c r="A51" s="35"/>
      <c r="B51" s="36" t="s">
        <v>34</v>
      </c>
      <c r="C51" s="115" t="s">
        <v>58</v>
      </c>
      <c r="D51" s="115"/>
      <c r="E51" s="115"/>
      <c r="F51" s="37" t="s">
        <v>59</v>
      </c>
      <c r="G51" s="37" t="s">
        <v>87</v>
      </c>
      <c r="H51" s="37" t="s">
        <v>34</v>
      </c>
      <c r="I51" s="37" t="s">
        <v>88</v>
      </c>
      <c r="J51" s="38" t="s">
        <v>34</v>
      </c>
      <c r="K51" s="37" t="s">
        <v>34</v>
      </c>
      <c r="L51" s="38" t="s">
        <v>34</v>
      </c>
      <c r="M51" s="39" t="s">
        <v>34</v>
      </c>
      <c r="N51" s="40" t="s">
        <v>34</v>
      </c>
      <c r="T51" s="2" t="s">
        <v>58</v>
      </c>
    </row>
    <row r="52" spans="1:22" s="1" customFormat="1" x14ac:dyDescent="0.2">
      <c r="A52" s="35"/>
      <c r="B52" s="36" t="s">
        <v>34</v>
      </c>
      <c r="C52" s="118" t="s">
        <v>62</v>
      </c>
      <c r="D52" s="118"/>
      <c r="E52" s="118"/>
      <c r="F52" s="30" t="s">
        <v>34</v>
      </c>
      <c r="G52" s="30" t="s">
        <v>34</v>
      </c>
      <c r="H52" s="30" t="s">
        <v>34</v>
      </c>
      <c r="I52" s="30" t="s">
        <v>34</v>
      </c>
      <c r="J52" s="31">
        <v>398.5</v>
      </c>
      <c r="K52" s="30" t="s">
        <v>34</v>
      </c>
      <c r="L52" s="31">
        <v>3.08</v>
      </c>
      <c r="M52" s="32" t="s">
        <v>34</v>
      </c>
      <c r="N52" s="33" t="s">
        <v>34</v>
      </c>
      <c r="U52" s="2" t="s">
        <v>62</v>
      </c>
    </row>
    <row r="53" spans="1:22" s="1" customFormat="1" x14ac:dyDescent="0.2">
      <c r="A53" s="35"/>
      <c r="B53" s="36" t="s">
        <v>34</v>
      </c>
      <c r="C53" s="115" t="s">
        <v>63</v>
      </c>
      <c r="D53" s="115"/>
      <c r="E53" s="115"/>
      <c r="F53" s="37" t="s">
        <v>34</v>
      </c>
      <c r="G53" s="37" t="s">
        <v>34</v>
      </c>
      <c r="H53" s="37" t="s">
        <v>34</v>
      </c>
      <c r="I53" s="37" t="s">
        <v>34</v>
      </c>
      <c r="J53" s="38" t="s">
        <v>34</v>
      </c>
      <c r="K53" s="37" t="s">
        <v>34</v>
      </c>
      <c r="L53" s="38">
        <v>0.78</v>
      </c>
      <c r="M53" s="39" t="s">
        <v>34</v>
      </c>
      <c r="N53" s="40">
        <v>11</v>
      </c>
      <c r="T53" s="2" t="s">
        <v>63</v>
      </c>
    </row>
    <row r="54" spans="1:22" s="1" customFormat="1" ht="33.75" x14ac:dyDescent="0.2">
      <c r="A54" s="35"/>
      <c r="B54" s="36" t="s">
        <v>64</v>
      </c>
      <c r="C54" s="115" t="s">
        <v>65</v>
      </c>
      <c r="D54" s="115"/>
      <c r="E54" s="115"/>
      <c r="F54" s="37" t="s">
        <v>66</v>
      </c>
      <c r="G54" s="37" t="s">
        <v>67</v>
      </c>
      <c r="H54" s="37" t="s">
        <v>34</v>
      </c>
      <c r="I54" s="37" t="s">
        <v>67</v>
      </c>
      <c r="J54" s="38" t="s">
        <v>34</v>
      </c>
      <c r="K54" s="37" t="s">
        <v>34</v>
      </c>
      <c r="L54" s="38">
        <v>0.74</v>
      </c>
      <c r="M54" s="39" t="s">
        <v>34</v>
      </c>
      <c r="N54" s="40">
        <v>10</v>
      </c>
      <c r="T54" s="2" t="s">
        <v>65</v>
      </c>
    </row>
    <row r="55" spans="1:22" s="1" customFormat="1" ht="22.5" x14ac:dyDescent="0.2">
      <c r="A55" s="35"/>
      <c r="B55" s="36" t="s">
        <v>68</v>
      </c>
      <c r="C55" s="115" t="s">
        <v>69</v>
      </c>
      <c r="D55" s="115"/>
      <c r="E55" s="115"/>
      <c r="F55" s="37" t="s">
        <v>66</v>
      </c>
      <c r="G55" s="37" t="s">
        <v>70</v>
      </c>
      <c r="H55" s="37" t="s">
        <v>34</v>
      </c>
      <c r="I55" s="37" t="s">
        <v>70</v>
      </c>
      <c r="J55" s="38" t="s">
        <v>34</v>
      </c>
      <c r="K55" s="37" t="s">
        <v>34</v>
      </c>
      <c r="L55" s="38">
        <v>0.39</v>
      </c>
      <c r="M55" s="39" t="s">
        <v>34</v>
      </c>
      <c r="N55" s="40">
        <v>6</v>
      </c>
      <c r="T55" s="2" t="s">
        <v>69</v>
      </c>
    </row>
    <row r="56" spans="1:22" s="1" customFormat="1" x14ac:dyDescent="0.2">
      <c r="A56" s="41"/>
      <c r="B56" s="42"/>
      <c r="C56" s="116" t="s">
        <v>71</v>
      </c>
      <c r="D56" s="116"/>
      <c r="E56" s="116"/>
      <c r="F56" s="43" t="s">
        <v>34</v>
      </c>
      <c r="G56" s="43" t="s">
        <v>34</v>
      </c>
      <c r="H56" s="43" t="s">
        <v>34</v>
      </c>
      <c r="I56" s="43" t="s">
        <v>34</v>
      </c>
      <c r="J56" s="44" t="s">
        <v>34</v>
      </c>
      <c r="K56" s="43" t="s">
        <v>34</v>
      </c>
      <c r="L56" s="44">
        <v>4.21</v>
      </c>
      <c r="M56" s="32" t="s">
        <v>34</v>
      </c>
      <c r="N56" s="45">
        <v>42</v>
      </c>
      <c r="V56" s="2" t="s">
        <v>71</v>
      </c>
    </row>
    <row r="57" spans="1:22" s="1" customFormat="1" ht="45" x14ac:dyDescent="0.2">
      <c r="A57" s="28" t="s">
        <v>82</v>
      </c>
      <c r="B57" s="29" t="s">
        <v>89</v>
      </c>
      <c r="C57" s="118" t="s">
        <v>90</v>
      </c>
      <c r="D57" s="118"/>
      <c r="E57" s="118"/>
      <c r="F57" s="30" t="s">
        <v>51</v>
      </c>
      <c r="G57" s="30" t="s">
        <v>34</v>
      </c>
      <c r="H57" s="30" t="s">
        <v>34</v>
      </c>
      <c r="I57" s="30" t="s">
        <v>91</v>
      </c>
      <c r="J57" s="31" t="s">
        <v>34</v>
      </c>
      <c r="K57" s="30" t="s">
        <v>34</v>
      </c>
      <c r="L57" s="31" t="s">
        <v>34</v>
      </c>
      <c r="M57" s="32" t="s">
        <v>34</v>
      </c>
      <c r="N57" s="33" t="s">
        <v>34</v>
      </c>
      <c r="Q57" s="2" t="s">
        <v>90</v>
      </c>
    </row>
    <row r="58" spans="1:22" s="1" customFormat="1" x14ac:dyDescent="0.2">
      <c r="A58" s="34"/>
      <c r="B58" s="8"/>
      <c r="C58" s="115" t="s">
        <v>92</v>
      </c>
      <c r="D58" s="115"/>
      <c r="E58" s="115"/>
      <c r="F58" s="115"/>
      <c r="G58" s="115"/>
      <c r="H58" s="115"/>
      <c r="I58" s="115"/>
      <c r="J58" s="115"/>
      <c r="K58" s="115"/>
      <c r="L58" s="115"/>
      <c r="M58" s="115"/>
      <c r="N58" s="117"/>
      <c r="R58" s="2" t="s">
        <v>92</v>
      </c>
    </row>
    <row r="59" spans="1:22" s="1" customFormat="1" x14ac:dyDescent="0.2">
      <c r="A59" s="35"/>
      <c r="B59" s="36" t="s">
        <v>54</v>
      </c>
      <c r="C59" s="115" t="s">
        <v>55</v>
      </c>
      <c r="D59" s="115"/>
      <c r="E59" s="115"/>
      <c r="F59" s="37" t="s">
        <v>34</v>
      </c>
      <c r="G59" s="37" t="s">
        <v>34</v>
      </c>
      <c r="H59" s="37" t="s">
        <v>34</v>
      </c>
      <c r="I59" s="37" t="s">
        <v>34</v>
      </c>
      <c r="J59" s="38">
        <v>5759.17</v>
      </c>
      <c r="K59" s="37" t="s">
        <v>34</v>
      </c>
      <c r="L59" s="38">
        <v>85.52</v>
      </c>
      <c r="M59" s="39">
        <v>7.88</v>
      </c>
      <c r="N59" s="40">
        <v>674</v>
      </c>
      <c r="S59" s="2" t="s">
        <v>55</v>
      </c>
    </row>
    <row r="60" spans="1:22" s="1" customFormat="1" x14ac:dyDescent="0.2">
      <c r="A60" s="35"/>
      <c r="B60" s="36" t="s">
        <v>56</v>
      </c>
      <c r="C60" s="115" t="s">
        <v>57</v>
      </c>
      <c r="D60" s="115"/>
      <c r="E60" s="115"/>
      <c r="F60" s="37" t="s">
        <v>34</v>
      </c>
      <c r="G60" s="37" t="s">
        <v>34</v>
      </c>
      <c r="H60" s="37" t="s">
        <v>34</v>
      </c>
      <c r="I60" s="37" t="s">
        <v>34</v>
      </c>
      <c r="J60" s="38">
        <v>992.37</v>
      </c>
      <c r="K60" s="37" t="s">
        <v>34</v>
      </c>
      <c r="L60" s="38">
        <v>14.74</v>
      </c>
      <c r="M60" s="39">
        <v>14.41</v>
      </c>
      <c r="N60" s="40">
        <v>212</v>
      </c>
      <c r="S60" s="2" t="s">
        <v>57</v>
      </c>
    </row>
    <row r="61" spans="1:22" s="1" customFormat="1" x14ac:dyDescent="0.2">
      <c r="A61" s="35"/>
      <c r="B61" s="36" t="s">
        <v>34</v>
      </c>
      <c r="C61" s="115" t="s">
        <v>58</v>
      </c>
      <c r="D61" s="115"/>
      <c r="E61" s="115"/>
      <c r="F61" s="37" t="s">
        <v>59</v>
      </c>
      <c r="G61" s="37" t="s">
        <v>93</v>
      </c>
      <c r="H61" s="37" t="s">
        <v>34</v>
      </c>
      <c r="I61" s="37" t="s">
        <v>94</v>
      </c>
      <c r="J61" s="38" t="s">
        <v>34</v>
      </c>
      <c r="K61" s="37" t="s">
        <v>34</v>
      </c>
      <c r="L61" s="38" t="s">
        <v>34</v>
      </c>
      <c r="M61" s="39" t="s">
        <v>34</v>
      </c>
      <c r="N61" s="40" t="s">
        <v>34</v>
      </c>
      <c r="T61" s="2" t="s">
        <v>58</v>
      </c>
    </row>
    <row r="62" spans="1:22" s="1" customFormat="1" x14ac:dyDescent="0.2">
      <c r="A62" s="35"/>
      <c r="B62" s="36" t="s">
        <v>34</v>
      </c>
      <c r="C62" s="118" t="s">
        <v>62</v>
      </c>
      <c r="D62" s="118"/>
      <c r="E62" s="118"/>
      <c r="F62" s="30" t="s">
        <v>34</v>
      </c>
      <c r="G62" s="30" t="s">
        <v>34</v>
      </c>
      <c r="H62" s="30" t="s">
        <v>34</v>
      </c>
      <c r="I62" s="30" t="s">
        <v>34</v>
      </c>
      <c r="J62" s="31">
        <v>5759.17</v>
      </c>
      <c r="K62" s="30" t="s">
        <v>34</v>
      </c>
      <c r="L62" s="31">
        <v>85.52</v>
      </c>
      <c r="M62" s="32" t="s">
        <v>34</v>
      </c>
      <c r="N62" s="33" t="s">
        <v>34</v>
      </c>
      <c r="U62" s="2" t="s">
        <v>62</v>
      </c>
    </row>
    <row r="63" spans="1:22" s="1" customFormat="1" x14ac:dyDescent="0.2">
      <c r="A63" s="35"/>
      <c r="B63" s="36" t="s">
        <v>34</v>
      </c>
      <c r="C63" s="115" t="s">
        <v>63</v>
      </c>
      <c r="D63" s="115"/>
      <c r="E63" s="115"/>
      <c r="F63" s="37" t="s">
        <v>34</v>
      </c>
      <c r="G63" s="37" t="s">
        <v>34</v>
      </c>
      <c r="H63" s="37" t="s">
        <v>34</v>
      </c>
      <c r="I63" s="37" t="s">
        <v>34</v>
      </c>
      <c r="J63" s="38" t="s">
        <v>34</v>
      </c>
      <c r="K63" s="37" t="s">
        <v>34</v>
      </c>
      <c r="L63" s="38">
        <v>14.74</v>
      </c>
      <c r="M63" s="39" t="s">
        <v>34</v>
      </c>
      <c r="N63" s="40">
        <v>212</v>
      </c>
      <c r="T63" s="2" t="s">
        <v>63</v>
      </c>
    </row>
    <row r="64" spans="1:22" s="1" customFormat="1" ht="33.75" x14ac:dyDescent="0.2">
      <c r="A64" s="35"/>
      <c r="B64" s="36" t="s">
        <v>64</v>
      </c>
      <c r="C64" s="115" t="s">
        <v>65</v>
      </c>
      <c r="D64" s="115"/>
      <c r="E64" s="115"/>
      <c r="F64" s="37" t="s">
        <v>66</v>
      </c>
      <c r="G64" s="37" t="s">
        <v>67</v>
      </c>
      <c r="H64" s="37" t="s">
        <v>34</v>
      </c>
      <c r="I64" s="37" t="s">
        <v>67</v>
      </c>
      <c r="J64" s="38" t="s">
        <v>34</v>
      </c>
      <c r="K64" s="37" t="s">
        <v>34</v>
      </c>
      <c r="L64" s="38">
        <v>14</v>
      </c>
      <c r="M64" s="39" t="s">
        <v>34</v>
      </c>
      <c r="N64" s="40">
        <v>201</v>
      </c>
      <c r="T64" s="2" t="s">
        <v>65</v>
      </c>
    </row>
    <row r="65" spans="1:23" s="1" customFormat="1" ht="22.5" x14ac:dyDescent="0.2">
      <c r="A65" s="35"/>
      <c r="B65" s="36" t="s">
        <v>68</v>
      </c>
      <c r="C65" s="115" t="s">
        <v>69</v>
      </c>
      <c r="D65" s="115"/>
      <c r="E65" s="115"/>
      <c r="F65" s="37" t="s">
        <v>66</v>
      </c>
      <c r="G65" s="37" t="s">
        <v>70</v>
      </c>
      <c r="H65" s="37" t="s">
        <v>34</v>
      </c>
      <c r="I65" s="37" t="s">
        <v>70</v>
      </c>
      <c r="J65" s="38" t="s">
        <v>34</v>
      </c>
      <c r="K65" s="37" t="s">
        <v>34</v>
      </c>
      <c r="L65" s="38">
        <v>7.37</v>
      </c>
      <c r="M65" s="39" t="s">
        <v>34</v>
      </c>
      <c r="N65" s="40">
        <v>106</v>
      </c>
      <c r="T65" s="2" t="s">
        <v>69</v>
      </c>
    </row>
    <row r="66" spans="1:23" s="1" customFormat="1" x14ac:dyDescent="0.2">
      <c r="A66" s="41"/>
      <c r="B66" s="42"/>
      <c r="C66" s="116" t="s">
        <v>71</v>
      </c>
      <c r="D66" s="116"/>
      <c r="E66" s="116"/>
      <c r="F66" s="43" t="s">
        <v>34</v>
      </c>
      <c r="G66" s="43" t="s">
        <v>34</v>
      </c>
      <c r="H66" s="43" t="s">
        <v>34</v>
      </c>
      <c r="I66" s="43" t="s">
        <v>34</v>
      </c>
      <c r="J66" s="44" t="s">
        <v>34</v>
      </c>
      <c r="K66" s="43" t="s">
        <v>34</v>
      </c>
      <c r="L66" s="44">
        <v>106.89</v>
      </c>
      <c r="M66" s="32" t="s">
        <v>34</v>
      </c>
      <c r="N66" s="45">
        <v>981</v>
      </c>
      <c r="V66" s="2" t="s">
        <v>71</v>
      </c>
    </row>
    <row r="67" spans="1:23" s="1" customFormat="1" ht="33.75" x14ac:dyDescent="0.2">
      <c r="A67" s="28" t="s">
        <v>95</v>
      </c>
      <c r="B67" s="29" t="s">
        <v>96</v>
      </c>
      <c r="C67" s="118" t="s">
        <v>97</v>
      </c>
      <c r="D67" s="118"/>
      <c r="E67" s="118"/>
      <c r="F67" s="30" t="s">
        <v>98</v>
      </c>
      <c r="G67" s="30" t="s">
        <v>34</v>
      </c>
      <c r="H67" s="30" t="s">
        <v>34</v>
      </c>
      <c r="I67" s="30" t="s">
        <v>99</v>
      </c>
      <c r="J67" s="31" t="s">
        <v>34</v>
      </c>
      <c r="K67" s="30" t="s">
        <v>34</v>
      </c>
      <c r="L67" s="31" t="s">
        <v>34</v>
      </c>
      <c r="M67" s="32" t="s">
        <v>34</v>
      </c>
      <c r="N67" s="33" t="s">
        <v>34</v>
      </c>
      <c r="Q67" s="2" t="s">
        <v>97</v>
      </c>
    </row>
    <row r="68" spans="1:23" s="1" customFormat="1" x14ac:dyDescent="0.2">
      <c r="A68" s="34"/>
      <c r="B68" s="8"/>
      <c r="C68" s="115" t="s">
        <v>100</v>
      </c>
      <c r="D68" s="115"/>
      <c r="E68" s="115"/>
      <c r="F68" s="115"/>
      <c r="G68" s="115"/>
      <c r="H68" s="115"/>
      <c r="I68" s="115"/>
      <c r="J68" s="115"/>
      <c r="K68" s="115"/>
      <c r="L68" s="115"/>
      <c r="M68" s="115"/>
      <c r="N68" s="117"/>
      <c r="R68" s="2" t="s">
        <v>100</v>
      </c>
    </row>
    <row r="69" spans="1:23" s="1" customFormat="1" ht="22.5" x14ac:dyDescent="0.2">
      <c r="A69" s="46"/>
      <c r="B69" s="36" t="s">
        <v>101</v>
      </c>
      <c r="C69" s="115" t="s">
        <v>102</v>
      </c>
      <c r="D69" s="115"/>
      <c r="E69" s="115"/>
      <c r="F69" s="115"/>
      <c r="G69" s="115"/>
      <c r="H69" s="115"/>
      <c r="I69" s="115"/>
      <c r="J69" s="115"/>
      <c r="K69" s="115"/>
      <c r="L69" s="115"/>
      <c r="M69" s="115"/>
      <c r="N69" s="117"/>
      <c r="W69" s="2" t="s">
        <v>102</v>
      </c>
    </row>
    <row r="70" spans="1:23" s="1" customFormat="1" x14ac:dyDescent="0.2">
      <c r="A70" s="35"/>
      <c r="B70" s="36" t="s">
        <v>48</v>
      </c>
      <c r="C70" s="115" t="s">
        <v>81</v>
      </c>
      <c r="D70" s="115"/>
      <c r="E70" s="115"/>
      <c r="F70" s="37" t="s">
        <v>34</v>
      </c>
      <c r="G70" s="37" t="s">
        <v>34</v>
      </c>
      <c r="H70" s="37" t="s">
        <v>34</v>
      </c>
      <c r="I70" s="37" t="s">
        <v>34</v>
      </c>
      <c r="J70" s="38">
        <v>2445.2800000000002</v>
      </c>
      <c r="K70" s="37" t="s">
        <v>103</v>
      </c>
      <c r="L70" s="38">
        <v>142.32</v>
      </c>
      <c r="M70" s="39">
        <v>14.41</v>
      </c>
      <c r="N70" s="40">
        <v>2051</v>
      </c>
      <c r="S70" s="2" t="s">
        <v>81</v>
      </c>
    </row>
    <row r="71" spans="1:23" s="1" customFormat="1" x14ac:dyDescent="0.2">
      <c r="A71" s="35"/>
      <c r="B71" s="36" t="s">
        <v>34</v>
      </c>
      <c r="C71" s="115" t="s">
        <v>84</v>
      </c>
      <c r="D71" s="115"/>
      <c r="E71" s="115"/>
      <c r="F71" s="37" t="s">
        <v>59</v>
      </c>
      <c r="G71" s="37" t="s">
        <v>104</v>
      </c>
      <c r="H71" s="37" t="s">
        <v>103</v>
      </c>
      <c r="I71" s="37" t="s">
        <v>105</v>
      </c>
      <c r="J71" s="38" t="s">
        <v>34</v>
      </c>
      <c r="K71" s="37" t="s">
        <v>34</v>
      </c>
      <c r="L71" s="38" t="s">
        <v>34</v>
      </c>
      <c r="M71" s="39" t="s">
        <v>34</v>
      </c>
      <c r="N71" s="40" t="s">
        <v>34</v>
      </c>
      <c r="T71" s="2" t="s">
        <v>84</v>
      </c>
    </row>
    <row r="72" spans="1:23" s="1" customFormat="1" x14ac:dyDescent="0.2">
      <c r="A72" s="35"/>
      <c r="B72" s="36" t="s">
        <v>34</v>
      </c>
      <c r="C72" s="118" t="s">
        <v>62</v>
      </c>
      <c r="D72" s="118"/>
      <c r="E72" s="118"/>
      <c r="F72" s="30" t="s">
        <v>34</v>
      </c>
      <c r="G72" s="30" t="s">
        <v>34</v>
      </c>
      <c r="H72" s="30" t="s">
        <v>34</v>
      </c>
      <c r="I72" s="30" t="s">
        <v>34</v>
      </c>
      <c r="J72" s="31">
        <v>2445.2800000000002</v>
      </c>
      <c r="K72" s="30" t="s">
        <v>34</v>
      </c>
      <c r="L72" s="31">
        <v>142.32</v>
      </c>
      <c r="M72" s="32" t="s">
        <v>34</v>
      </c>
      <c r="N72" s="33" t="s">
        <v>34</v>
      </c>
      <c r="U72" s="2" t="s">
        <v>62</v>
      </c>
    </row>
    <row r="73" spans="1:23" s="1" customFormat="1" x14ac:dyDescent="0.2">
      <c r="A73" s="35"/>
      <c r="B73" s="36" t="s">
        <v>34</v>
      </c>
      <c r="C73" s="115" t="s">
        <v>63</v>
      </c>
      <c r="D73" s="115"/>
      <c r="E73" s="115"/>
      <c r="F73" s="37" t="s">
        <v>34</v>
      </c>
      <c r="G73" s="37" t="s">
        <v>34</v>
      </c>
      <c r="H73" s="37" t="s">
        <v>34</v>
      </c>
      <c r="I73" s="37" t="s">
        <v>34</v>
      </c>
      <c r="J73" s="38" t="s">
        <v>34</v>
      </c>
      <c r="K73" s="37" t="s">
        <v>34</v>
      </c>
      <c r="L73" s="38">
        <v>142.32</v>
      </c>
      <c r="M73" s="39" t="s">
        <v>34</v>
      </c>
      <c r="N73" s="40">
        <v>2051</v>
      </c>
      <c r="T73" s="2" t="s">
        <v>63</v>
      </c>
    </row>
    <row r="74" spans="1:23" s="1" customFormat="1" ht="22.5" x14ac:dyDescent="0.2">
      <c r="A74" s="35"/>
      <c r="B74" s="36" t="s">
        <v>106</v>
      </c>
      <c r="C74" s="115" t="s">
        <v>107</v>
      </c>
      <c r="D74" s="115"/>
      <c r="E74" s="115"/>
      <c r="F74" s="37" t="s">
        <v>66</v>
      </c>
      <c r="G74" s="37" t="s">
        <v>108</v>
      </c>
      <c r="H74" s="37" t="s">
        <v>34</v>
      </c>
      <c r="I74" s="37" t="s">
        <v>108</v>
      </c>
      <c r="J74" s="38" t="s">
        <v>34</v>
      </c>
      <c r="K74" s="37" t="s">
        <v>34</v>
      </c>
      <c r="L74" s="38">
        <v>113.86</v>
      </c>
      <c r="M74" s="39" t="s">
        <v>34</v>
      </c>
      <c r="N74" s="40">
        <v>1641</v>
      </c>
      <c r="T74" s="2" t="s">
        <v>107</v>
      </c>
    </row>
    <row r="75" spans="1:23" s="1" customFormat="1" ht="22.5" x14ac:dyDescent="0.2">
      <c r="A75" s="35"/>
      <c r="B75" s="36" t="s">
        <v>109</v>
      </c>
      <c r="C75" s="115" t="s">
        <v>110</v>
      </c>
      <c r="D75" s="115"/>
      <c r="E75" s="115"/>
      <c r="F75" s="37" t="s">
        <v>66</v>
      </c>
      <c r="G75" s="37" t="s">
        <v>111</v>
      </c>
      <c r="H75" s="37" t="s">
        <v>34</v>
      </c>
      <c r="I75" s="37" t="s">
        <v>111</v>
      </c>
      <c r="J75" s="38" t="s">
        <v>34</v>
      </c>
      <c r="K75" s="37" t="s">
        <v>34</v>
      </c>
      <c r="L75" s="38">
        <v>64.040000000000006</v>
      </c>
      <c r="M75" s="39" t="s">
        <v>34</v>
      </c>
      <c r="N75" s="40">
        <v>923</v>
      </c>
      <c r="T75" s="2" t="s">
        <v>110</v>
      </c>
    </row>
    <row r="76" spans="1:23" s="1" customFormat="1" x14ac:dyDescent="0.2">
      <c r="A76" s="41"/>
      <c r="B76" s="42"/>
      <c r="C76" s="116" t="s">
        <v>71</v>
      </c>
      <c r="D76" s="116"/>
      <c r="E76" s="116"/>
      <c r="F76" s="43" t="s">
        <v>34</v>
      </c>
      <c r="G76" s="43" t="s">
        <v>34</v>
      </c>
      <c r="H76" s="43" t="s">
        <v>34</v>
      </c>
      <c r="I76" s="43" t="s">
        <v>34</v>
      </c>
      <c r="J76" s="44" t="s">
        <v>34</v>
      </c>
      <c r="K76" s="43" t="s">
        <v>34</v>
      </c>
      <c r="L76" s="44">
        <v>320.22000000000003</v>
      </c>
      <c r="M76" s="32" t="s">
        <v>34</v>
      </c>
      <c r="N76" s="45">
        <v>4615</v>
      </c>
      <c r="V76" s="2" t="s">
        <v>71</v>
      </c>
    </row>
    <row r="77" spans="1:23" s="1" customFormat="1" ht="22.5" x14ac:dyDescent="0.2">
      <c r="A77" s="28" t="s">
        <v>112</v>
      </c>
      <c r="B77" s="29" t="s">
        <v>113</v>
      </c>
      <c r="C77" s="118" t="s">
        <v>114</v>
      </c>
      <c r="D77" s="118"/>
      <c r="E77" s="118"/>
      <c r="F77" s="30" t="s">
        <v>98</v>
      </c>
      <c r="G77" s="30" t="s">
        <v>34</v>
      </c>
      <c r="H77" s="30" t="s">
        <v>34</v>
      </c>
      <c r="I77" s="30" t="s">
        <v>115</v>
      </c>
      <c r="J77" s="31" t="s">
        <v>34</v>
      </c>
      <c r="K77" s="30" t="s">
        <v>34</v>
      </c>
      <c r="L77" s="31" t="s">
        <v>34</v>
      </c>
      <c r="M77" s="32" t="s">
        <v>34</v>
      </c>
      <c r="N77" s="33" t="s">
        <v>34</v>
      </c>
      <c r="Q77" s="2" t="s">
        <v>114</v>
      </c>
    </row>
    <row r="78" spans="1:23" s="1" customFormat="1" x14ac:dyDescent="0.2">
      <c r="A78" s="34"/>
      <c r="B78" s="8"/>
      <c r="C78" s="115" t="s">
        <v>116</v>
      </c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7"/>
      <c r="R78" s="2" t="s">
        <v>116</v>
      </c>
    </row>
    <row r="79" spans="1:23" s="1" customFormat="1" x14ac:dyDescent="0.2">
      <c r="A79" s="35"/>
      <c r="B79" s="36" t="s">
        <v>48</v>
      </c>
      <c r="C79" s="115" t="s">
        <v>81</v>
      </c>
      <c r="D79" s="115"/>
      <c r="E79" s="115"/>
      <c r="F79" s="37" t="s">
        <v>34</v>
      </c>
      <c r="G79" s="37" t="s">
        <v>34</v>
      </c>
      <c r="H79" s="37" t="s">
        <v>34</v>
      </c>
      <c r="I79" s="37" t="s">
        <v>34</v>
      </c>
      <c r="J79" s="38">
        <v>1147.08</v>
      </c>
      <c r="K79" s="37" t="s">
        <v>34</v>
      </c>
      <c r="L79" s="38">
        <v>225.97</v>
      </c>
      <c r="M79" s="39">
        <v>14.41</v>
      </c>
      <c r="N79" s="40">
        <v>3256</v>
      </c>
      <c r="S79" s="2" t="s">
        <v>81</v>
      </c>
    </row>
    <row r="80" spans="1:23" s="1" customFormat="1" x14ac:dyDescent="0.2">
      <c r="A80" s="35"/>
      <c r="B80" s="36" t="s">
        <v>34</v>
      </c>
      <c r="C80" s="115" t="s">
        <v>84</v>
      </c>
      <c r="D80" s="115"/>
      <c r="E80" s="115"/>
      <c r="F80" s="37" t="s">
        <v>59</v>
      </c>
      <c r="G80" s="37" t="s">
        <v>117</v>
      </c>
      <c r="H80" s="37" t="s">
        <v>34</v>
      </c>
      <c r="I80" s="37" t="s">
        <v>118</v>
      </c>
      <c r="J80" s="38" t="s">
        <v>34</v>
      </c>
      <c r="K80" s="37" t="s">
        <v>34</v>
      </c>
      <c r="L80" s="38" t="s">
        <v>34</v>
      </c>
      <c r="M80" s="39" t="s">
        <v>34</v>
      </c>
      <c r="N80" s="40" t="s">
        <v>34</v>
      </c>
      <c r="T80" s="2" t="s">
        <v>84</v>
      </c>
    </row>
    <row r="81" spans="1:22" s="1" customFormat="1" x14ac:dyDescent="0.2">
      <c r="A81" s="35"/>
      <c r="B81" s="36" t="s">
        <v>34</v>
      </c>
      <c r="C81" s="118" t="s">
        <v>62</v>
      </c>
      <c r="D81" s="118"/>
      <c r="E81" s="118"/>
      <c r="F81" s="30" t="s">
        <v>34</v>
      </c>
      <c r="G81" s="30" t="s">
        <v>34</v>
      </c>
      <c r="H81" s="30" t="s">
        <v>34</v>
      </c>
      <c r="I81" s="30" t="s">
        <v>34</v>
      </c>
      <c r="J81" s="31">
        <v>1147.08</v>
      </c>
      <c r="K81" s="30" t="s">
        <v>34</v>
      </c>
      <c r="L81" s="31">
        <v>225.97</v>
      </c>
      <c r="M81" s="32" t="s">
        <v>34</v>
      </c>
      <c r="N81" s="33" t="s">
        <v>34</v>
      </c>
      <c r="U81" s="2" t="s">
        <v>62</v>
      </c>
    </row>
    <row r="82" spans="1:22" s="1" customFormat="1" x14ac:dyDescent="0.2">
      <c r="A82" s="35"/>
      <c r="B82" s="36" t="s">
        <v>34</v>
      </c>
      <c r="C82" s="115" t="s">
        <v>63</v>
      </c>
      <c r="D82" s="115"/>
      <c r="E82" s="115"/>
      <c r="F82" s="37" t="s">
        <v>34</v>
      </c>
      <c r="G82" s="37" t="s">
        <v>34</v>
      </c>
      <c r="H82" s="37" t="s">
        <v>34</v>
      </c>
      <c r="I82" s="37" t="s">
        <v>34</v>
      </c>
      <c r="J82" s="38" t="s">
        <v>34</v>
      </c>
      <c r="K82" s="37" t="s">
        <v>34</v>
      </c>
      <c r="L82" s="38">
        <v>225.97</v>
      </c>
      <c r="M82" s="39" t="s">
        <v>34</v>
      </c>
      <c r="N82" s="40">
        <v>3256</v>
      </c>
      <c r="T82" s="2" t="s">
        <v>63</v>
      </c>
    </row>
    <row r="83" spans="1:22" s="1" customFormat="1" ht="22.5" x14ac:dyDescent="0.2">
      <c r="A83" s="35"/>
      <c r="B83" s="36" t="s">
        <v>106</v>
      </c>
      <c r="C83" s="115" t="s">
        <v>107</v>
      </c>
      <c r="D83" s="115"/>
      <c r="E83" s="115"/>
      <c r="F83" s="37" t="s">
        <v>66</v>
      </c>
      <c r="G83" s="37" t="s">
        <v>108</v>
      </c>
      <c r="H83" s="37" t="s">
        <v>34</v>
      </c>
      <c r="I83" s="37" t="s">
        <v>108</v>
      </c>
      <c r="J83" s="38" t="s">
        <v>34</v>
      </c>
      <c r="K83" s="37" t="s">
        <v>34</v>
      </c>
      <c r="L83" s="38">
        <v>180.78</v>
      </c>
      <c r="M83" s="39" t="s">
        <v>34</v>
      </c>
      <c r="N83" s="40">
        <v>2605</v>
      </c>
      <c r="T83" s="2" t="s">
        <v>107</v>
      </c>
    </row>
    <row r="84" spans="1:22" s="1" customFormat="1" ht="22.5" x14ac:dyDescent="0.2">
      <c r="A84" s="35"/>
      <c r="B84" s="36" t="s">
        <v>109</v>
      </c>
      <c r="C84" s="115" t="s">
        <v>110</v>
      </c>
      <c r="D84" s="115"/>
      <c r="E84" s="115"/>
      <c r="F84" s="37" t="s">
        <v>66</v>
      </c>
      <c r="G84" s="37" t="s">
        <v>111</v>
      </c>
      <c r="H84" s="37" t="s">
        <v>34</v>
      </c>
      <c r="I84" s="37" t="s">
        <v>111</v>
      </c>
      <c r="J84" s="38" t="s">
        <v>34</v>
      </c>
      <c r="K84" s="37" t="s">
        <v>34</v>
      </c>
      <c r="L84" s="38">
        <v>101.69</v>
      </c>
      <c r="M84" s="39" t="s">
        <v>34</v>
      </c>
      <c r="N84" s="40">
        <v>1465</v>
      </c>
      <c r="T84" s="2" t="s">
        <v>110</v>
      </c>
    </row>
    <row r="85" spans="1:22" s="1" customFormat="1" x14ac:dyDescent="0.2">
      <c r="A85" s="41"/>
      <c r="B85" s="42"/>
      <c r="C85" s="116" t="s">
        <v>71</v>
      </c>
      <c r="D85" s="116"/>
      <c r="E85" s="116"/>
      <c r="F85" s="43" t="s">
        <v>34</v>
      </c>
      <c r="G85" s="43" t="s">
        <v>34</v>
      </c>
      <c r="H85" s="43" t="s">
        <v>34</v>
      </c>
      <c r="I85" s="43" t="s">
        <v>34</v>
      </c>
      <c r="J85" s="44" t="s">
        <v>34</v>
      </c>
      <c r="K85" s="43" t="s">
        <v>34</v>
      </c>
      <c r="L85" s="44">
        <v>508.44</v>
      </c>
      <c r="M85" s="32" t="s">
        <v>34</v>
      </c>
      <c r="N85" s="45">
        <v>7326</v>
      </c>
      <c r="V85" s="2" t="s">
        <v>71</v>
      </c>
    </row>
    <row r="86" spans="1:22" s="1" customFormat="1" ht="1.5" customHeight="1" x14ac:dyDescent="0.2">
      <c r="A86" s="47"/>
      <c r="B86" s="42"/>
      <c r="C86" s="42"/>
      <c r="D86" s="42"/>
      <c r="E86" s="42"/>
      <c r="F86" s="47"/>
      <c r="G86" s="47"/>
      <c r="H86" s="47"/>
      <c r="I86" s="47"/>
      <c r="J86" s="48"/>
      <c r="K86" s="47"/>
      <c r="L86" s="48"/>
      <c r="M86" s="37"/>
      <c r="N86" s="48"/>
    </row>
    <row r="87" spans="1:22" s="1" customFormat="1" x14ac:dyDescent="0.2">
      <c r="A87" s="119" t="s">
        <v>119</v>
      </c>
      <c r="B87" s="120"/>
      <c r="C87" s="120"/>
      <c r="D87" s="120"/>
      <c r="E87" s="120"/>
      <c r="F87" s="120"/>
      <c r="G87" s="120"/>
      <c r="H87" s="120"/>
      <c r="I87" s="120"/>
      <c r="J87" s="120"/>
      <c r="K87" s="120"/>
      <c r="L87" s="120"/>
      <c r="M87" s="120"/>
      <c r="N87" s="121"/>
      <c r="P87" s="2" t="s">
        <v>119</v>
      </c>
    </row>
    <row r="88" spans="1:22" s="1" customFormat="1" ht="33.75" x14ac:dyDescent="0.2">
      <c r="A88" s="28" t="s">
        <v>120</v>
      </c>
      <c r="B88" s="29" t="s">
        <v>121</v>
      </c>
      <c r="C88" s="118" t="s">
        <v>122</v>
      </c>
      <c r="D88" s="118"/>
      <c r="E88" s="118"/>
      <c r="F88" s="30" t="s">
        <v>123</v>
      </c>
      <c r="G88" s="30" t="s">
        <v>34</v>
      </c>
      <c r="H88" s="30" t="s">
        <v>34</v>
      </c>
      <c r="I88" s="30" t="s">
        <v>124</v>
      </c>
      <c r="J88" s="31" t="s">
        <v>34</v>
      </c>
      <c r="K88" s="30" t="s">
        <v>34</v>
      </c>
      <c r="L88" s="31" t="s">
        <v>34</v>
      </c>
      <c r="M88" s="32" t="s">
        <v>34</v>
      </c>
      <c r="N88" s="33" t="s">
        <v>34</v>
      </c>
      <c r="Q88" s="2" t="s">
        <v>122</v>
      </c>
    </row>
    <row r="89" spans="1:22" s="1" customFormat="1" x14ac:dyDescent="0.2">
      <c r="A89" s="35"/>
      <c r="B89" s="36" t="s">
        <v>48</v>
      </c>
      <c r="C89" s="115" t="s">
        <v>81</v>
      </c>
      <c r="D89" s="115"/>
      <c r="E89" s="115"/>
      <c r="F89" s="37" t="s">
        <v>34</v>
      </c>
      <c r="G89" s="37" t="s">
        <v>34</v>
      </c>
      <c r="H89" s="37" t="s">
        <v>34</v>
      </c>
      <c r="I89" s="37" t="s">
        <v>34</v>
      </c>
      <c r="J89" s="38">
        <v>24.79</v>
      </c>
      <c r="K89" s="37" t="s">
        <v>34</v>
      </c>
      <c r="L89" s="38">
        <v>2201.35</v>
      </c>
      <c r="M89" s="39">
        <v>14.41</v>
      </c>
      <c r="N89" s="40">
        <v>31721</v>
      </c>
      <c r="S89" s="2" t="s">
        <v>81</v>
      </c>
    </row>
    <row r="90" spans="1:22" s="1" customFormat="1" x14ac:dyDescent="0.2">
      <c r="A90" s="35"/>
      <c r="B90" s="36" t="s">
        <v>54</v>
      </c>
      <c r="C90" s="115" t="s">
        <v>55</v>
      </c>
      <c r="D90" s="115"/>
      <c r="E90" s="115"/>
      <c r="F90" s="37" t="s">
        <v>34</v>
      </c>
      <c r="G90" s="37" t="s">
        <v>34</v>
      </c>
      <c r="H90" s="37" t="s">
        <v>34</v>
      </c>
      <c r="I90" s="37" t="s">
        <v>34</v>
      </c>
      <c r="J90" s="38">
        <v>40.42</v>
      </c>
      <c r="K90" s="37" t="s">
        <v>34</v>
      </c>
      <c r="L90" s="38">
        <v>3589.3</v>
      </c>
      <c r="M90" s="39">
        <v>7.88</v>
      </c>
      <c r="N90" s="40">
        <v>28284</v>
      </c>
      <c r="S90" s="2" t="s">
        <v>55</v>
      </c>
    </row>
    <row r="91" spans="1:22" s="1" customFormat="1" x14ac:dyDescent="0.2">
      <c r="A91" s="35"/>
      <c r="B91" s="36" t="s">
        <v>56</v>
      </c>
      <c r="C91" s="115" t="s">
        <v>57</v>
      </c>
      <c r="D91" s="115"/>
      <c r="E91" s="115"/>
      <c r="F91" s="37" t="s">
        <v>34</v>
      </c>
      <c r="G91" s="37" t="s">
        <v>34</v>
      </c>
      <c r="H91" s="37" t="s">
        <v>34</v>
      </c>
      <c r="I91" s="37" t="s">
        <v>34</v>
      </c>
      <c r="J91" s="38">
        <v>6.72</v>
      </c>
      <c r="K91" s="37" t="s">
        <v>34</v>
      </c>
      <c r="L91" s="38">
        <v>596.74</v>
      </c>
      <c r="M91" s="39">
        <v>14.41</v>
      </c>
      <c r="N91" s="40">
        <v>8599</v>
      </c>
      <c r="S91" s="2" t="s">
        <v>57</v>
      </c>
    </row>
    <row r="92" spans="1:22" s="1" customFormat="1" x14ac:dyDescent="0.2">
      <c r="A92" s="35"/>
      <c r="B92" s="36" t="s">
        <v>82</v>
      </c>
      <c r="C92" s="115" t="s">
        <v>83</v>
      </c>
      <c r="D92" s="115"/>
      <c r="E92" s="115"/>
      <c r="F92" s="37" t="s">
        <v>34</v>
      </c>
      <c r="G92" s="37" t="s">
        <v>34</v>
      </c>
      <c r="H92" s="37" t="s">
        <v>34</v>
      </c>
      <c r="I92" s="37" t="s">
        <v>34</v>
      </c>
      <c r="J92" s="38">
        <v>164.27</v>
      </c>
      <c r="K92" s="37" t="s">
        <v>34</v>
      </c>
      <c r="L92" s="38">
        <v>14587.18</v>
      </c>
      <c r="M92" s="39">
        <v>4.22</v>
      </c>
      <c r="N92" s="40">
        <v>61558</v>
      </c>
      <c r="S92" s="2" t="s">
        <v>83</v>
      </c>
    </row>
    <row r="93" spans="1:22" s="1" customFormat="1" x14ac:dyDescent="0.2">
      <c r="A93" s="35"/>
      <c r="B93" s="36" t="s">
        <v>34</v>
      </c>
      <c r="C93" s="115" t="s">
        <v>84</v>
      </c>
      <c r="D93" s="115"/>
      <c r="E93" s="115"/>
      <c r="F93" s="37" t="s">
        <v>59</v>
      </c>
      <c r="G93" s="37" t="s">
        <v>125</v>
      </c>
      <c r="H93" s="37" t="s">
        <v>34</v>
      </c>
      <c r="I93" s="37" t="s">
        <v>126</v>
      </c>
      <c r="J93" s="38" t="s">
        <v>34</v>
      </c>
      <c r="K93" s="37" t="s">
        <v>34</v>
      </c>
      <c r="L93" s="38" t="s">
        <v>34</v>
      </c>
      <c r="M93" s="39" t="s">
        <v>34</v>
      </c>
      <c r="N93" s="40" t="s">
        <v>34</v>
      </c>
      <c r="T93" s="2" t="s">
        <v>84</v>
      </c>
    </row>
    <row r="94" spans="1:22" s="1" customFormat="1" x14ac:dyDescent="0.2">
      <c r="A94" s="35"/>
      <c r="B94" s="36" t="s">
        <v>34</v>
      </c>
      <c r="C94" s="115" t="s">
        <v>58</v>
      </c>
      <c r="D94" s="115"/>
      <c r="E94" s="115"/>
      <c r="F94" s="37" t="s">
        <v>59</v>
      </c>
      <c r="G94" s="37" t="s">
        <v>127</v>
      </c>
      <c r="H94" s="37" t="s">
        <v>34</v>
      </c>
      <c r="I94" s="37" t="s">
        <v>128</v>
      </c>
      <c r="J94" s="38" t="s">
        <v>34</v>
      </c>
      <c r="K94" s="37" t="s">
        <v>34</v>
      </c>
      <c r="L94" s="38" t="s">
        <v>34</v>
      </c>
      <c r="M94" s="39" t="s">
        <v>34</v>
      </c>
      <c r="N94" s="40" t="s">
        <v>34</v>
      </c>
      <c r="T94" s="2" t="s">
        <v>58</v>
      </c>
    </row>
    <row r="95" spans="1:22" s="1" customFormat="1" x14ac:dyDescent="0.2">
      <c r="A95" s="35"/>
      <c r="B95" s="36" t="s">
        <v>34</v>
      </c>
      <c r="C95" s="118" t="s">
        <v>62</v>
      </c>
      <c r="D95" s="118"/>
      <c r="E95" s="118"/>
      <c r="F95" s="30" t="s">
        <v>34</v>
      </c>
      <c r="G95" s="30" t="s">
        <v>34</v>
      </c>
      <c r="H95" s="30" t="s">
        <v>34</v>
      </c>
      <c r="I95" s="30" t="s">
        <v>34</v>
      </c>
      <c r="J95" s="31">
        <v>229.48</v>
      </c>
      <c r="K95" s="30" t="s">
        <v>34</v>
      </c>
      <c r="L95" s="31">
        <v>20377.830000000002</v>
      </c>
      <c r="M95" s="32" t="s">
        <v>34</v>
      </c>
      <c r="N95" s="33" t="s">
        <v>34</v>
      </c>
      <c r="U95" s="2" t="s">
        <v>62</v>
      </c>
    </row>
    <row r="96" spans="1:22" s="1" customFormat="1" x14ac:dyDescent="0.2">
      <c r="A96" s="35"/>
      <c r="B96" s="36" t="s">
        <v>34</v>
      </c>
      <c r="C96" s="115" t="s">
        <v>63</v>
      </c>
      <c r="D96" s="115"/>
      <c r="E96" s="115"/>
      <c r="F96" s="37" t="s">
        <v>34</v>
      </c>
      <c r="G96" s="37" t="s">
        <v>34</v>
      </c>
      <c r="H96" s="37" t="s">
        <v>34</v>
      </c>
      <c r="I96" s="37" t="s">
        <v>34</v>
      </c>
      <c r="J96" s="38" t="s">
        <v>34</v>
      </c>
      <c r="K96" s="37" t="s">
        <v>34</v>
      </c>
      <c r="L96" s="38">
        <v>2798.09</v>
      </c>
      <c r="M96" s="39" t="s">
        <v>34</v>
      </c>
      <c r="N96" s="40">
        <v>40320</v>
      </c>
      <c r="T96" s="2" t="s">
        <v>63</v>
      </c>
    </row>
    <row r="97" spans="1:22" s="1" customFormat="1" x14ac:dyDescent="0.2">
      <c r="A97" s="35"/>
      <c r="B97" s="36" t="s">
        <v>129</v>
      </c>
      <c r="C97" s="115" t="s">
        <v>130</v>
      </c>
      <c r="D97" s="115"/>
      <c r="E97" s="115"/>
      <c r="F97" s="37" t="s">
        <v>66</v>
      </c>
      <c r="G97" s="37" t="s">
        <v>131</v>
      </c>
      <c r="H97" s="37" t="s">
        <v>34</v>
      </c>
      <c r="I97" s="37" t="s">
        <v>131</v>
      </c>
      <c r="J97" s="38" t="s">
        <v>34</v>
      </c>
      <c r="K97" s="37" t="s">
        <v>34</v>
      </c>
      <c r="L97" s="38">
        <v>3413.67</v>
      </c>
      <c r="M97" s="39" t="s">
        <v>34</v>
      </c>
      <c r="N97" s="40">
        <v>49190</v>
      </c>
      <c r="T97" s="2" t="s">
        <v>130</v>
      </c>
    </row>
    <row r="98" spans="1:22" s="1" customFormat="1" ht="22.5" x14ac:dyDescent="0.2">
      <c r="A98" s="35"/>
      <c r="B98" s="36" t="s">
        <v>132</v>
      </c>
      <c r="C98" s="115" t="s">
        <v>133</v>
      </c>
      <c r="D98" s="115"/>
      <c r="E98" s="115"/>
      <c r="F98" s="37" t="s">
        <v>66</v>
      </c>
      <c r="G98" s="37" t="s">
        <v>108</v>
      </c>
      <c r="H98" s="37" t="s">
        <v>34</v>
      </c>
      <c r="I98" s="37" t="s">
        <v>108</v>
      </c>
      <c r="J98" s="38" t="s">
        <v>34</v>
      </c>
      <c r="K98" s="37" t="s">
        <v>34</v>
      </c>
      <c r="L98" s="38">
        <v>2238.4699999999998</v>
      </c>
      <c r="M98" s="39" t="s">
        <v>34</v>
      </c>
      <c r="N98" s="40">
        <v>32256</v>
      </c>
      <c r="T98" s="2" t="s">
        <v>133</v>
      </c>
    </row>
    <row r="99" spans="1:22" s="1" customFormat="1" x14ac:dyDescent="0.2">
      <c r="A99" s="41"/>
      <c r="B99" s="42"/>
      <c r="C99" s="116" t="s">
        <v>71</v>
      </c>
      <c r="D99" s="116"/>
      <c r="E99" s="116"/>
      <c r="F99" s="43" t="s">
        <v>34</v>
      </c>
      <c r="G99" s="43" t="s">
        <v>34</v>
      </c>
      <c r="H99" s="43" t="s">
        <v>34</v>
      </c>
      <c r="I99" s="43" t="s">
        <v>34</v>
      </c>
      <c r="J99" s="44" t="s">
        <v>34</v>
      </c>
      <c r="K99" s="43" t="s">
        <v>34</v>
      </c>
      <c r="L99" s="44">
        <v>26029.97</v>
      </c>
      <c r="M99" s="32" t="s">
        <v>34</v>
      </c>
      <c r="N99" s="45">
        <v>203009</v>
      </c>
      <c r="V99" s="2" t="s">
        <v>71</v>
      </c>
    </row>
    <row r="100" spans="1:22" s="1" customFormat="1" ht="78.75" x14ac:dyDescent="0.2">
      <c r="A100" s="28" t="s">
        <v>134</v>
      </c>
      <c r="B100" s="29" t="s">
        <v>135</v>
      </c>
      <c r="C100" s="118" t="s">
        <v>136</v>
      </c>
      <c r="D100" s="118"/>
      <c r="E100" s="118"/>
      <c r="F100" s="30" t="s">
        <v>137</v>
      </c>
      <c r="G100" s="30" t="s">
        <v>34</v>
      </c>
      <c r="H100" s="30" t="s">
        <v>34</v>
      </c>
      <c r="I100" s="30" t="s">
        <v>138</v>
      </c>
      <c r="J100" s="31" t="s">
        <v>34</v>
      </c>
      <c r="K100" s="30" t="s">
        <v>34</v>
      </c>
      <c r="L100" s="31" t="s">
        <v>34</v>
      </c>
      <c r="M100" s="32" t="s">
        <v>34</v>
      </c>
      <c r="N100" s="33" t="s">
        <v>34</v>
      </c>
      <c r="Q100" s="2" t="s">
        <v>136</v>
      </c>
    </row>
    <row r="101" spans="1:22" s="1" customFormat="1" x14ac:dyDescent="0.2">
      <c r="A101" s="34"/>
      <c r="B101" s="8"/>
      <c r="C101" s="115" t="s">
        <v>139</v>
      </c>
      <c r="D101" s="115"/>
      <c r="E101" s="115"/>
      <c r="F101" s="115"/>
      <c r="G101" s="115"/>
      <c r="H101" s="115"/>
      <c r="I101" s="115"/>
      <c r="J101" s="115"/>
      <c r="K101" s="115"/>
      <c r="L101" s="115"/>
      <c r="M101" s="115"/>
      <c r="N101" s="117"/>
      <c r="R101" s="2" t="s">
        <v>139</v>
      </c>
    </row>
    <row r="102" spans="1:22" s="1" customFormat="1" x14ac:dyDescent="0.2">
      <c r="A102" s="35"/>
      <c r="B102" s="36" t="s">
        <v>48</v>
      </c>
      <c r="C102" s="115" t="s">
        <v>81</v>
      </c>
      <c r="D102" s="115"/>
      <c r="E102" s="115"/>
      <c r="F102" s="37" t="s">
        <v>34</v>
      </c>
      <c r="G102" s="37" t="s">
        <v>34</v>
      </c>
      <c r="H102" s="37" t="s">
        <v>34</v>
      </c>
      <c r="I102" s="37" t="s">
        <v>34</v>
      </c>
      <c r="J102" s="38">
        <v>1774.8</v>
      </c>
      <c r="K102" s="37" t="s">
        <v>34</v>
      </c>
      <c r="L102" s="38">
        <v>64.78</v>
      </c>
      <c r="M102" s="39">
        <v>14.41</v>
      </c>
      <c r="N102" s="40">
        <v>933</v>
      </c>
      <c r="S102" s="2" t="s">
        <v>81</v>
      </c>
    </row>
    <row r="103" spans="1:22" s="1" customFormat="1" x14ac:dyDescent="0.2">
      <c r="A103" s="35"/>
      <c r="B103" s="36" t="s">
        <v>54</v>
      </c>
      <c r="C103" s="115" t="s">
        <v>55</v>
      </c>
      <c r="D103" s="115"/>
      <c r="E103" s="115"/>
      <c r="F103" s="37" t="s">
        <v>34</v>
      </c>
      <c r="G103" s="37" t="s">
        <v>34</v>
      </c>
      <c r="H103" s="37" t="s">
        <v>34</v>
      </c>
      <c r="I103" s="37" t="s">
        <v>34</v>
      </c>
      <c r="J103" s="38">
        <v>1708.54</v>
      </c>
      <c r="K103" s="37" t="s">
        <v>34</v>
      </c>
      <c r="L103" s="38">
        <v>62.36</v>
      </c>
      <c r="M103" s="39">
        <v>7.88</v>
      </c>
      <c r="N103" s="40">
        <v>491</v>
      </c>
      <c r="S103" s="2" t="s">
        <v>55</v>
      </c>
    </row>
    <row r="104" spans="1:22" s="1" customFormat="1" x14ac:dyDescent="0.2">
      <c r="A104" s="35"/>
      <c r="B104" s="36" t="s">
        <v>56</v>
      </c>
      <c r="C104" s="115" t="s">
        <v>57</v>
      </c>
      <c r="D104" s="115"/>
      <c r="E104" s="115"/>
      <c r="F104" s="37" t="s">
        <v>34</v>
      </c>
      <c r="G104" s="37" t="s">
        <v>34</v>
      </c>
      <c r="H104" s="37" t="s">
        <v>34</v>
      </c>
      <c r="I104" s="37" t="s">
        <v>34</v>
      </c>
      <c r="J104" s="38">
        <v>293.94</v>
      </c>
      <c r="K104" s="37" t="s">
        <v>34</v>
      </c>
      <c r="L104" s="38">
        <v>10.73</v>
      </c>
      <c r="M104" s="39">
        <v>14.41</v>
      </c>
      <c r="N104" s="40">
        <v>155</v>
      </c>
      <c r="S104" s="2" t="s">
        <v>57</v>
      </c>
    </row>
    <row r="105" spans="1:22" s="1" customFormat="1" x14ac:dyDescent="0.2">
      <c r="A105" s="35"/>
      <c r="B105" s="36" t="s">
        <v>82</v>
      </c>
      <c r="C105" s="115" t="s">
        <v>83</v>
      </c>
      <c r="D105" s="115"/>
      <c r="E105" s="115"/>
      <c r="F105" s="37" t="s">
        <v>34</v>
      </c>
      <c r="G105" s="37" t="s">
        <v>34</v>
      </c>
      <c r="H105" s="37" t="s">
        <v>34</v>
      </c>
      <c r="I105" s="37" t="s">
        <v>34</v>
      </c>
      <c r="J105" s="38">
        <v>2900.62</v>
      </c>
      <c r="K105" s="37" t="s">
        <v>34</v>
      </c>
      <c r="L105" s="38">
        <v>105.87</v>
      </c>
      <c r="M105" s="39">
        <v>4.22</v>
      </c>
      <c r="N105" s="40">
        <v>447</v>
      </c>
      <c r="S105" s="2" t="s">
        <v>83</v>
      </c>
    </row>
    <row r="106" spans="1:22" s="1" customFormat="1" x14ac:dyDescent="0.2">
      <c r="A106" s="35"/>
      <c r="B106" s="36" t="s">
        <v>34</v>
      </c>
      <c r="C106" s="115" t="s">
        <v>84</v>
      </c>
      <c r="D106" s="115"/>
      <c r="E106" s="115"/>
      <c r="F106" s="37" t="s">
        <v>59</v>
      </c>
      <c r="G106" s="37" t="s">
        <v>140</v>
      </c>
      <c r="H106" s="37" t="s">
        <v>34</v>
      </c>
      <c r="I106" s="37" t="s">
        <v>141</v>
      </c>
      <c r="J106" s="38" t="s">
        <v>34</v>
      </c>
      <c r="K106" s="37" t="s">
        <v>34</v>
      </c>
      <c r="L106" s="38" t="s">
        <v>34</v>
      </c>
      <c r="M106" s="39" t="s">
        <v>34</v>
      </c>
      <c r="N106" s="40" t="s">
        <v>34</v>
      </c>
      <c r="T106" s="2" t="s">
        <v>84</v>
      </c>
    </row>
    <row r="107" spans="1:22" s="1" customFormat="1" x14ac:dyDescent="0.2">
      <c r="A107" s="35"/>
      <c r="B107" s="36" t="s">
        <v>34</v>
      </c>
      <c r="C107" s="115" t="s">
        <v>58</v>
      </c>
      <c r="D107" s="115"/>
      <c r="E107" s="115"/>
      <c r="F107" s="37" t="s">
        <v>59</v>
      </c>
      <c r="G107" s="37" t="s">
        <v>142</v>
      </c>
      <c r="H107" s="37" t="s">
        <v>34</v>
      </c>
      <c r="I107" s="37" t="s">
        <v>143</v>
      </c>
      <c r="J107" s="38" t="s">
        <v>34</v>
      </c>
      <c r="K107" s="37" t="s">
        <v>34</v>
      </c>
      <c r="L107" s="38" t="s">
        <v>34</v>
      </c>
      <c r="M107" s="39" t="s">
        <v>34</v>
      </c>
      <c r="N107" s="40" t="s">
        <v>34</v>
      </c>
      <c r="T107" s="2" t="s">
        <v>58</v>
      </c>
    </row>
    <row r="108" spans="1:22" s="1" customFormat="1" x14ac:dyDescent="0.2">
      <c r="A108" s="35"/>
      <c r="B108" s="36" t="s">
        <v>34</v>
      </c>
      <c r="C108" s="118" t="s">
        <v>62</v>
      </c>
      <c r="D108" s="118"/>
      <c r="E108" s="118"/>
      <c r="F108" s="30" t="s">
        <v>34</v>
      </c>
      <c r="G108" s="30" t="s">
        <v>34</v>
      </c>
      <c r="H108" s="30" t="s">
        <v>34</v>
      </c>
      <c r="I108" s="30" t="s">
        <v>34</v>
      </c>
      <c r="J108" s="31">
        <v>6383.96</v>
      </c>
      <c r="K108" s="30" t="s">
        <v>34</v>
      </c>
      <c r="L108" s="31">
        <v>233.01</v>
      </c>
      <c r="M108" s="32" t="s">
        <v>34</v>
      </c>
      <c r="N108" s="33" t="s">
        <v>34</v>
      </c>
      <c r="U108" s="2" t="s">
        <v>62</v>
      </c>
    </row>
    <row r="109" spans="1:22" s="1" customFormat="1" x14ac:dyDescent="0.2">
      <c r="A109" s="35"/>
      <c r="B109" s="36" t="s">
        <v>34</v>
      </c>
      <c r="C109" s="115" t="s">
        <v>63</v>
      </c>
      <c r="D109" s="115"/>
      <c r="E109" s="115"/>
      <c r="F109" s="37" t="s">
        <v>34</v>
      </c>
      <c r="G109" s="37" t="s">
        <v>34</v>
      </c>
      <c r="H109" s="37" t="s">
        <v>34</v>
      </c>
      <c r="I109" s="37" t="s">
        <v>34</v>
      </c>
      <c r="J109" s="38" t="s">
        <v>34</v>
      </c>
      <c r="K109" s="37" t="s">
        <v>34</v>
      </c>
      <c r="L109" s="38">
        <v>75.510000000000005</v>
      </c>
      <c r="M109" s="39" t="s">
        <v>34</v>
      </c>
      <c r="N109" s="40">
        <v>1088</v>
      </c>
      <c r="T109" s="2" t="s">
        <v>63</v>
      </c>
    </row>
    <row r="110" spans="1:22" s="1" customFormat="1" ht="33.75" x14ac:dyDescent="0.2">
      <c r="A110" s="35"/>
      <c r="B110" s="36" t="s">
        <v>144</v>
      </c>
      <c r="C110" s="115" t="s">
        <v>145</v>
      </c>
      <c r="D110" s="115"/>
      <c r="E110" s="115"/>
      <c r="F110" s="37" t="s">
        <v>66</v>
      </c>
      <c r="G110" s="37" t="s">
        <v>146</v>
      </c>
      <c r="H110" s="37" t="s">
        <v>34</v>
      </c>
      <c r="I110" s="37" t="s">
        <v>146</v>
      </c>
      <c r="J110" s="38" t="s">
        <v>34</v>
      </c>
      <c r="K110" s="37" t="s">
        <v>34</v>
      </c>
      <c r="L110" s="38">
        <v>79.290000000000006</v>
      </c>
      <c r="M110" s="39" t="s">
        <v>34</v>
      </c>
      <c r="N110" s="40">
        <v>1142</v>
      </c>
      <c r="T110" s="2" t="s">
        <v>145</v>
      </c>
    </row>
    <row r="111" spans="1:22" s="1" customFormat="1" ht="33.75" x14ac:dyDescent="0.2">
      <c r="A111" s="35"/>
      <c r="B111" s="36" t="s">
        <v>147</v>
      </c>
      <c r="C111" s="115" t="s">
        <v>148</v>
      </c>
      <c r="D111" s="115"/>
      <c r="E111" s="115"/>
      <c r="F111" s="37" t="s">
        <v>66</v>
      </c>
      <c r="G111" s="37" t="s">
        <v>149</v>
      </c>
      <c r="H111" s="37" t="s">
        <v>34</v>
      </c>
      <c r="I111" s="37" t="s">
        <v>149</v>
      </c>
      <c r="J111" s="38" t="s">
        <v>34</v>
      </c>
      <c r="K111" s="37" t="s">
        <v>34</v>
      </c>
      <c r="L111" s="38">
        <v>49.08</v>
      </c>
      <c r="M111" s="39" t="s">
        <v>34</v>
      </c>
      <c r="N111" s="40">
        <v>707</v>
      </c>
      <c r="T111" s="2" t="s">
        <v>148</v>
      </c>
    </row>
    <row r="112" spans="1:22" s="1" customFormat="1" x14ac:dyDescent="0.2">
      <c r="A112" s="41"/>
      <c r="B112" s="42"/>
      <c r="C112" s="116" t="s">
        <v>71</v>
      </c>
      <c r="D112" s="116"/>
      <c r="E112" s="116"/>
      <c r="F112" s="43" t="s">
        <v>34</v>
      </c>
      <c r="G112" s="43" t="s">
        <v>34</v>
      </c>
      <c r="H112" s="43" t="s">
        <v>34</v>
      </c>
      <c r="I112" s="43" t="s">
        <v>34</v>
      </c>
      <c r="J112" s="44" t="s">
        <v>34</v>
      </c>
      <c r="K112" s="43" t="s">
        <v>34</v>
      </c>
      <c r="L112" s="44">
        <v>361.38</v>
      </c>
      <c r="M112" s="32" t="s">
        <v>34</v>
      </c>
      <c r="N112" s="45">
        <v>3720</v>
      </c>
      <c r="V112" s="2" t="s">
        <v>71</v>
      </c>
    </row>
    <row r="113" spans="1:24" s="1" customFormat="1" ht="33.75" x14ac:dyDescent="0.2">
      <c r="A113" s="28" t="s">
        <v>150</v>
      </c>
      <c r="B113" s="29" t="s">
        <v>151</v>
      </c>
      <c r="C113" s="118" t="s">
        <v>152</v>
      </c>
      <c r="D113" s="118"/>
      <c r="E113" s="118"/>
      <c r="F113" s="30" t="s">
        <v>153</v>
      </c>
      <c r="G113" s="30" t="s">
        <v>34</v>
      </c>
      <c r="H113" s="30" t="s">
        <v>34</v>
      </c>
      <c r="I113" s="30" t="s">
        <v>154</v>
      </c>
      <c r="J113" s="31">
        <v>567.23</v>
      </c>
      <c r="K113" s="30" t="s">
        <v>34</v>
      </c>
      <c r="L113" s="31">
        <v>2111.8000000000002</v>
      </c>
      <c r="M113" s="32">
        <v>4.22</v>
      </c>
      <c r="N113" s="33">
        <v>8912</v>
      </c>
      <c r="Q113" s="2" t="s">
        <v>152</v>
      </c>
    </row>
    <row r="114" spans="1:24" s="1" customFormat="1" x14ac:dyDescent="0.2">
      <c r="A114" s="34"/>
      <c r="B114" s="8"/>
      <c r="C114" s="115" t="s">
        <v>155</v>
      </c>
      <c r="D114" s="115"/>
      <c r="E114" s="115"/>
      <c r="F114" s="115"/>
      <c r="G114" s="115"/>
      <c r="H114" s="115"/>
      <c r="I114" s="115"/>
      <c r="J114" s="115"/>
      <c r="K114" s="115"/>
      <c r="L114" s="115"/>
      <c r="M114" s="115"/>
      <c r="N114" s="117"/>
      <c r="X114" s="2" t="s">
        <v>155</v>
      </c>
    </row>
    <row r="115" spans="1:24" s="1" customFormat="1" ht="78.75" x14ac:dyDescent="0.2">
      <c r="A115" s="28" t="s">
        <v>156</v>
      </c>
      <c r="B115" s="29" t="s">
        <v>157</v>
      </c>
      <c r="C115" s="118" t="s">
        <v>158</v>
      </c>
      <c r="D115" s="118"/>
      <c r="E115" s="118"/>
      <c r="F115" s="30" t="s">
        <v>137</v>
      </c>
      <c r="G115" s="30" t="s">
        <v>34</v>
      </c>
      <c r="H115" s="30" t="s">
        <v>34</v>
      </c>
      <c r="I115" s="30" t="s">
        <v>159</v>
      </c>
      <c r="J115" s="31" t="s">
        <v>34</v>
      </c>
      <c r="K115" s="30" t="s">
        <v>34</v>
      </c>
      <c r="L115" s="31" t="s">
        <v>34</v>
      </c>
      <c r="M115" s="32" t="s">
        <v>34</v>
      </c>
      <c r="N115" s="33" t="s">
        <v>34</v>
      </c>
      <c r="Q115" s="2" t="s">
        <v>158</v>
      </c>
    </row>
    <row r="116" spans="1:24" s="1" customFormat="1" x14ac:dyDescent="0.2">
      <c r="A116" s="34"/>
      <c r="B116" s="8"/>
      <c r="C116" s="115" t="s">
        <v>160</v>
      </c>
      <c r="D116" s="115"/>
      <c r="E116" s="115"/>
      <c r="F116" s="115"/>
      <c r="G116" s="115"/>
      <c r="H116" s="115"/>
      <c r="I116" s="115"/>
      <c r="J116" s="115"/>
      <c r="K116" s="115"/>
      <c r="L116" s="115"/>
      <c r="M116" s="115"/>
      <c r="N116" s="117"/>
      <c r="R116" s="2" t="s">
        <v>160</v>
      </c>
    </row>
    <row r="117" spans="1:24" s="1" customFormat="1" x14ac:dyDescent="0.2">
      <c r="A117" s="35"/>
      <c r="B117" s="36" t="s">
        <v>48</v>
      </c>
      <c r="C117" s="115" t="s">
        <v>81</v>
      </c>
      <c r="D117" s="115"/>
      <c r="E117" s="115"/>
      <c r="F117" s="37" t="s">
        <v>34</v>
      </c>
      <c r="G117" s="37" t="s">
        <v>34</v>
      </c>
      <c r="H117" s="37" t="s">
        <v>34</v>
      </c>
      <c r="I117" s="37" t="s">
        <v>34</v>
      </c>
      <c r="J117" s="38">
        <v>2378.71</v>
      </c>
      <c r="K117" s="37" t="s">
        <v>34</v>
      </c>
      <c r="L117" s="38">
        <v>322.08</v>
      </c>
      <c r="M117" s="39">
        <v>14.41</v>
      </c>
      <c r="N117" s="40">
        <v>4641</v>
      </c>
      <c r="S117" s="2" t="s">
        <v>81</v>
      </c>
    </row>
    <row r="118" spans="1:24" s="1" customFormat="1" x14ac:dyDescent="0.2">
      <c r="A118" s="35"/>
      <c r="B118" s="36" t="s">
        <v>54</v>
      </c>
      <c r="C118" s="115" t="s">
        <v>55</v>
      </c>
      <c r="D118" s="115"/>
      <c r="E118" s="115"/>
      <c r="F118" s="37" t="s">
        <v>34</v>
      </c>
      <c r="G118" s="37" t="s">
        <v>34</v>
      </c>
      <c r="H118" s="37" t="s">
        <v>34</v>
      </c>
      <c r="I118" s="37" t="s">
        <v>34</v>
      </c>
      <c r="J118" s="38">
        <v>2785.8</v>
      </c>
      <c r="K118" s="37" t="s">
        <v>34</v>
      </c>
      <c r="L118" s="38">
        <v>377.2</v>
      </c>
      <c r="M118" s="39">
        <v>7.88</v>
      </c>
      <c r="N118" s="40">
        <v>2972</v>
      </c>
      <c r="S118" s="2" t="s">
        <v>55</v>
      </c>
    </row>
    <row r="119" spans="1:24" s="1" customFormat="1" x14ac:dyDescent="0.2">
      <c r="A119" s="35"/>
      <c r="B119" s="36" t="s">
        <v>56</v>
      </c>
      <c r="C119" s="115" t="s">
        <v>57</v>
      </c>
      <c r="D119" s="115"/>
      <c r="E119" s="115"/>
      <c r="F119" s="37" t="s">
        <v>34</v>
      </c>
      <c r="G119" s="37" t="s">
        <v>34</v>
      </c>
      <c r="H119" s="37" t="s">
        <v>34</v>
      </c>
      <c r="I119" s="37" t="s">
        <v>34</v>
      </c>
      <c r="J119" s="38">
        <v>444.88</v>
      </c>
      <c r="K119" s="37" t="s">
        <v>34</v>
      </c>
      <c r="L119" s="38">
        <v>60.24</v>
      </c>
      <c r="M119" s="39">
        <v>14.41</v>
      </c>
      <c r="N119" s="40">
        <v>868</v>
      </c>
      <c r="S119" s="2" t="s">
        <v>57</v>
      </c>
    </row>
    <row r="120" spans="1:24" s="1" customFormat="1" x14ac:dyDescent="0.2">
      <c r="A120" s="35"/>
      <c r="B120" s="36" t="s">
        <v>82</v>
      </c>
      <c r="C120" s="115" t="s">
        <v>83</v>
      </c>
      <c r="D120" s="115"/>
      <c r="E120" s="115"/>
      <c r="F120" s="37" t="s">
        <v>34</v>
      </c>
      <c r="G120" s="37" t="s">
        <v>34</v>
      </c>
      <c r="H120" s="37" t="s">
        <v>34</v>
      </c>
      <c r="I120" s="37" t="s">
        <v>34</v>
      </c>
      <c r="J120" s="38">
        <v>874.07</v>
      </c>
      <c r="K120" s="37" t="s">
        <v>34</v>
      </c>
      <c r="L120" s="38">
        <v>118.35</v>
      </c>
      <c r="M120" s="39">
        <v>4.22</v>
      </c>
      <c r="N120" s="40">
        <v>499</v>
      </c>
      <c r="S120" s="2" t="s">
        <v>83</v>
      </c>
    </row>
    <row r="121" spans="1:24" s="1" customFormat="1" x14ac:dyDescent="0.2">
      <c r="A121" s="35"/>
      <c r="B121" s="36" t="s">
        <v>34</v>
      </c>
      <c r="C121" s="115" t="s">
        <v>84</v>
      </c>
      <c r="D121" s="115"/>
      <c r="E121" s="115"/>
      <c r="F121" s="37" t="s">
        <v>59</v>
      </c>
      <c r="G121" s="37" t="s">
        <v>161</v>
      </c>
      <c r="H121" s="37" t="s">
        <v>34</v>
      </c>
      <c r="I121" s="37" t="s">
        <v>162</v>
      </c>
      <c r="J121" s="38" t="s">
        <v>34</v>
      </c>
      <c r="K121" s="37" t="s">
        <v>34</v>
      </c>
      <c r="L121" s="38" t="s">
        <v>34</v>
      </c>
      <c r="M121" s="39" t="s">
        <v>34</v>
      </c>
      <c r="N121" s="40" t="s">
        <v>34</v>
      </c>
      <c r="T121" s="2" t="s">
        <v>84</v>
      </c>
    </row>
    <row r="122" spans="1:24" s="1" customFormat="1" x14ac:dyDescent="0.2">
      <c r="A122" s="35"/>
      <c r="B122" s="36" t="s">
        <v>34</v>
      </c>
      <c r="C122" s="115" t="s">
        <v>58</v>
      </c>
      <c r="D122" s="115"/>
      <c r="E122" s="115"/>
      <c r="F122" s="37" t="s">
        <v>59</v>
      </c>
      <c r="G122" s="37" t="s">
        <v>163</v>
      </c>
      <c r="H122" s="37" t="s">
        <v>34</v>
      </c>
      <c r="I122" s="37" t="s">
        <v>164</v>
      </c>
      <c r="J122" s="38" t="s">
        <v>34</v>
      </c>
      <c r="K122" s="37" t="s">
        <v>34</v>
      </c>
      <c r="L122" s="38" t="s">
        <v>34</v>
      </c>
      <c r="M122" s="39" t="s">
        <v>34</v>
      </c>
      <c r="N122" s="40" t="s">
        <v>34</v>
      </c>
      <c r="T122" s="2" t="s">
        <v>58</v>
      </c>
    </row>
    <row r="123" spans="1:24" s="1" customFormat="1" x14ac:dyDescent="0.2">
      <c r="A123" s="35"/>
      <c r="B123" s="36" t="s">
        <v>34</v>
      </c>
      <c r="C123" s="118" t="s">
        <v>62</v>
      </c>
      <c r="D123" s="118"/>
      <c r="E123" s="118"/>
      <c r="F123" s="30" t="s">
        <v>34</v>
      </c>
      <c r="G123" s="30" t="s">
        <v>34</v>
      </c>
      <c r="H123" s="30" t="s">
        <v>34</v>
      </c>
      <c r="I123" s="30" t="s">
        <v>34</v>
      </c>
      <c r="J123" s="31">
        <v>6038.58</v>
      </c>
      <c r="K123" s="30" t="s">
        <v>34</v>
      </c>
      <c r="L123" s="31">
        <v>817.63</v>
      </c>
      <c r="M123" s="32" t="s">
        <v>34</v>
      </c>
      <c r="N123" s="33" t="s">
        <v>34</v>
      </c>
      <c r="U123" s="2" t="s">
        <v>62</v>
      </c>
    </row>
    <row r="124" spans="1:24" s="1" customFormat="1" x14ac:dyDescent="0.2">
      <c r="A124" s="35"/>
      <c r="B124" s="36" t="s">
        <v>34</v>
      </c>
      <c r="C124" s="115" t="s">
        <v>63</v>
      </c>
      <c r="D124" s="115"/>
      <c r="E124" s="115"/>
      <c r="F124" s="37" t="s">
        <v>34</v>
      </c>
      <c r="G124" s="37" t="s">
        <v>34</v>
      </c>
      <c r="H124" s="37" t="s">
        <v>34</v>
      </c>
      <c r="I124" s="37" t="s">
        <v>34</v>
      </c>
      <c r="J124" s="38" t="s">
        <v>34</v>
      </c>
      <c r="K124" s="37" t="s">
        <v>34</v>
      </c>
      <c r="L124" s="38">
        <v>382.32</v>
      </c>
      <c r="M124" s="39" t="s">
        <v>34</v>
      </c>
      <c r="N124" s="40">
        <v>5509</v>
      </c>
      <c r="T124" s="2" t="s">
        <v>63</v>
      </c>
    </row>
    <row r="125" spans="1:24" s="1" customFormat="1" ht="33.75" x14ac:dyDescent="0.2">
      <c r="A125" s="35"/>
      <c r="B125" s="36" t="s">
        <v>144</v>
      </c>
      <c r="C125" s="115" t="s">
        <v>145</v>
      </c>
      <c r="D125" s="115"/>
      <c r="E125" s="115"/>
      <c r="F125" s="37" t="s">
        <v>66</v>
      </c>
      <c r="G125" s="37" t="s">
        <v>146</v>
      </c>
      <c r="H125" s="37" t="s">
        <v>34</v>
      </c>
      <c r="I125" s="37" t="s">
        <v>146</v>
      </c>
      <c r="J125" s="38" t="s">
        <v>34</v>
      </c>
      <c r="K125" s="37" t="s">
        <v>34</v>
      </c>
      <c r="L125" s="38">
        <v>401.44</v>
      </c>
      <c r="M125" s="39" t="s">
        <v>34</v>
      </c>
      <c r="N125" s="40">
        <v>5784</v>
      </c>
      <c r="T125" s="2" t="s">
        <v>145</v>
      </c>
    </row>
    <row r="126" spans="1:24" s="1" customFormat="1" ht="33.75" x14ac:dyDescent="0.2">
      <c r="A126" s="35"/>
      <c r="B126" s="36" t="s">
        <v>147</v>
      </c>
      <c r="C126" s="115" t="s">
        <v>148</v>
      </c>
      <c r="D126" s="115"/>
      <c r="E126" s="115"/>
      <c r="F126" s="37" t="s">
        <v>66</v>
      </c>
      <c r="G126" s="37" t="s">
        <v>149</v>
      </c>
      <c r="H126" s="37" t="s">
        <v>34</v>
      </c>
      <c r="I126" s="37" t="s">
        <v>149</v>
      </c>
      <c r="J126" s="38" t="s">
        <v>34</v>
      </c>
      <c r="K126" s="37" t="s">
        <v>34</v>
      </c>
      <c r="L126" s="38">
        <v>248.51</v>
      </c>
      <c r="M126" s="39" t="s">
        <v>34</v>
      </c>
      <c r="N126" s="40">
        <v>3581</v>
      </c>
      <c r="T126" s="2" t="s">
        <v>148</v>
      </c>
    </row>
    <row r="127" spans="1:24" s="1" customFormat="1" x14ac:dyDescent="0.2">
      <c r="A127" s="41"/>
      <c r="B127" s="42"/>
      <c r="C127" s="116" t="s">
        <v>71</v>
      </c>
      <c r="D127" s="116"/>
      <c r="E127" s="116"/>
      <c r="F127" s="43" t="s">
        <v>34</v>
      </c>
      <c r="G127" s="43" t="s">
        <v>34</v>
      </c>
      <c r="H127" s="43" t="s">
        <v>34</v>
      </c>
      <c r="I127" s="43" t="s">
        <v>34</v>
      </c>
      <c r="J127" s="44" t="s">
        <v>34</v>
      </c>
      <c r="K127" s="43" t="s">
        <v>34</v>
      </c>
      <c r="L127" s="44">
        <v>1467.58</v>
      </c>
      <c r="M127" s="32" t="s">
        <v>34</v>
      </c>
      <c r="N127" s="45">
        <v>17477</v>
      </c>
      <c r="V127" s="2" t="s">
        <v>71</v>
      </c>
    </row>
    <row r="128" spans="1:24" s="1" customFormat="1" ht="33.75" x14ac:dyDescent="0.2">
      <c r="A128" s="28" t="s">
        <v>165</v>
      </c>
      <c r="B128" s="29" t="s">
        <v>166</v>
      </c>
      <c r="C128" s="118" t="s">
        <v>167</v>
      </c>
      <c r="D128" s="118"/>
      <c r="E128" s="118"/>
      <c r="F128" s="30" t="s">
        <v>153</v>
      </c>
      <c r="G128" s="30" t="s">
        <v>34</v>
      </c>
      <c r="H128" s="30" t="s">
        <v>34</v>
      </c>
      <c r="I128" s="30" t="s">
        <v>168</v>
      </c>
      <c r="J128" s="31">
        <v>642.39</v>
      </c>
      <c r="K128" s="30" t="s">
        <v>34</v>
      </c>
      <c r="L128" s="31">
        <v>8826.44</v>
      </c>
      <c r="M128" s="32">
        <v>4.22</v>
      </c>
      <c r="N128" s="33">
        <v>37248</v>
      </c>
      <c r="Q128" s="2" t="s">
        <v>167</v>
      </c>
    </row>
    <row r="129" spans="1:24" s="1" customFormat="1" x14ac:dyDescent="0.2">
      <c r="A129" s="34"/>
      <c r="B129" s="8"/>
      <c r="C129" s="115" t="s">
        <v>169</v>
      </c>
      <c r="D129" s="115"/>
      <c r="E129" s="115"/>
      <c r="F129" s="115"/>
      <c r="G129" s="115"/>
      <c r="H129" s="115"/>
      <c r="I129" s="115"/>
      <c r="J129" s="115"/>
      <c r="K129" s="115"/>
      <c r="L129" s="115"/>
      <c r="M129" s="115"/>
      <c r="N129" s="117"/>
      <c r="X129" s="2" t="s">
        <v>169</v>
      </c>
    </row>
    <row r="130" spans="1:24" s="1" customFormat="1" ht="22.5" x14ac:dyDescent="0.2">
      <c r="A130" s="28" t="s">
        <v>170</v>
      </c>
      <c r="B130" s="29" t="s">
        <v>171</v>
      </c>
      <c r="C130" s="118" t="s">
        <v>172</v>
      </c>
      <c r="D130" s="118"/>
      <c r="E130" s="118"/>
      <c r="F130" s="30" t="s">
        <v>173</v>
      </c>
      <c r="G130" s="30" t="s">
        <v>34</v>
      </c>
      <c r="H130" s="30" t="s">
        <v>34</v>
      </c>
      <c r="I130" s="30" t="s">
        <v>174</v>
      </c>
      <c r="J130" s="31">
        <v>7140</v>
      </c>
      <c r="K130" s="30" t="s">
        <v>34</v>
      </c>
      <c r="L130" s="31">
        <v>1244.1500000000001</v>
      </c>
      <c r="M130" s="32">
        <v>4.22</v>
      </c>
      <c r="N130" s="33">
        <v>5250</v>
      </c>
      <c r="Q130" s="2" t="s">
        <v>172</v>
      </c>
    </row>
    <row r="131" spans="1:24" s="1" customFormat="1" x14ac:dyDescent="0.2">
      <c r="A131" s="34"/>
      <c r="B131" s="8"/>
      <c r="C131" s="115" t="s">
        <v>175</v>
      </c>
      <c r="D131" s="115"/>
      <c r="E131" s="115"/>
      <c r="F131" s="115"/>
      <c r="G131" s="115"/>
      <c r="H131" s="115"/>
      <c r="I131" s="115"/>
      <c r="J131" s="115"/>
      <c r="K131" s="115"/>
      <c r="L131" s="115"/>
      <c r="M131" s="115"/>
      <c r="N131" s="117"/>
      <c r="R131" s="2" t="s">
        <v>175</v>
      </c>
    </row>
    <row r="132" spans="1:24" s="1" customFormat="1" ht="33.75" x14ac:dyDescent="0.2">
      <c r="A132" s="28" t="s">
        <v>176</v>
      </c>
      <c r="B132" s="29" t="s">
        <v>177</v>
      </c>
      <c r="C132" s="118" t="s">
        <v>178</v>
      </c>
      <c r="D132" s="118"/>
      <c r="E132" s="118"/>
      <c r="F132" s="30" t="s">
        <v>173</v>
      </c>
      <c r="G132" s="30" t="s">
        <v>34</v>
      </c>
      <c r="H132" s="30" t="s">
        <v>34</v>
      </c>
      <c r="I132" s="30" t="s">
        <v>179</v>
      </c>
      <c r="J132" s="31">
        <v>7630</v>
      </c>
      <c r="K132" s="30" t="s">
        <v>34</v>
      </c>
      <c r="L132" s="31">
        <v>8458.6200000000008</v>
      </c>
      <c r="M132" s="32">
        <v>4.22</v>
      </c>
      <c r="N132" s="33">
        <v>35695</v>
      </c>
      <c r="Q132" s="2" t="s">
        <v>178</v>
      </c>
    </row>
    <row r="133" spans="1:24" s="1" customFormat="1" x14ac:dyDescent="0.2">
      <c r="A133" s="34"/>
      <c r="B133" s="8"/>
      <c r="C133" s="115" t="s">
        <v>180</v>
      </c>
      <c r="D133" s="115"/>
      <c r="E133" s="115"/>
      <c r="F133" s="115"/>
      <c r="G133" s="115"/>
      <c r="H133" s="115"/>
      <c r="I133" s="115"/>
      <c r="J133" s="115"/>
      <c r="K133" s="115"/>
      <c r="L133" s="115"/>
      <c r="M133" s="115"/>
      <c r="N133" s="117"/>
      <c r="R133" s="2" t="s">
        <v>180</v>
      </c>
    </row>
    <row r="134" spans="1:24" s="1" customFormat="1" ht="33.75" x14ac:dyDescent="0.2">
      <c r="A134" s="28" t="s">
        <v>181</v>
      </c>
      <c r="B134" s="29" t="s">
        <v>182</v>
      </c>
      <c r="C134" s="118" t="s">
        <v>183</v>
      </c>
      <c r="D134" s="118"/>
      <c r="E134" s="118"/>
      <c r="F134" s="30" t="s">
        <v>173</v>
      </c>
      <c r="G134" s="30" t="s">
        <v>34</v>
      </c>
      <c r="H134" s="30" t="s">
        <v>34</v>
      </c>
      <c r="I134" s="30" t="s">
        <v>174</v>
      </c>
      <c r="J134" s="31">
        <v>2910</v>
      </c>
      <c r="K134" s="30" t="s">
        <v>34</v>
      </c>
      <c r="L134" s="31">
        <v>507.07</v>
      </c>
      <c r="M134" s="32">
        <v>4.22</v>
      </c>
      <c r="N134" s="33">
        <v>2140</v>
      </c>
      <c r="Q134" s="2" t="s">
        <v>183</v>
      </c>
    </row>
    <row r="135" spans="1:24" s="1" customFormat="1" x14ac:dyDescent="0.2">
      <c r="A135" s="34"/>
      <c r="B135" s="8"/>
      <c r="C135" s="115" t="s">
        <v>175</v>
      </c>
      <c r="D135" s="115"/>
      <c r="E135" s="115"/>
      <c r="F135" s="115"/>
      <c r="G135" s="115"/>
      <c r="H135" s="115"/>
      <c r="I135" s="115"/>
      <c r="J135" s="115"/>
      <c r="K135" s="115"/>
      <c r="L135" s="115"/>
      <c r="M135" s="115"/>
      <c r="N135" s="117"/>
      <c r="R135" s="2" t="s">
        <v>175</v>
      </c>
    </row>
    <row r="136" spans="1:24" s="1" customFormat="1" ht="33.75" x14ac:dyDescent="0.2">
      <c r="A136" s="28" t="s">
        <v>184</v>
      </c>
      <c r="B136" s="29" t="s">
        <v>185</v>
      </c>
      <c r="C136" s="118" t="s">
        <v>186</v>
      </c>
      <c r="D136" s="118"/>
      <c r="E136" s="118"/>
      <c r="F136" s="30" t="s">
        <v>173</v>
      </c>
      <c r="G136" s="30" t="s">
        <v>34</v>
      </c>
      <c r="H136" s="30" t="s">
        <v>34</v>
      </c>
      <c r="I136" s="30" t="s">
        <v>179</v>
      </c>
      <c r="J136" s="31">
        <v>2220</v>
      </c>
      <c r="K136" s="30" t="s">
        <v>34</v>
      </c>
      <c r="L136" s="31">
        <v>2461.09</v>
      </c>
      <c r="M136" s="32">
        <v>4.22</v>
      </c>
      <c r="N136" s="33">
        <v>10386</v>
      </c>
      <c r="Q136" s="2" t="s">
        <v>186</v>
      </c>
    </row>
    <row r="137" spans="1:24" s="1" customFormat="1" x14ac:dyDescent="0.2">
      <c r="A137" s="34"/>
      <c r="B137" s="8"/>
      <c r="C137" s="115" t="s">
        <v>180</v>
      </c>
      <c r="D137" s="115"/>
      <c r="E137" s="115"/>
      <c r="F137" s="115"/>
      <c r="G137" s="115"/>
      <c r="H137" s="115"/>
      <c r="I137" s="115"/>
      <c r="J137" s="115"/>
      <c r="K137" s="115"/>
      <c r="L137" s="115"/>
      <c r="M137" s="115"/>
      <c r="N137" s="117"/>
      <c r="R137" s="2" t="s">
        <v>180</v>
      </c>
    </row>
    <row r="138" spans="1:24" s="1" customFormat="1" ht="22.5" x14ac:dyDescent="0.2">
      <c r="A138" s="28" t="s">
        <v>187</v>
      </c>
      <c r="B138" s="29" t="s">
        <v>171</v>
      </c>
      <c r="C138" s="118" t="s">
        <v>172</v>
      </c>
      <c r="D138" s="118"/>
      <c r="E138" s="118"/>
      <c r="F138" s="30" t="s">
        <v>173</v>
      </c>
      <c r="G138" s="30" t="s">
        <v>34</v>
      </c>
      <c r="H138" s="30" t="s">
        <v>34</v>
      </c>
      <c r="I138" s="30" t="s">
        <v>188</v>
      </c>
      <c r="J138" s="31">
        <v>7140</v>
      </c>
      <c r="K138" s="30" t="s">
        <v>34</v>
      </c>
      <c r="L138" s="31">
        <v>49.77</v>
      </c>
      <c r="M138" s="32">
        <v>4.22</v>
      </c>
      <c r="N138" s="33">
        <v>210</v>
      </c>
      <c r="Q138" s="2" t="s">
        <v>172</v>
      </c>
    </row>
    <row r="139" spans="1:24" s="1" customFormat="1" x14ac:dyDescent="0.2">
      <c r="A139" s="34"/>
      <c r="B139" s="8"/>
      <c r="C139" s="115" t="s">
        <v>189</v>
      </c>
      <c r="D139" s="115"/>
      <c r="E139" s="115"/>
      <c r="F139" s="115"/>
      <c r="G139" s="115"/>
      <c r="H139" s="115"/>
      <c r="I139" s="115"/>
      <c r="J139" s="115"/>
      <c r="K139" s="115"/>
      <c r="L139" s="115"/>
      <c r="M139" s="115"/>
      <c r="N139" s="117"/>
      <c r="R139" s="2" t="s">
        <v>189</v>
      </c>
    </row>
    <row r="140" spans="1:24" s="1" customFormat="1" ht="33.75" x14ac:dyDescent="0.2">
      <c r="A140" s="28" t="s">
        <v>190</v>
      </c>
      <c r="B140" s="29" t="s">
        <v>182</v>
      </c>
      <c r="C140" s="118" t="s">
        <v>183</v>
      </c>
      <c r="D140" s="118"/>
      <c r="E140" s="118"/>
      <c r="F140" s="30" t="s">
        <v>173</v>
      </c>
      <c r="G140" s="30" t="s">
        <v>34</v>
      </c>
      <c r="H140" s="30" t="s">
        <v>34</v>
      </c>
      <c r="I140" s="30" t="s">
        <v>188</v>
      </c>
      <c r="J140" s="31">
        <v>2910</v>
      </c>
      <c r="K140" s="30" t="s">
        <v>34</v>
      </c>
      <c r="L140" s="31">
        <v>20.28</v>
      </c>
      <c r="M140" s="32">
        <v>4.22</v>
      </c>
      <c r="N140" s="33">
        <v>86</v>
      </c>
      <c r="Q140" s="2" t="s">
        <v>183</v>
      </c>
    </row>
    <row r="141" spans="1:24" s="1" customFormat="1" x14ac:dyDescent="0.2">
      <c r="A141" s="34"/>
      <c r="B141" s="8"/>
      <c r="C141" s="115" t="s">
        <v>189</v>
      </c>
      <c r="D141" s="115"/>
      <c r="E141" s="115"/>
      <c r="F141" s="115"/>
      <c r="G141" s="115"/>
      <c r="H141" s="115"/>
      <c r="I141" s="115"/>
      <c r="J141" s="115"/>
      <c r="K141" s="115"/>
      <c r="L141" s="115"/>
      <c r="M141" s="115"/>
      <c r="N141" s="117"/>
      <c r="R141" s="2" t="s">
        <v>189</v>
      </c>
    </row>
    <row r="142" spans="1:24" s="1" customFormat="1" ht="22.5" x14ac:dyDescent="0.2">
      <c r="A142" s="28" t="s">
        <v>142</v>
      </c>
      <c r="B142" s="29" t="s">
        <v>191</v>
      </c>
      <c r="C142" s="118" t="s">
        <v>192</v>
      </c>
      <c r="D142" s="118"/>
      <c r="E142" s="118"/>
      <c r="F142" s="30" t="s">
        <v>193</v>
      </c>
      <c r="G142" s="30" t="s">
        <v>34</v>
      </c>
      <c r="H142" s="30" t="s">
        <v>34</v>
      </c>
      <c r="I142" s="30" t="s">
        <v>194</v>
      </c>
      <c r="J142" s="31" t="s">
        <v>34</v>
      </c>
      <c r="K142" s="30" t="s">
        <v>34</v>
      </c>
      <c r="L142" s="31" t="s">
        <v>34</v>
      </c>
      <c r="M142" s="32" t="s">
        <v>34</v>
      </c>
      <c r="N142" s="33" t="s">
        <v>34</v>
      </c>
      <c r="Q142" s="2" t="s">
        <v>192</v>
      </c>
    </row>
    <row r="143" spans="1:24" s="1" customFormat="1" x14ac:dyDescent="0.2">
      <c r="A143" s="34"/>
      <c r="B143" s="8"/>
      <c r="C143" s="115" t="s">
        <v>195</v>
      </c>
      <c r="D143" s="115"/>
      <c r="E143" s="115"/>
      <c r="F143" s="115"/>
      <c r="G143" s="115"/>
      <c r="H143" s="115"/>
      <c r="I143" s="115"/>
      <c r="J143" s="115"/>
      <c r="K143" s="115"/>
      <c r="L143" s="115"/>
      <c r="M143" s="115"/>
      <c r="N143" s="117"/>
      <c r="R143" s="2" t="s">
        <v>195</v>
      </c>
    </row>
    <row r="144" spans="1:24" s="1" customFormat="1" x14ac:dyDescent="0.2">
      <c r="A144" s="35"/>
      <c r="B144" s="36" t="s">
        <v>48</v>
      </c>
      <c r="C144" s="115" t="s">
        <v>81</v>
      </c>
      <c r="D144" s="115"/>
      <c r="E144" s="115"/>
      <c r="F144" s="37" t="s">
        <v>34</v>
      </c>
      <c r="G144" s="37" t="s">
        <v>34</v>
      </c>
      <c r="H144" s="37" t="s">
        <v>34</v>
      </c>
      <c r="I144" s="37" t="s">
        <v>34</v>
      </c>
      <c r="J144" s="38">
        <v>396.68</v>
      </c>
      <c r="K144" s="37" t="s">
        <v>34</v>
      </c>
      <c r="L144" s="38">
        <v>128.52000000000001</v>
      </c>
      <c r="M144" s="39">
        <v>14.41</v>
      </c>
      <c r="N144" s="40">
        <v>1852</v>
      </c>
      <c r="S144" s="2" t="s">
        <v>81</v>
      </c>
    </row>
    <row r="145" spans="1:25" s="1" customFormat="1" x14ac:dyDescent="0.2">
      <c r="A145" s="35"/>
      <c r="B145" s="36" t="s">
        <v>54</v>
      </c>
      <c r="C145" s="115" t="s">
        <v>55</v>
      </c>
      <c r="D145" s="115"/>
      <c r="E145" s="115"/>
      <c r="F145" s="37" t="s">
        <v>34</v>
      </c>
      <c r="G145" s="37" t="s">
        <v>34</v>
      </c>
      <c r="H145" s="37" t="s">
        <v>34</v>
      </c>
      <c r="I145" s="37" t="s">
        <v>34</v>
      </c>
      <c r="J145" s="38">
        <v>47.64</v>
      </c>
      <c r="K145" s="37" t="s">
        <v>34</v>
      </c>
      <c r="L145" s="38">
        <v>15.44</v>
      </c>
      <c r="M145" s="39">
        <v>7.88</v>
      </c>
      <c r="N145" s="40">
        <v>122</v>
      </c>
      <c r="S145" s="2" t="s">
        <v>55</v>
      </c>
    </row>
    <row r="146" spans="1:25" s="1" customFormat="1" x14ac:dyDescent="0.2">
      <c r="A146" s="35"/>
      <c r="B146" s="36" t="s">
        <v>56</v>
      </c>
      <c r="C146" s="115" t="s">
        <v>57</v>
      </c>
      <c r="D146" s="115"/>
      <c r="E146" s="115"/>
      <c r="F146" s="37" t="s">
        <v>34</v>
      </c>
      <c r="G146" s="37" t="s">
        <v>34</v>
      </c>
      <c r="H146" s="37" t="s">
        <v>34</v>
      </c>
      <c r="I146" s="37" t="s">
        <v>34</v>
      </c>
      <c r="J146" s="38">
        <v>20.74</v>
      </c>
      <c r="K146" s="37" t="s">
        <v>34</v>
      </c>
      <c r="L146" s="38">
        <v>6.72</v>
      </c>
      <c r="M146" s="39">
        <v>14.41</v>
      </c>
      <c r="N146" s="40">
        <v>97</v>
      </c>
      <c r="S146" s="2" t="s">
        <v>57</v>
      </c>
    </row>
    <row r="147" spans="1:25" s="1" customFormat="1" x14ac:dyDescent="0.2">
      <c r="A147" s="35"/>
      <c r="B147" s="36" t="s">
        <v>82</v>
      </c>
      <c r="C147" s="115" t="s">
        <v>83</v>
      </c>
      <c r="D147" s="115"/>
      <c r="E147" s="115"/>
      <c r="F147" s="37" t="s">
        <v>34</v>
      </c>
      <c r="G147" s="37" t="s">
        <v>34</v>
      </c>
      <c r="H147" s="37" t="s">
        <v>34</v>
      </c>
      <c r="I147" s="37" t="s">
        <v>34</v>
      </c>
      <c r="J147" s="38">
        <v>1569.45</v>
      </c>
      <c r="K147" s="37" t="s">
        <v>34</v>
      </c>
      <c r="L147" s="38">
        <v>508.5</v>
      </c>
      <c r="M147" s="39">
        <v>4.22</v>
      </c>
      <c r="N147" s="40">
        <v>2146</v>
      </c>
      <c r="S147" s="2" t="s">
        <v>83</v>
      </c>
    </row>
    <row r="148" spans="1:25" s="1" customFormat="1" x14ac:dyDescent="0.2">
      <c r="A148" s="35"/>
      <c r="B148" s="36" t="s">
        <v>34</v>
      </c>
      <c r="C148" s="115" t="s">
        <v>84</v>
      </c>
      <c r="D148" s="115"/>
      <c r="E148" s="115"/>
      <c r="F148" s="37" t="s">
        <v>59</v>
      </c>
      <c r="G148" s="37" t="s">
        <v>196</v>
      </c>
      <c r="H148" s="37" t="s">
        <v>34</v>
      </c>
      <c r="I148" s="37" t="s">
        <v>197</v>
      </c>
      <c r="J148" s="38" t="s">
        <v>34</v>
      </c>
      <c r="K148" s="37" t="s">
        <v>34</v>
      </c>
      <c r="L148" s="38" t="s">
        <v>34</v>
      </c>
      <c r="M148" s="39" t="s">
        <v>34</v>
      </c>
      <c r="N148" s="40" t="s">
        <v>34</v>
      </c>
      <c r="T148" s="2" t="s">
        <v>84</v>
      </c>
    </row>
    <row r="149" spans="1:25" s="1" customFormat="1" x14ac:dyDescent="0.2">
      <c r="A149" s="35"/>
      <c r="B149" s="36" t="s">
        <v>34</v>
      </c>
      <c r="C149" s="115" t="s">
        <v>58</v>
      </c>
      <c r="D149" s="115"/>
      <c r="E149" s="115"/>
      <c r="F149" s="37" t="s">
        <v>59</v>
      </c>
      <c r="G149" s="37" t="s">
        <v>198</v>
      </c>
      <c r="H149" s="37" t="s">
        <v>34</v>
      </c>
      <c r="I149" s="37" t="s">
        <v>199</v>
      </c>
      <c r="J149" s="38" t="s">
        <v>34</v>
      </c>
      <c r="K149" s="37" t="s">
        <v>34</v>
      </c>
      <c r="L149" s="38" t="s">
        <v>34</v>
      </c>
      <c r="M149" s="39" t="s">
        <v>34</v>
      </c>
      <c r="N149" s="40" t="s">
        <v>34</v>
      </c>
      <c r="T149" s="2" t="s">
        <v>58</v>
      </c>
    </row>
    <row r="150" spans="1:25" s="1" customFormat="1" x14ac:dyDescent="0.2">
      <c r="A150" s="35"/>
      <c r="B150" s="36" t="s">
        <v>34</v>
      </c>
      <c r="C150" s="118" t="s">
        <v>62</v>
      </c>
      <c r="D150" s="118"/>
      <c r="E150" s="118"/>
      <c r="F150" s="30" t="s">
        <v>34</v>
      </c>
      <c r="G150" s="30" t="s">
        <v>34</v>
      </c>
      <c r="H150" s="30" t="s">
        <v>34</v>
      </c>
      <c r="I150" s="30" t="s">
        <v>34</v>
      </c>
      <c r="J150" s="31">
        <v>2013.77</v>
      </c>
      <c r="K150" s="30" t="s">
        <v>34</v>
      </c>
      <c r="L150" s="31">
        <v>652.46</v>
      </c>
      <c r="M150" s="32" t="s">
        <v>34</v>
      </c>
      <c r="N150" s="33" t="s">
        <v>34</v>
      </c>
      <c r="U150" s="2" t="s">
        <v>62</v>
      </c>
    </row>
    <row r="151" spans="1:25" s="1" customFormat="1" x14ac:dyDescent="0.2">
      <c r="A151" s="35"/>
      <c r="B151" s="36" t="s">
        <v>34</v>
      </c>
      <c r="C151" s="115" t="s">
        <v>63</v>
      </c>
      <c r="D151" s="115"/>
      <c r="E151" s="115"/>
      <c r="F151" s="37" t="s">
        <v>34</v>
      </c>
      <c r="G151" s="37" t="s">
        <v>34</v>
      </c>
      <c r="H151" s="37" t="s">
        <v>34</v>
      </c>
      <c r="I151" s="37" t="s">
        <v>34</v>
      </c>
      <c r="J151" s="38" t="s">
        <v>34</v>
      </c>
      <c r="K151" s="37" t="s">
        <v>34</v>
      </c>
      <c r="L151" s="38">
        <v>135.24</v>
      </c>
      <c r="M151" s="39" t="s">
        <v>34</v>
      </c>
      <c r="N151" s="40">
        <v>1949</v>
      </c>
      <c r="T151" s="2" t="s">
        <v>63</v>
      </c>
    </row>
    <row r="152" spans="1:25" s="1" customFormat="1" ht="22.5" x14ac:dyDescent="0.2">
      <c r="A152" s="35"/>
      <c r="B152" s="36" t="s">
        <v>200</v>
      </c>
      <c r="C152" s="115" t="s">
        <v>201</v>
      </c>
      <c r="D152" s="115"/>
      <c r="E152" s="115"/>
      <c r="F152" s="37" t="s">
        <v>66</v>
      </c>
      <c r="G152" s="37" t="s">
        <v>202</v>
      </c>
      <c r="H152" s="37" t="s">
        <v>34</v>
      </c>
      <c r="I152" s="37" t="s">
        <v>202</v>
      </c>
      <c r="J152" s="38" t="s">
        <v>34</v>
      </c>
      <c r="K152" s="37" t="s">
        <v>34</v>
      </c>
      <c r="L152" s="38">
        <v>166.35</v>
      </c>
      <c r="M152" s="39" t="s">
        <v>34</v>
      </c>
      <c r="N152" s="40">
        <v>2397</v>
      </c>
      <c r="T152" s="2" t="s">
        <v>201</v>
      </c>
    </row>
    <row r="153" spans="1:25" s="1" customFormat="1" ht="22.5" x14ac:dyDescent="0.2">
      <c r="A153" s="35"/>
      <c r="B153" s="36" t="s">
        <v>203</v>
      </c>
      <c r="C153" s="115" t="s">
        <v>204</v>
      </c>
      <c r="D153" s="115"/>
      <c r="E153" s="115"/>
      <c r="F153" s="37" t="s">
        <v>66</v>
      </c>
      <c r="G153" s="37" t="s">
        <v>205</v>
      </c>
      <c r="H153" s="37" t="s">
        <v>34</v>
      </c>
      <c r="I153" s="37" t="s">
        <v>205</v>
      </c>
      <c r="J153" s="38" t="s">
        <v>34</v>
      </c>
      <c r="K153" s="37" t="s">
        <v>34</v>
      </c>
      <c r="L153" s="38">
        <v>101.43</v>
      </c>
      <c r="M153" s="39" t="s">
        <v>34</v>
      </c>
      <c r="N153" s="40">
        <v>1462</v>
      </c>
      <c r="T153" s="2" t="s">
        <v>204</v>
      </c>
    </row>
    <row r="154" spans="1:25" s="1" customFormat="1" x14ac:dyDescent="0.2">
      <c r="A154" s="41"/>
      <c r="B154" s="42"/>
      <c r="C154" s="116" t="s">
        <v>71</v>
      </c>
      <c r="D154" s="116"/>
      <c r="E154" s="116"/>
      <c r="F154" s="43" t="s">
        <v>34</v>
      </c>
      <c r="G154" s="43" t="s">
        <v>34</v>
      </c>
      <c r="H154" s="43" t="s">
        <v>34</v>
      </c>
      <c r="I154" s="43" t="s">
        <v>34</v>
      </c>
      <c r="J154" s="44" t="s">
        <v>34</v>
      </c>
      <c r="K154" s="43" t="s">
        <v>34</v>
      </c>
      <c r="L154" s="44">
        <v>920.24</v>
      </c>
      <c r="M154" s="32" t="s">
        <v>34</v>
      </c>
      <c r="N154" s="45">
        <v>7979</v>
      </c>
      <c r="V154" s="2" t="s">
        <v>71</v>
      </c>
    </row>
    <row r="155" spans="1:25" s="1" customFormat="1" x14ac:dyDescent="0.2">
      <c r="A155" s="132" t="s">
        <v>206</v>
      </c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L155" s="133"/>
      <c r="M155" s="133"/>
      <c r="N155" s="134"/>
      <c r="Y155" s="2" t="s">
        <v>206</v>
      </c>
    </row>
    <row r="156" spans="1:25" s="1" customFormat="1" ht="45" x14ac:dyDescent="0.2">
      <c r="A156" s="28" t="s">
        <v>207</v>
      </c>
      <c r="B156" s="29" t="s">
        <v>208</v>
      </c>
      <c r="C156" s="118" t="s">
        <v>209</v>
      </c>
      <c r="D156" s="118"/>
      <c r="E156" s="118"/>
      <c r="F156" s="30" t="s">
        <v>210</v>
      </c>
      <c r="G156" s="30" t="s">
        <v>34</v>
      </c>
      <c r="H156" s="30" t="s">
        <v>34</v>
      </c>
      <c r="I156" s="30" t="s">
        <v>211</v>
      </c>
      <c r="J156" s="31" t="s">
        <v>34</v>
      </c>
      <c r="K156" s="30" t="s">
        <v>34</v>
      </c>
      <c r="L156" s="31" t="s">
        <v>34</v>
      </c>
      <c r="M156" s="32" t="s">
        <v>34</v>
      </c>
      <c r="N156" s="33" t="s">
        <v>34</v>
      </c>
      <c r="Q156" s="2" t="s">
        <v>209</v>
      </c>
    </row>
    <row r="157" spans="1:25" s="1" customFormat="1" x14ac:dyDescent="0.2">
      <c r="A157" s="34"/>
      <c r="B157" s="8"/>
      <c r="C157" s="115" t="s">
        <v>212</v>
      </c>
      <c r="D157" s="115"/>
      <c r="E157" s="115"/>
      <c r="F157" s="115"/>
      <c r="G157" s="115"/>
      <c r="H157" s="115"/>
      <c r="I157" s="115"/>
      <c r="J157" s="115"/>
      <c r="K157" s="115"/>
      <c r="L157" s="115"/>
      <c r="M157" s="115"/>
      <c r="N157" s="117"/>
      <c r="R157" s="2" t="s">
        <v>212</v>
      </c>
    </row>
    <row r="158" spans="1:25" s="1" customFormat="1" x14ac:dyDescent="0.2">
      <c r="A158" s="35"/>
      <c r="B158" s="36" t="s">
        <v>48</v>
      </c>
      <c r="C158" s="115" t="s">
        <v>81</v>
      </c>
      <c r="D158" s="115"/>
      <c r="E158" s="115"/>
      <c r="F158" s="37" t="s">
        <v>34</v>
      </c>
      <c r="G158" s="37" t="s">
        <v>34</v>
      </c>
      <c r="H158" s="37" t="s">
        <v>34</v>
      </c>
      <c r="I158" s="37" t="s">
        <v>34</v>
      </c>
      <c r="J158" s="38">
        <v>38.799999999999997</v>
      </c>
      <c r="K158" s="37" t="s">
        <v>34</v>
      </c>
      <c r="L158" s="38">
        <v>128.04</v>
      </c>
      <c r="M158" s="39">
        <v>14.41</v>
      </c>
      <c r="N158" s="40">
        <v>1845</v>
      </c>
      <c r="S158" s="2" t="s">
        <v>81</v>
      </c>
    </row>
    <row r="159" spans="1:25" s="1" customFormat="1" x14ac:dyDescent="0.2">
      <c r="A159" s="35"/>
      <c r="B159" s="36" t="s">
        <v>54</v>
      </c>
      <c r="C159" s="115" t="s">
        <v>55</v>
      </c>
      <c r="D159" s="115"/>
      <c r="E159" s="115"/>
      <c r="F159" s="37" t="s">
        <v>34</v>
      </c>
      <c r="G159" s="37" t="s">
        <v>34</v>
      </c>
      <c r="H159" s="37" t="s">
        <v>34</v>
      </c>
      <c r="I159" s="37" t="s">
        <v>34</v>
      </c>
      <c r="J159" s="38">
        <v>0.25</v>
      </c>
      <c r="K159" s="37" t="s">
        <v>34</v>
      </c>
      <c r="L159" s="38">
        <v>0.83</v>
      </c>
      <c r="M159" s="39">
        <v>7.88</v>
      </c>
      <c r="N159" s="40">
        <v>7</v>
      </c>
      <c r="S159" s="2" t="s">
        <v>55</v>
      </c>
    </row>
    <row r="160" spans="1:25" s="1" customFormat="1" x14ac:dyDescent="0.2">
      <c r="A160" s="35"/>
      <c r="B160" s="36" t="s">
        <v>82</v>
      </c>
      <c r="C160" s="115" t="s">
        <v>83</v>
      </c>
      <c r="D160" s="115"/>
      <c r="E160" s="115"/>
      <c r="F160" s="37" t="s">
        <v>34</v>
      </c>
      <c r="G160" s="37" t="s">
        <v>34</v>
      </c>
      <c r="H160" s="37" t="s">
        <v>34</v>
      </c>
      <c r="I160" s="37" t="s">
        <v>34</v>
      </c>
      <c r="J160" s="38">
        <v>9.08</v>
      </c>
      <c r="K160" s="37" t="s">
        <v>34</v>
      </c>
      <c r="L160" s="38">
        <v>29.96</v>
      </c>
      <c r="M160" s="39">
        <v>4.22</v>
      </c>
      <c r="N160" s="40">
        <v>126</v>
      </c>
      <c r="S160" s="2" t="s">
        <v>83</v>
      </c>
    </row>
    <row r="161" spans="1:22" s="1" customFormat="1" x14ac:dyDescent="0.2">
      <c r="A161" s="35"/>
      <c r="B161" s="36" t="s">
        <v>34</v>
      </c>
      <c r="C161" s="115" t="s">
        <v>84</v>
      </c>
      <c r="D161" s="115"/>
      <c r="E161" s="115"/>
      <c r="F161" s="37" t="s">
        <v>59</v>
      </c>
      <c r="G161" s="37" t="s">
        <v>213</v>
      </c>
      <c r="H161" s="37" t="s">
        <v>34</v>
      </c>
      <c r="I161" s="37" t="s">
        <v>214</v>
      </c>
      <c r="J161" s="38" t="s">
        <v>34</v>
      </c>
      <c r="K161" s="37" t="s">
        <v>34</v>
      </c>
      <c r="L161" s="38" t="s">
        <v>34</v>
      </c>
      <c r="M161" s="39" t="s">
        <v>34</v>
      </c>
      <c r="N161" s="40" t="s">
        <v>34</v>
      </c>
      <c r="T161" s="2" t="s">
        <v>84</v>
      </c>
    </row>
    <row r="162" spans="1:22" s="1" customFormat="1" x14ac:dyDescent="0.2">
      <c r="A162" s="35"/>
      <c r="B162" s="36" t="s">
        <v>34</v>
      </c>
      <c r="C162" s="118" t="s">
        <v>62</v>
      </c>
      <c r="D162" s="118"/>
      <c r="E162" s="118"/>
      <c r="F162" s="30" t="s">
        <v>34</v>
      </c>
      <c r="G162" s="30" t="s">
        <v>34</v>
      </c>
      <c r="H162" s="30" t="s">
        <v>34</v>
      </c>
      <c r="I162" s="30" t="s">
        <v>34</v>
      </c>
      <c r="J162" s="31">
        <v>48.13</v>
      </c>
      <c r="K162" s="30" t="s">
        <v>34</v>
      </c>
      <c r="L162" s="31">
        <v>158.83000000000001</v>
      </c>
      <c r="M162" s="32" t="s">
        <v>34</v>
      </c>
      <c r="N162" s="33" t="s">
        <v>34</v>
      </c>
      <c r="U162" s="2" t="s">
        <v>62</v>
      </c>
    </row>
    <row r="163" spans="1:22" s="1" customFormat="1" x14ac:dyDescent="0.2">
      <c r="A163" s="35"/>
      <c r="B163" s="36" t="s">
        <v>34</v>
      </c>
      <c r="C163" s="115" t="s">
        <v>63</v>
      </c>
      <c r="D163" s="115"/>
      <c r="E163" s="115"/>
      <c r="F163" s="37" t="s">
        <v>34</v>
      </c>
      <c r="G163" s="37" t="s">
        <v>34</v>
      </c>
      <c r="H163" s="37" t="s">
        <v>34</v>
      </c>
      <c r="I163" s="37" t="s">
        <v>34</v>
      </c>
      <c r="J163" s="38" t="s">
        <v>34</v>
      </c>
      <c r="K163" s="37" t="s">
        <v>34</v>
      </c>
      <c r="L163" s="38">
        <v>128.04</v>
      </c>
      <c r="M163" s="39" t="s">
        <v>34</v>
      </c>
      <c r="N163" s="40">
        <v>1845</v>
      </c>
      <c r="T163" s="2" t="s">
        <v>63</v>
      </c>
    </row>
    <row r="164" spans="1:22" s="1" customFormat="1" ht="22.5" x14ac:dyDescent="0.2">
      <c r="A164" s="35"/>
      <c r="B164" s="36" t="s">
        <v>200</v>
      </c>
      <c r="C164" s="115" t="s">
        <v>201</v>
      </c>
      <c r="D164" s="115"/>
      <c r="E164" s="115"/>
      <c r="F164" s="37" t="s">
        <v>66</v>
      </c>
      <c r="G164" s="37" t="s">
        <v>202</v>
      </c>
      <c r="H164" s="37" t="s">
        <v>34</v>
      </c>
      <c r="I164" s="37" t="s">
        <v>202</v>
      </c>
      <c r="J164" s="38" t="s">
        <v>34</v>
      </c>
      <c r="K164" s="37" t="s">
        <v>34</v>
      </c>
      <c r="L164" s="38">
        <v>157.49</v>
      </c>
      <c r="M164" s="39" t="s">
        <v>34</v>
      </c>
      <c r="N164" s="40">
        <v>2269</v>
      </c>
      <c r="T164" s="2" t="s">
        <v>201</v>
      </c>
    </row>
    <row r="165" spans="1:22" s="1" customFormat="1" ht="22.5" x14ac:dyDescent="0.2">
      <c r="A165" s="35"/>
      <c r="B165" s="36" t="s">
        <v>203</v>
      </c>
      <c r="C165" s="115" t="s">
        <v>204</v>
      </c>
      <c r="D165" s="115"/>
      <c r="E165" s="115"/>
      <c r="F165" s="37" t="s">
        <v>66</v>
      </c>
      <c r="G165" s="37" t="s">
        <v>205</v>
      </c>
      <c r="H165" s="37" t="s">
        <v>34</v>
      </c>
      <c r="I165" s="37" t="s">
        <v>205</v>
      </c>
      <c r="J165" s="38" t="s">
        <v>34</v>
      </c>
      <c r="K165" s="37" t="s">
        <v>34</v>
      </c>
      <c r="L165" s="38">
        <v>96.03</v>
      </c>
      <c r="M165" s="39" t="s">
        <v>34</v>
      </c>
      <c r="N165" s="40">
        <v>1384</v>
      </c>
      <c r="T165" s="2" t="s">
        <v>204</v>
      </c>
    </row>
    <row r="166" spans="1:22" s="1" customFormat="1" x14ac:dyDescent="0.2">
      <c r="A166" s="41"/>
      <c r="B166" s="42"/>
      <c r="C166" s="116" t="s">
        <v>71</v>
      </c>
      <c r="D166" s="116"/>
      <c r="E166" s="116"/>
      <c r="F166" s="43" t="s">
        <v>34</v>
      </c>
      <c r="G166" s="43" t="s">
        <v>34</v>
      </c>
      <c r="H166" s="43" t="s">
        <v>34</v>
      </c>
      <c r="I166" s="43" t="s">
        <v>34</v>
      </c>
      <c r="J166" s="44" t="s">
        <v>34</v>
      </c>
      <c r="K166" s="43" t="s">
        <v>34</v>
      </c>
      <c r="L166" s="44">
        <v>412.35</v>
      </c>
      <c r="M166" s="32" t="s">
        <v>34</v>
      </c>
      <c r="N166" s="45">
        <v>5631</v>
      </c>
      <c r="V166" s="2" t="s">
        <v>71</v>
      </c>
    </row>
    <row r="167" spans="1:22" s="1" customFormat="1" ht="22.5" x14ac:dyDescent="0.2">
      <c r="A167" s="28" t="s">
        <v>215</v>
      </c>
      <c r="B167" s="29" t="s">
        <v>216</v>
      </c>
      <c r="C167" s="118" t="s">
        <v>217</v>
      </c>
      <c r="D167" s="118"/>
      <c r="E167" s="118"/>
      <c r="F167" s="30" t="s">
        <v>153</v>
      </c>
      <c r="G167" s="30" t="s">
        <v>34</v>
      </c>
      <c r="H167" s="30" t="s">
        <v>34</v>
      </c>
      <c r="I167" s="30" t="s">
        <v>218</v>
      </c>
      <c r="J167" s="31">
        <v>598</v>
      </c>
      <c r="K167" s="30" t="s">
        <v>34</v>
      </c>
      <c r="L167" s="31">
        <v>2012.87</v>
      </c>
      <c r="M167" s="32">
        <v>4.22</v>
      </c>
      <c r="N167" s="33">
        <v>8494</v>
      </c>
      <c r="Q167" s="2" t="s">
        <v>217</v>
      </c>
    </row>
    <row r="168" spans="1:22" s="1" customFormat="1" ht="22.5" x14ac:dyDescent="0.2">
      <c r="A168" s="28" t="s">
        <v>219</v>
      </c>
      <c r="B168" s="29" t="s">
        <v>220</v>
      </c>
      <c r="C168" s="118" t="s">
        <v>221</v>
      </c>
      <c r="D168" s="118"/>
      <c r="E168" s="118"/>
      <c r="F168" s="30" t="s">
        <v>222</v>
      </c>
      <c r="G168" s="30" t="s">
        <v>34</v>
      </c>
      <c r="H168" s="30" t="s">
        <v>34</v>
      </c>
      <c r="I168" s="30" t="s">
        <v>223</v>
      </c>
      <c r="J168" s="31" t="s">
        <v>34</v>
      </c>
      <c r="K168" s="30" t="s">
        <v>34</v>
      </c>
      <c r="L168" s="31" t="s">
        <v>34</v>
      </c>
      <c r="M168" s="32" t="s">
        <v>34</v>
      </c>
      <c r="N168" s="33" t="s">
        <v>34</v>
      </c>
      <c r="Q168" s="2" t="s">
        <v>221</v>
      </c>
    </row>
    <row r="169" spans="1:22" s="1" customFormat="1" x14ac:dyDescent="0.2">
      <c r="A169" s="34"/>
      <c r="B169" s="8"/>
      <c r="C169" s="115" t="s">
        <v>224</v>
      </c>
      <c r="D169" s="115"/>
      <c r="E169" s="115"/>
      <c r="F169" s="115"/>
      <c r="G169" s="115"/>
      <c r="H169" s="115"/>
      <c r="I169" s="115"/>
      <c r="J169" s="115"/>
      <c r="K169" s="115"/>
      <c r="L169" s="115"/>
      <c r="M169" s="115"/>
      <c r="N169" s="117"/>
      <c r="R169" s="2" t="s">
        <v>224</v>
      </c>
    </row>
    <row r="170" spans="1:22" s="1" customFormat="1" x14ac:dyDescent="0.2">
      <c r="A170" s="35"/>
      <c r="B170" s="36" t="s">
        <v>48</v>
      </c>
      <c r="C170" s="115" t="s">
        <v>81</v>
      </c>
      <c r="D170" s="115"/>
      <c r="E170" s="115"/>
      <c r="F170" s="37" t="s">
        <v>34</v>
      </c>
      <c r="G170" s="37" t="s">
        <v>34</v>
      </c>
      <c r="H170" s="37" t="s">
        <v>34</v>
      </c>
      <c r="I170" s="37" t="s">
        <v>34</v>
      </c>
      <c r="J170" s="38">
        <v>412.88</v>
      </c>
      <c r="K170" s="37" t="s">
        <v>34</v>
      </c>
      <c r="L170" s="38">
        <v>136.25</v>
      </c>
      <c r="M170" s="39">
        <v>14.41</v>
      </c>
      <c r="N170" s="40">
        <v>1963</v>
      </c>
      <c r="S170" s="2" t="s">
        <v>81</v>
      </c>
    </row>
    <row r="171" spans="1:22" s="1" customFormat="1" x14ac:dyDescent="0.2">
      <c r="A171" s="35"/>
      <c r="B171" s="36" t="s">
        <v>54</v>
      </c>
      <c r="C171" s="115" t="s">
        <v>55</v>
      </c>
      <c r="D171" s="115"/>
      <c r="E171" s="115"/>
      <c r="F171" s="37" t="s">
        <v>34</v>
      </c>
      <c r="G171" s="37" t="s">
        <v>34</v>
      </c>
      <c r="H171" s="37" t="s">
        <v>34</v>
      </c>
      <c r="I171" s="37" t="s">
        <v>34</v>
      </c>
      <c r="J171" s="38">
        <v>294.72000000000003</v>
      </c>
      <c r="K171" s="37" t="s">
        <v>34</v>
      </c>
      <c r="L171" s="38">
        <v>97.26</v>
      </c>
      <c r="M171" s="39">
        <v>7.88</v>
      </c>
      <c r="N171" s="40">
        <v>766</v>
      </c>
      <c r="S171" s="2" t="s">
        <v>55</v>
      </c>
    </row>
    <row r="172" spans="1:22" s="1" customFormat="1" x14ac:dyDescent="0.2">
      <c r="A172" s="35"/>
      <c r="B172" s="36" t="s">
        <v>56</v>
      </c>
      <c r="C172" s="115" t="s">
        <v>57</v>
      </c>
      <c r="D172" s="115"/>
      <c r="E172" s="115"/>
      <c r="F172" s="37" t="s">
        <v>34</v>
      </c>
      <c r="G172" s="37" t="s">
        <v>34</v>
      </c>
      <c r="H172" s="37" t="s">
        <v>34</v>
      </c>
      <c r="I172" s="37" t="s">
        <v>34</v>
      </c>
      <c r="J172" s="38">
        <v>54.42</v>
      </c>
      <c r="K172" s="37" t="s">
        <v>34</v>
      </c>
      <c r="L172" s="38">
        <v>17.96</v>
      </c>
      <c r="M172" s="39">
        <v>14.41</v>
      </c>
      <c r="N172" s="40">
        <v>259</v>
      </c>
      <c r="S172" s="2" t="s">
        <v>57</v>
      </c>
    </row>
    <row r="173" spans="1:22" s="1" customFormat="1" x14ac:dyDescent="0.2">
      <c r="A173" s="35"/>
      <c r="B173" s="36" t="s">
        <v>82</v>
      </c>
      <c r="C173" s="115" t="s">
        <v>83</v>
      </c>
      <c r="D173" s="115"/>
      <c r="E173" s="115"/>
      <c r="F173" s="37" t="s">
        <v>34</v>
      </c>
      <c r="G173" s="37" t="s">
        <v>34</v>
      </c>
      <c r="H173" s="37" t="s">
        <v>34</v>
      </c>
      <c r="I173" s="37" t="s">
        <v>34</v>
      </c>
      <c r="J173" s="38">
        <v>13799.74</v>
      </c>
      <c r="K173" s="37" t="s">
        <v>34</v>
      </c>
      <c r="L173" s="38">
        <v>4553.91</v>
      </c>
      <c r="M173" s="39">
        <v>4.22</v>
      </c>
      <c r="N173" s="40">
        <v>19218</v>
      </c>
      <c r="S173" s="2" t="s">
        <v>83</v>
      </c>
    </row>
    <row r="174" spans="1:22" s="1" customFormat="1" x14ac:dyDescent="0.2">
      <c r="A174" s="35"/>
      <c r="B174" s="36" t="s">
        <v>34</v>
      </c>
      <c r="C174" s="115" t="s">
        <v>84</v>
      </c>
      <c r="D174" s="115"/>
      <c r="E174" s="115"/>
      <c r="F174" s="37" t="s">
        <v>59</v>
      </c>
      <c r="G174" s="37" t="s">
        <v>225</v>
      </c>
      <c r="H174" s="37" t="s">
        <v>34</v>
      </c>
      <c r="I174" s="37" t="s">
        <v>226</v>
      </c>
      <c r="J174" s="38" t="s">
        <v>34</v>
      </c>
      <c r="K174" s="37" t="s">
        <v>34</v>
      </c>
      <c r="L174" s="38" t="s">
        <v>34</v>
      </c>
      <c r="M174" s="39" t="s">
        <v>34</v>
      </c>
      <c r="N174" s="40" t="s">
        <v>34</v>
      </c>
      <c r="T174" s="2" t="s">
        <v>84</v>
      </c>
    </row>
    <row r="175" spans="1:22" s="1" customFormat="1" x14ac:dyDescent="0.2">
      <c r="A175" s="35"/>
      <c r="B175" s="36" t="s">
        <v>34</v>
      </c>
      <c r="C175" s="115" t="s">
        <v>58</v>
      </c>
      <c r="D175" s="115"/>
      <c r="E175" s="115"/>
      <c r="F175" s="37" t="s">
        <v>59</v>
      </c>
      <c r="G175" s="37" t="s">
        <v>227</v>
      </c>
      <c r="H175" s="37" t="s">
        <v>34</v>
      </c>
      <c r="I175" s="37" t="s">
        <v>228</v>
      </c>
      <c r="J175" s="38" t="s">
        <v>34</v>
      </c>
      <c r="K175" s="37" t="s">
        <v>34</v>
      </c>
      <c r="L175" s="38" t="s">
        <v>34</v>
      </c>
      <c r="M175" s="39" t="s">
        <v>34</v>
      </c>
      <c r="N175" s="40" t="s">
        <v>34</v>
      </c>
      <c r="T175" s="2" t="s">
        <v>58</v>
      </c>
    </row>
    <row r="176" spans="1:22" s="1" customFormat="1" x14ac:dyDescent="0.2">
      <c r="A176" s="35"/>
      <c r="B176" s="36" t="s">
        <v>34</v>
      </c>
      <c r="C176" s="118" t="s">
        <v>62</v>
      </c>
      <c r="D176" s="118"/>
      <c r="E176" s="118"/>
      <c r="F176" s="30" t="s">
        <v>34</v>
      </c>
      <c r="G176" s="30" t="s">
        <v>34</v>
      </c>
      <c r="H176" s="30" t="s">
        <v>34</v>
      </c>
      <c r="I176" s="30" t="s">
        <v>34</v>
      </c>
      <c r="J176" s="31">
        <v>14507.34</v>
      </c>
      <c r="K176" s="30" t="s">
        <v>34</v>
      </c>
      <c r="L176" s="31">
        <v>4787.42</v>
      </c>
      <c r="M176" s="32" t="s">
        <v>34</v>
      </c>
      <c r="N176" s="33" t="s">
        <v>34</v>
      </c>
      <c r="U176" s="2" t="s">
        <v>62</v>
      </c>
    </row>
    <row r="177" spans="1:22" s="1" customFormat="1" x14ac:dyDescent="0.2">
      <c r="A177" s="35"/>
      <c r="B177" s="36" t="s">
        <v>34</v>
      </c>
      <c r="C177" s="115" t="s">
        <v>63</v>
      </c>
      <c r="D177" s="115"/>
      <c r="E177" s="115"/>
      <c r="F177" s="37" t="s">
        <v>34</v>
      </c>
      <c r="G177" s="37" t="s">
        <v>34</v>
      </c>
      <c r="H177" s="37" t="s">
        <v>34</v>
      </c>
      <c r="I177" s="37" t="s">
        <v>34</v>
      </c>
      <c r="J177" s="38" t="s">
        <v>34</v>
      </c>
      <c r="K177" s="37" t="s">
        <v>34</v>
      </c>
      <c r="L177" s="38">
        <v>154.21</v>
      </c>
      <c r="M177" s="39" t="s">
        <v>34</v>
      </c>
      <c r="N177" s="40">
        <v>2222</v>
      </c>
      <c r="T177" s="2" t="s">
        <v>63</v>
      </c>
    </row>
    <row r="178" spans="1:22" s="1" customFormat="1" ht="22.5" x14ac:dyDescent="0.2">
      <c r="A178" s="35"/>
      <c r="B178" s="36" t="s">
        <v>229</v>
      </c>
      <c r="C178" s="115" t="s">
        <v>230</v>
      </c>
      <c r="D178" s="115"/>
      <c r="E178" s="115"/>
      <c r="F178" s="37" t="s">
        <v>66</v>
      </c>
      <c r="G178" s="37" t="s">
        <v>231</v>
      </c>
      <c r="H178" s="37" t="s">
        <v>34</v>
      </c>
      <c r="I178" s="37" t="s">
        <v>231</v>
      </c>
      <c r="J178" s="38" t="s">
        <v>34</v>
      </c>
      <c r="K178" s="37" t="s">
        <v>34</v>
      </c>
      <c r="L178" s="38">
        <v>177.34</v>
      </c>
      <c r="M178" s="39" t="s">
        <v>34</v>
      </c>
      <c r="N178" s="40">
        <v>2555</v>
      </c>
      <c r="T178" s="2" t="s">
        <v>230</v>
      </c>
    </row>
    <row r="179" spans="1:22" s="1" customFormat="1" ht="22.5" x14ac:dyDescent="0.2">
      <c r="A179" s="35"/>
      <c r="B179" s="36" t="s">
        <v>232</v>
      </c>
      <c r="C179" s="115" t="s">
        <v>233</v>
      </c>
      <c r="D179" s="115"/>
      <c r="E179" s="115"/>
      <c r="F179" s="37" t="s">
        <v>66</v>
      </c>
      <c r="G179" s="37" t="s">
        <v>234</v>
      </c>
      <c r="H179" s="37" t="s">
        <v>34</v>
      </c>
      <c r="I179" s="37" t="s">
        <v>234</v>
      </c>
      <c r="J179" s="38" t="s">
        <v>34</v>
      </c>
      <c r="K179" s="37" t="s">
        <v>34</v>
      </c>
      <c r="L179" s="38">
        <v>131.08000000000001</v>
      </c>
      <c r="M179" s="39" t="s">
        <v>34</v>
      </c>
      <c r="N179" s="40">
        <v>1889</v>
      </c>
      <c r="T179" s="2" t="s">
        <v>233</v>
      </c>
    </row>
    <row r="180" spans="1:22" s="1" customFormat="1" x14ac:dyDescent="0.2">
      <c r="A180" s="41"/>
      <c r="B180" s="42"/>
      <c r="C180" s="116" t="s">
        <v>71</v>
      </c>
      <c r="D180" s="116"/>
      <c r="E180" s="116"/>
      <c r="F180" s="43" t="s">
        <v>34</v>
      </c>
      <c r="G180" s="43" t="s">
        <v>34</v>
      </c>
      <c r="H180" s="43" t="s">
        <v>34</v>
      </c>
      <c r="I180" s="43" t="s">
        <v>34</v>
      </c>
      <c r="J180" s="44" t="s">
        <v>34</v>
      </c>
      <c r="K180" s="43" t="s">
        <v>34</v>
      </c>
      <c r="L180" s="44">
        <v>5095.84</v>
      </c>
      <c r="M180" s="32" t="s">
        <v>34</v>
      </c>
      <c r="N180" s="45">
        <v>26391</v>
      </c>
      <c r="V180" s="2" t="s">
        <v>71</v>
      </c>
    </row>
    <row r="181" spans="1:22" s="1" customFormat="1" ht="1.5" customHeight="1" x14ac:dyDescent="0.2">
      <c r="A181" s="47"/>
      <c r="B181" s="42"/>
      <c r="C181" s="42"/>
      <c r="D181" s="42"/>
      <c r="E181" s="42"/>
      <c r="F181" s="47"/>
      <c r="G181" s="47"/>
      <c r="H181" s="47"/>
      <c r="I181" s="47"/>
      <c r="J181" s="48"/>
      <c r="K181" s="47"/>
      <c r="L181" s="48"/>
      <c r="M181" s="37"/>
      <c r="N181" s="48"/>
    </row>
    <row r="182" spans="1:22" s="1" customFormat="1" x14ac:dyDescent="0.2">
      <c r="A182" s="119" t="s">
        <v>235</v>
      </c>
      <c r="B182" s="120"/>
      <c r="C182" s="120"/>
      <c r="D182" s="120"/>
      <c r="E182" s="120"/>
      <c r="F182" s="120"/>
      <c r="G182" s="120"/>
      <c r="H182" s="120"/>
      <c r="I182" s="120"/>
      <c r="J182" s="120"/>
      <c r="K182" s="120"/>
      <c r="L182" s="120"/>
      <c r="M182" s="120"/>
      <c r="N182" s="121"/>
      <c r="P182" s="2" t="s">
        <v>235</v>
      </c>
    </row>
    <row r="183" spans="1:22" s="1" customFormat="1" ht="78.75" x14ac:dyDescent="0.2">
      <c r="A183" s="28" t="s">
        <v>236</v>
      </c>
      <c r="B183" s="29" t="s">
        <v>237</v>
      </c>
      <c r="C183" s="118" t="s">
        <v>238</v>
      </c>
      <c r="D183" s="118"/>
      <c r="E183" s="118"/>
      <c r="F183" s="30" t="s">
        <v>137</v>
      </c>
      <c r="G183" s="30" t="s">
        <v>34</v>
      </c>
      <c r="H183" s="30" t="s">
        <v>34</v>
      </c>
      <c r="I183" s="30" t="s">
        <v>239</v>
      </c>
      <c r="J183" s="31" t="s">
        <v>34</v>
      </c>
      <c r="K183" s="30" t="s">
        <v>34</v>
      </c>
      <c r="L183" s="31" t="s">
        <v>34</v>
      </c>
      <c r="M183" s="32" t="s">
        <v>34</v>
      </c>
      <c r="N183" s="33" t="s">
        <v>34</v>
      </c>
      <c r="Q183" s="2" t="s">
        <v>238</v>
      </c>
    </row>
    <row r="184" spans="1:22" s="1" customFormat="1" x14ac:dyDescent="0.2">
      <c r="A184" s="34"/>
      <c r="B184" s="8"/>
      <c r="C184" s="115" t="s">
        <v>240</v>
      </c>
      <c r="D184" s="115"/>
      <c r="E184" s="115"/>
      <c r="F184" s="115"/>
      <c r="G184" s="115"/>
      <c r="H184" s="115"/>
      <c r="I184" s="115"/>
      <c r="J184" s="115"/>
      <c r="K184" s="115"/>
      <c r="L184" s="115"/>
      <c r="M184" s="115"/>
      <c r="N184" s="117"/>
      <c r="R184" s="2" t="s">
        <v>240</v>
      </c>
    </row>
    <row r="185" spans="1:22" s="1" customFormat="1" x14ac:dyDescent="0.2">
      <c r="A185" s="35"/>
      <c r="B185" s="36" t="s">
        <v>48</v>
      </c>
      <c r="C185" s="115" t="s">
        <v>81</v>
      </c>
      <c r="D185" s="115"/>
      <c r="E185" s="115"/>
      <c r="F185" s="37" t="s">
        <v>34</v>
      </c>
      <c r="G185" s="37" t="s">
        <v>34</v>
      </c>
      <c r="H185" s="37" t="s">
        <v>34</v>
      </c>
      <c r="I185" s="37" t="s">
        <v>34</v>
      </c>
      <c r="J185" s="38">
        <v>6449.24</v>
      </c>
      <c r="K185" s="37" t="s">
        <v>34</v>
      </c>
      <c r="L185" s="38">
        <v>167.68</v>
      </c>
      <c r="M185" s="39">
        <v>14.41</v>
      </c>
      <c r="N185" s="40">
        <v>2416</v>
      </c>
      <c r="S185" s="2" t="s">
        <v>81</v>
      </c>
    </row>
    <row r="186" spans="1:22" s="1" customFormat="1" x14ac:dyDescent="0.2">
      <c r="A186" s="35"/>
      <c r="B186" s="36" t="s">
        <v>54</v>
      </c>
      <c r="C186" s="115" t="s">
        <v>55</v>
      </c>
      <c r="D186" s="115"/>
      <c r="E186" s="115"/>
      <c r="F186" s="37" t="s">
        <v>34</v>
      </c>
      <c r="G186" s="37" t="s">
        <v>34</v>
      </c>
      <c r="H186" s="37" t="s">
        <v>34</v>
      </c>
      <c r="I186" s="37" t="s">
        <v>34</v>
      </c>
      <c r="J186" s="38">
        <v>1934.99</v>
      </c>
      <c r="K186" s="37" t="s">
        <v>34</v>
      </c>
      <c r="L186" s="38">
        <v>50.31</v>
      </c>
      <c r="M186" s="39">
        <v>7.88</v>
      </c>
      <c r="N186" s="40">
        <v>396</v>
      </c>
      <c r="S186" s="2" t="s">
        <v>55</v>
      </c>
    </row>
    <row r="187" spans="1:22" s="1" customFormat="1" x14ac:dyDescent="0.2">
      <c r="A187" s="35"/>
      <c r="B187" s="36" t="s">
        <v>56</v>
      </c>
      <c r="C187" s="115" t="s">
        <v>57</v>
      </c>
      <c r="D187" s="115"/>
      <c r="E187" s="115"/>
      <c r="F187" s="37" t="s">
        <v>34</v>
      </c>
      <c r="G187" s="37" t="s">
        <v>34</v>
      </c>
      <c r="H187" s="37" t="s">
        <v>34</v>
      </c>
      <c r="I187" s="37" t="s">
        <v>34</v>
      </c>
      <c r="J187" s="38">
        <v>302.95</v>
      </c>
      <c r="K187" s="37" t="s">
        <v>34</v>
      </c>
      <c r="L187" s="38">
        <v>7.88</v>
      </c>
      <c r="M187" s="39">
        <v>14.41</v>
      </c>
      <c r="N187" s="40">
        <v>114</v>
      </c>
      <c r="S187" s="2" t="s">
        <v>57</v>
      </c>
    </row>
    <row r="188" spans="1:22" s="1" customFormat="1" x14ac:dyDescent="0.2">
      <c r="A188" s="35"/>
      <c r="B188" s="36" t="s">
        <v>82</v>
      </c>
      <c r="C188" s="115" t="s">
        <v>83</v>
      </c>
      <c r="D188" s="115"/>
      <c r="E188" s="115"/>
      <c r="F188" s="37" t="s">
        <v>34</v>
      </c>
      <c r="G188" s="37" t="s">
        <v>34</v>
      </c>
      <c r="H188" s="37" t="s">
        <v>34</v>
      </c>
      <c r="I188" s="37" t="s">
        <v>34</v>
      </c>
      <c r="J188" s="38">
        <v>6374.53</v>
      </c>
      <c r="K188" s="37" t="s">
        <v>34</v>
      </c>
      <c r="L188" s="38">
        <v>165.74</v>
      </c>
      <c r="M188" s="39">
        <v>4.22</v>
      </c>
      <c r="N188" s="40">
        <v>699</v>
      </c>
      <c r="S188" s="2" t="s">
        <v>83</v>
      </c>
    </row>
    <row r="189" spans="1:22" s="1" customFormat="1" x14ac:dyDescent="0.2">
      <c r="A189" s="35"/>
      <c r="B189" s="36" t="s">
        <v>34</v>
      </c>
      <c r="C189" s="115" t="s">
        <v>84</v>
      </c>
      <c r="D189" s="115"/>
      <c r="E189" s="115"/>
      <c r="F189" s="37" t="s">
        <v>59</v>
      </c>
      <c r="G189" s="37" t="s">
        <v>241</v>
      </c>
      <c r="H189" s="37" t="s">
        <v>34</v>
      </c>
      <c r="I189" s="37" t="s">
        <v>242</v>
      </c>
      <c r="J189" s="38" t="s">
        <v>34</v>
      </c>
      <c r="K189" s="37" t="s">
        <v>34</v>
      </c>
      <c r="L189" s="38" t="s">
        <v>34</v>
      </c>
      <c r="M189" s="39" t="s">
        <v>34</v>
      </c>
      <c r="N189" s="40" t="s">
        <v>34</v>
      </c>
      <c r="T189" s="2" t="s">
        <v>84</v>
      </c>
    </row>
    <row r="190" spans="1:22" s="1" customFormat="1" x14ac:dyDescent="0.2">
      <c r="A190" s="35"/>
      <c r="B190" s="36" t="s">
        <v>34</v>
      </c>
      <c r="C190" s="115" t="s">
        <v>58</v>
      </c>
      <c r="D190" s="115"/>
      <c r="E190" s="115"/>
      <c r="F190" s="37" t="s">
        <v>59</v>
      </c>
      <c r="G190" s="37" t="s">
        <v>243</v>
      </c>
      <c r="H190" s="37" t="s">
        <v>34</v>
      </c>
      <c r="I190" s="37" t="s">
        <v>244</v>
      </c>
      <c r="J190" s="38" t="s">
        <v>34</v>
      </c>
      <c r="K190" s="37" t="s">
        <v>34</v>
      </c>
      <c r="L190" s="38" t="s">
        <v>34</v>
      </c>
      <c r="M190" s="39" t="s">
        <v>34</v>
      </c>
      <c r="N190" s="40" t="s">
        <v>34</v>
      </c>
      <c r="T190" s="2" t="s">
        <v>58</v>
      </c>
    </row>
    <row r="191" spans="1:22" s="1" customFormat="1" x14ac:dyDescent="0.2">
      <c r="A191" s="35"/>
      <c r="B191" s="36" t="s">
        <v>34</v>
      </c>
      <c r="C191" s="118" t="s">
        <v>62</v>
      </c>
      <c r="D191" s="118"/>
      <c r="E191" s="118"/>
      <c r="F191" s="30" t="s">
        <v>34</v>
      </c>
      <c r="G191" s="30" t="s">
        <v>34</v>
      </c>
      <c r="H191" s="30" t="s">
        <v>34</v>
      </c>
      <c r="I191" s="30" t="s">
        <v>34</v>
      </c>
      <c r="J191" s="31">
        <v>14758.76</v>
      </c>
      <c r="K191" s="30" t="s">
        <v>34</v>
      </c>
      <c r="L191" s="31">
        <v>383.73</v>
      </c>
      <c r="M191" s="32" t="s">
        <v>34</v>
      </c>
      <c r="N191" s="33" t="s">
        <v>34</v>
      </c>
      <c r="U191" s="2" t="s">
        <v>62</v>
      </c>
    </row>
    <row r="192" spans="1:22" s="1" customFormat="1" x14ac:dyDescent="0.2">
      <c r="A192" s="35"/>
      <c r="B192" s="36" t="s">
        <v>34</v>
      </c>
      <c r="C192" s="115" t="s">
        <v>63</v>
      </c>
      <c r="D192" s="115"/>
      <c r="E192" s="115"/>
      <c r="F192" s="37" t="s">
        <v>34</v>
      </c>
      <c r="G192" s="37" t="s">
        <v>34</v>
      </c>
      <c r="H192" s="37" t="s">
        <v>34</v>
      </c>
      <c r="I192" s="37" t="s">
        <v>34</v>
      </c>
      <c r="J192" s="38" t="s">
        <v>34</v>
      </c>
      <c r="K192" s="37" t="s">
        <v>34</v>
      </c>
      <c r="L192" s="38">
        <v>175.56</v>
      </c>
      <c r="M192" s="39" t="s">
        <v>34</v>
      </c>
      <c r="N192" s="40">
        <v>2530</v>
      </c>
      <c r="T192" s="2" t="s">
        <v>63</v>
      </c>
    </row>
    <row r="193" spans="1:22" s="1" customFormat="1" ht="33.75" x14ac:dyDescent="0.2">
      <c r="A193" s="35"/>
      <c r="B193" s="36" t="s">
        <v>144</v>
      </c>
      <c r="C193" s="115" t="s">
        <v>145</v>
      </c>
      <c r="D193" s="115"/>
      <c r="E193" s="115"/>
      <c r="F193" s="37" t="s">
        <v>66</v>
      </c>
      <c r="G193" s="37" t="s">
        <v>146</v>
      </c>
      <c r="H193" s="37" t="s">
        <v>34</v>
      </c>
      <c r="I193" s="37" t="s">
        <v>146</v>
      </c>
      <c r="J193" s="38" t="s">
        <v>34</v>
      </c>
      <c r="K193" s="37" t="s">
        <v>34</v>
      </c>
      <c r="L193" s="38">
        <v>184.34</v>
      </c>
      <c r="M193" s="39" t="s">
        <v>34</v>
      </c>
      <c r="N193" s="40">
        <v>2657</v>
      </c>
      <c r="T193" s="2" t="s">
        <v>145</v>
      </c>
    </row>
    <row r="194" spans="1:22" s="1" customFormat="1" ht="33.75" x14ac:dyDescent="0.2">
      <c r="A194" s="35"/>
      <c r="B194" s="36" t="s">
        <v>147</v>
      </c>
      <c r="C194" s="115" t="s">
        <v>148</v>
      </c>
      <c r="D194" s="115"/>
      <c r="E194" s="115"/>
      <c r="F194" s="37" t="s">
        <v>66</v>
      </c>
      <c r="G194" s="37" t="s">
        <v>149</v>
      </c>
      <c r="H194" s="37" t="s">
        <v>34</v>
      </c>
      <c r="I194" s="37" t="s">
        <v>149</v>
      </c>
      <c r="J194" s="38" t="s">
        <v>34</v>
      </c>
      <c r="K194" s="37" t="s">
        <v>34</v>
      </c>
      <c r="L194" s="38">
        <v>114.11</v>
      </c>
      <c r="M194" s="39" t="s">
        <v>34</v>
      </c>
      <c r="N194" s="40">
        <v>1645</v>
      </c>
      <c r="T194" s="2" t="s">
        <v>148</v>
      </c>
    </row>
    <row r="195" spans="1:22" s="1" customFormat="1" x14ac:dyDescent="0.2">
      <c r="A195" s="41"/>
      <c r="B195" s="42"/>
      <c r="C195" s="116" t="s">
        <v>71</v>
      </c>
      <c r="D195" s="116"/>
      <c r="E195" s="116"/>
      <c r="F195" s="43" t="s">
        <v>34</v>
      </c>
      <c r="G195" s="43" t="s">
        <v>34</v>
      </c>
      <c r="H195" s="43" t="s">
        <v>34</v>
      </c>
      <c r="I195" s="43" t="s">
        <v>34</v>
      </c>
      <c r="J195" s="44" t="s">
        <v>34</v>
      </c>
      <c r="K195" s="43" t="s">
        <v>34</v>
      </c>
      <c r="L195" s="44">
        <v>682.18</v>
      </c>
      <c r="M195" s="32" t="s">
        <v>34</v>
      </c>
      <c r="N195" s="45">
        <v>7813</v>
      </c>
      <c r="V195" s="2" t="s">
        <v>71</v>
      </c>
    </row>
    <row r="196" spans="1:22" s="1" customFormat="1" ht="22.5" x14ac:dyDescent="0.2">
      <c r="A196" s="28" t="s">
        <v>245</v>
      </c>
      <c r="B196" s="29" t="s">
        <v>216</v>
      </c>
      <c r="C196" s="118" t="s">
        <v>217</v>
      </c>
      <c r="D196" s="118"/>
      <c r="E196" s="118"/>
      <c r="F196" s="30" t="s">
        <v>153</v>
      </c>
      <c r="G196" s="30" t="s">
        <v>34</v>
      </c>
      <c r="H196" s="30" t="s">
        <v>34</v>
      </c>
      <c r="I196" s="30" t="s">
        <v>246</v>
      </c>
      <c r="J196" s="31">
        <v>598</v>
      </c>
      <c r="K196" s="30" t="s">
        <v>34</v>
      </c>
      <c r="L196" s="31">
        <v>1585.9</v>
      </c>
      <c r="M196" s="32">
        <v>4.22</v>
      </c>
      <c r="N196" s="33">
        <v>6692</v>
      </c>
      <c r="Q196" s="2" t="s">
        <v>217</v>
      </c>
    </row>
    <row r="197" spans="1:22" s="1" customFormat="1" ht="22.5" x14ac:dyDescent="0.2">
      <c r="A197" s="28" t="s">
        <v>247</v>
      </c>
      <c r="B197" s="29" t="s">
        <v>248</v>
      </c>
      <c r="C197" s="118" t="s">
        <v>249</v>
      </c>
      <c r="D197" s="118"/>
      <c r="E197" s="118"/>
      <c r="F197" s="30" t="s">
        <v>250</v>
      </c>
      <c r="G197" s="30" t="s">
        <v>34</v>
      </c>
      <c r="H197" s="30" t="s">
        <v>34</v>
      </c>
      <c r="I197" s="30" t="s">
        <v>48</v>
      </c>
      <c r="J197" s="31" t="s">
        <v>34</v>
      </c>
      <c r="K197" s="30" t="s">
        <v>34</v>
      </c>
      <c r="L197" s="31" t="s">
        <v>34</v>
      </c>
      <c r="M197" s="32" t="s">
        <v>34</v>
      </c>
      <c r="N197" s="33" t="s">
        <v>34</v>
      </c>
      <c r="Q197" s="2" t="s">
        <v>249</v>
      </c>
    </row>
    <row r="198" spans="1:22" s="1" customFormat="1" x14ac:dyDescent="0.2">
      <c r="A198" s="35"/>
      <c r="B198" s="36" t="s">
        <v>48</v>
      </c>
      <c r="C198" s="115" t="s">
        <v>81</v>
      </c>
      <c r="D198" s="115"/>
      <c r="E198" s="115"/>
      <c r="F198" s="37" t="s">
        <v>34</v>
      </c>
      <c r="G198" s="37" t="s">
        <v>34</v>
      </c>
      <c r="H198" s="37" t="s">
        <v>34</v>
      </c>
      <c r="I198" s="37" t="s">
        <v>34</v>
      </c>
      <c r="J198" s="38">
        <v>42.56</v>
      </c>
      <c r="K198" s="37" t="s">
        <v>34</v>
      </c>
      <c r="L198" s="38">
        <v>42.56</v>
      </c>
      <c r="M198" s="39">
        <v>14.41</v>
      </c>
      <c r="N198" s="40">
        <v>613</v>
      </c>
      <c r="S198" s="2" t="s">
        <v>81</v>
      </c>
    </row>
    <row r="199" spans="1:22" s="1" customFormat="1" x14ac:dyDescent="0.2">
      <c r="A199" s="35"/>
      <c r="B199" s="36" t="s">
        <v>54</v>
      </c>
      <c r="C199" s="115" t="s">
        <v>55</v>
      </c>
      <c r="D199" s="115"/>
      <c r="E199" s="115"/>
      <c r="F199" s="37" t="s">
        <v>34</v>
      </c>
      <c r="G199" s="37" t="s">
        <v>34</v>
      </c>
      <c r="H199" s="37" t="s">
        <v>34</v>
      </c>
      <c r="I199" s="37" t="s">
        <v>34</v>
      </c>
      <c r="J199" s="38">
        <v>126.63</v>
      </c>
      <c r="K199" s="37" t="s">
        <v>34</v>
      </c>
      <c r="L199" s="38">
        <v>126.63</v>
      </c>
      <c r="M199" s="39">
        <v>7.88</v>
      </c>
      <c r="N199" s="40">
        <v>998</v>
      </c>
      <c r="S199" s="2" t="s">
        <v>55</v>
      </c>
    </row>
    <row r="200" spans="1:22" s="1" customFormat="1" x14ac:dyDescent="0.2">
      <c r="A200" s="35"/>
      <c r="B200" s="36" t="s">
        <v>56</v>
      </c>
      <c r="C200" s="115" t="s">
        <v>57</v>
      </c>
      <c r="D200" s="115"/>
      <c r="E200" s="115"/>
      <c r="F200" s="37" t="s">
        <v>34</v>
      </c>
      <c r="G200" s="37" t="s">
        <v>34</v>
      </c>
      <c r="H200" s="37" t="s">
        <v>34</v>
      </c>
      <c r="I200" s="37" t="s">
        <v>34</v>
      </c>
      <c r="J200" s="38">
        <v>10.94</v>
      </c>
      <c r="K200" s="37" t="s">
        <v>34</v>
      </c>
      <c r="L200" s="38">
        <v>10.94</v>
      </c>
      <c r="M200" s="39">
        <v>14.41</v>
      </c>
      <c r="N200" s="40">
        <v>158</v>
      </c>
      <c r="S200" s="2" t="s">
        <v>57</v>
      </c>
    </row>
    <row r="201" spans="1:22" s="1" customFormat="1" x14ac:dyDescent="0.2">
      <c r="A201" s="35"/>
      <c r="B201" s="36" t="s">
        <v>82</v>
      </c>
      <c r="C201" s="115" t="s">
        <v>83</v>
      </c>
      <c r="D201" s="115"/>
      <c r="E201" s="115"/>
      <c r="F201" s="37" t="s">
        <v>34</v>
      </c>
      <c r="G201" s="37" t="s">
        <v>34</v>
      </c>
      <c r="H201" s="37" t="s">
        <v>34</v>
      </c>
      <c r="I201" s="37" t="s">
        <v>34</v>
      </c>
      <c r="J201" s="38">
        <v>23.39</v>
      </c>
      <c r="K201" s="37" t="s">
        <v>34</v>
      </c>
      <c r="L201" s="38">
        <v>23.39</v>
      </c>
      <c r="M201" s="39">
        <v>4.22</v>
      </c>
      <c r="N201" s="40">
        <v>99</v>
      </c>
      <c r="S201" s="2" t="s">
        <v>83</v>
      </c>
    </row>
    <row r="202" spans="1:22" s="1" customFormat="1" x14ac:dyDescent="0.2">
      <c r="A202" s="35"/>
      <c r="B202" s="36" t="s">
        <v>34</v>
      </c>
      <c r="C202" s="115" t="s">
        <v>84</v>
      </c>
      <c r="D202" s="115"/>
      <c r="E202" s="115"/>
      <c r="F202" s="37" t="s">
        <v>59</v>
      </c>
      <c r="G202" s="37" t="s">
        <v>251</v>
      </c>
      <c r="H202" s="37" t="s">
        <v>34</v>
      </c>
      <c r="I202" s="37" t="s">
        <v>251</v>
      </c>
      <c r="J202" s="38" t="s">
        <v>34</v>
      </c>
      <c r="K202" s="37" t="s">
        <v>34</v>
      </c>
      <c r="L202" s="38" t="s">
        <v>34</v>
      </c>
      <c r="M202" s="39" t="s">
        <v>34</v>
      </c>
      <c r="N202" s="40" t="s">
        <v>34</v>
      </c>
      <c r="T202" s="2" t="s">
        <v>84</v>
      </c>
    </row>
    <row r="203" spans="1:22" s="1" customFormat="1" x14ac:dyDescent="0.2">
      <c r="A203" s="35"/>
      <c r="B203" s="36" t="s">
        <v>34</v>
      </c>
      <c r="C203" s="115" t="s">
        <v>58</v>
      </c>
      <c r="D203" s="115"/>
      <c r="E203" s="115"/>
      <c r="F203" s="37" t="s">
        <v>59</v>
      </c>
      <c r="G203" s="37" t="s">
        <v>252</v>
      </c>
      <c r="H203" s="37" t="s">
        <v>34</v>
      </c>
      <c r="I203" s="37" t="s">
        <v>252</v>
      </c>
      <c r="J203" s="38" t="s">
        <v>34</v>
      </c>
      <c r="K203" s="37" t="s">
        <v>34</v>
      </c>
      <c r="L203" s="38" t="s">
        <v>34</v>
      </c>
      <c r="M203" s="39" t="s">
        <v>34</v>
      </c>
      <c r="N203" s="40" t="s">
        <v>34</v>
      </c>
      <c r="T203" s="2" t="s">
        <v>58</v>
      </c>
    </row>
    <row r="204" spans="1:22" s="1" customFormat="1" x14ac:dyDescent="0.2">
      <c r="A204" s="35"/>
      <c r="B204" s="36" t="s">
        <v>34</v>
      </c>
      <c r="C204" s="118" t="s">
        <v>62</v>
      </c>
      <c r="D204" s="118"/>
      <c r="E204" s="118"/>
      <c r="F204" s="30" t="s">
        <v>34</v>
      </c>
      <c r="G204" s="30" t="s">
        <v>34</v>
      </c>
      <c r="H204" s="30" t="s">
        <v>34</v>
      </c>
      <c r="I204" s="30" t="s">
        <v>34</v>
      </c>
      <c r="J204" s="31">
        <v>192.58</v>
      </c>
      <c r="K204" s="30" t="s">
        <v>34</v>
      </c>
      <c r="L204" s="31">
        <v>192.58</v>
      </c>
      <c r="M204" s="32" t="s">
        <v>34</v>
      </c>
      <c r="N204" s="33" t="s">
        <v>34</v>
      </c>
      <c r="U204" s="2" t="s">
        <v>62</v>
      </c>
    </row>
    <row r="205" spans="1:22" s="1" customFormat="1" x14ac:dyDescent="0.2">
      <c r="A205" s="35"/>
      <c r="B205" s="36" t="s">
        <v>34</v>
      </c>
      <c r="C205" s="115" t="s">
        <v>63</v>
      </c>
      <c r="D205" s="115"/>
      <c r="E205" s="115"/>
      <c r="F205" s="37" t="s">
        <v>34</v>
      </c>
      <c r="G205" s="37" t="s">
        <v>34</v>
      </c>
      <c r="H205" s="37" t="s">
        <v>34</v>
      </c>
      <c r="I205" s="37" t="s">
        <v>34</v>
      </c>
      <c r="J205" s="38" t="s">
        <v>34</v>
      </c>
      <c r="K205" s="37" t="s">
        <v>34</v>
      </c>
      <c r="L205" s="38">
        <v>53.5</v>
      </c>
      <c r="M205" s="39" t="s">
        <v>34</v>
      </c>
      <c r="N205" s="40">
        <v>771</v>
      </c>
      <c r="T205" s="2" t="s">
        <v>63</v>
      </c>
    </row>
    <row r="206" spans="1:22" s="1" customFormat="1" ht="22.5" x14ac:dyDescent="0.2">
      <c r="A206" s="35"/>
      <c r="B206" s="36" t="s">
        <v>253</v>
      </c>
      <c r="C206" s="115" t="s">
        <v>254</v>
      </c>
      <c r="D206" s="115"/>
      <c r="E206" s="115"/>
      <c r="F206" s="37" t="s">
        <v>66</v>
      </c>
      <c r="G206" s="37" t="s">
        <v>146</v>
      </c>
      <c r="H206" s="37" t="s">
        <v>34</v>
      </c>
      <c r="I206" s="37" t="s">
        <v>146</v>
      </c>
      <c r="J206" s="38" t="s">
        <v>34</v>
      </c>
      <c r="K206" s="37" t="s">
        <v>34</v>
      </c>
      <c r="L206" s="38">
        <v>56.18</v>
      </c>
      <c r="M206" s="39" t="s">
        <v>34</v>
      </c>
      <c r="N206" s="40">
        <v>810</v>
      </c>
      <c r="T206" s="2" t="s">
        <v>254</v>
      </c>
    </row>
    <row r="207" spans="1:22" s="1" customFormat="1" ht="22.5" x14ac:dyDescent="0.2">
      <c r="A207" s="35"/>
      <c r="B207" s="36" t="s">
        <v>255</v>
      </c>
      <c r="C207" s="115" t="s">
        <v>256</v>
      </c>
      <c r="D207" s="115"/>
      <c r="E207" s="115"/>
      <c r="F207" s="37" t="s">
        <v>66</v>
      </c>
      <c r="G207" s="37" t="s">
        <v>257</v>
      </c>
      <c r="H207" s="37" t="s">
        <v>34</v>
      </c>
      <c r="I207" s="37" t="s">
        <v>257</v>
      </c>
      <c r="J207" s="38" t="s">
        <v>34</v>
      </c>
      <c r="K207" s="37" t="s">
        <v>34</v>
      </c>
      <c r="L207" s="38">
        <v>32.1</v>
      </c>
      <c r="M207" s="39" t="s">
        <v>34</v>
      </c>
      <c r="N207" s="40">
        <v>463</v>
      </c>
      <c r="T207" s="2" t="s">
        <v>256</v>
      </c>
    </row>
    <row r="208" spans="1:22" s="1" customFormat="1" x14ac:dyDescent="0.2">
      <c r="A208" s="41"/>
      <c r="B208" s="42"/>
      <c r="C208" s="116" t="s">
        <v>71</v>
      </c>
      <c r="D208" s="116"/>
      <c r="E208" s="116"/>
      <c r="F208" s="43" t="s">
        <v>34</v>
      </c>
      <c r="G208" s="43" t="s">
        <v>34</v>
      </c>
      <c r="H208" s="43" t="s">
        <v>34</v>
      </c>
      <c r="I208" s="43" t="s">
        <v>34</v>
      </c>
      <c r="J208" s="44" t="s">
        <v>34</v>
      </c>
      <c r="K208" s="43" t="s">
        <v>34</v>
      </c>
      <c r="L208" s="44">
        <v>280.86</v>
      </c>
      <c r="M208" s="32" t="s">
        <v>34</v>
      </c>
      <c r="N208" s="45">
        <v>2983</v>
      </c>
      <c r="V208" s="2" t="s">
        <v>71</v>
      </c>
    </row>
    <row r="209" spans="1:21" s="1" customFormat="1" ht="33.75" x14ac:dyDescent="0.2">
      <c r="A209" s="28" t="s">
        <v>258</v>
      </c>
      <c r="B209" s="29" t="s">
        <v>259</v>
      </c>
      <c r="C209" s="118" t="s">
        <v>260</v>
      </c>
      <c r="D209" s="118"/>
      <c r="E209" s="118"/>
      <c r="F209" s="30" t="s">
        <v>261</v>
      </c>
      <c r="G209" s="30" t="s">
        <v>34</v>
      </c>
      <c r="H209" s="30" t="s">
        <v>34</v>
      </c>
      <c r="I209" s="30" t="s">
        <v>48</v>
      </c>
      <c r="J209" s="31">
        <v>2478.84</v>
      </c>
      <c r="K209" s="30" t="s">
        <v>34</v>
      </c>
      <c r="L209" s="31">
        <v>2478.84</v>
      </c>
      <c r="M209" s="32">
        <v>4.22</v>
      </c>
      <c r="N209" s="33">
        <v>10461</v>
      </c>
      <c r="Q209" s="2" t="s">
        <v>260</v>
      </c>
    </row>
    <row r="210" spans="1:21" s="1" customFormat="1" ht="45" x14ac:dyDescent="0.2">
      <c r="A210" s="28" t="s">
        <v>262</v>
      </c>
      <c r="B210" s="29" t="s">
        <v>263</v>
      </c>
      <c r="C210" s="118" t="s">
        <v>264</v>
      </c>
      <c r="D210" s="118"/>
      <c r="E210" s="118"/>
      <c r="F210" s="30" t="s">
        <v>173</v>
      </c>
      <c r="G210" s="30" t="s">
        <v>34</v>
      </c>
      <c r="H210" s="30" t="s">
        <v>34</v>
      </c>
      <c r="I210" s="30" t="s">
        <v>265</v>
      </c>
      <c r="J210" s="31">
        <v>11000</v>
      </c>
      <c r="K210" s="30" t="s">
        <v>34</v>
      </c>
      <c r="L210" s="31">
        <v>79.2</v>
      </c>
      <c r="M210" s="32">
        <v>4.22</v>
      </c>
      <c r="N210" s="33">
        <v>334</v>
      </c>
      <c r="Q210" s="2" t="s">
        <v>264</v>
      </c>
    </row>
    <row r="211" spans="1:21" s="1" customFormat="1" x14ac:dyDescent="0.2">
      <c r="A211" s="34"/>
      <c r="B211" s="8"/>
      <c r="C211" s="115" t="s">
        <v>266</v>
      </c>
      <c r="D211" s="115"/>
      <c r="E211" s="115"/>
      <c r="F211" s="115"/>
      <c r="G211" s="115"/>
      <c r="H211" s="115"/>
      <c r="I211" s="115"/>
      <c r="J211" s="115"/>
      <c r="K211" s="115"/>
      <c r="L211" s="115"/>
      <c r="M211" s="115"/>
      <c r="N211" s="117"/>
      <c r="R211" s="2" t="s">
        <v>266</v>
      </c>
    </row>
    <row r="212" spans="1:21" s="1" customFormat="1" x14ac:dyDescent="0.2">
      <c r="A212" s="28" t="s">
        <v>267</v>
      </c>
      <c r="B212" s="29" t="s">
        <v>268</v>
      </c>
      <c r="C212" s="118" t="s">
        <v>269</v>
      </c>
      <c r="D212" s="118"/>
      <c r="E212" s="118"/>
      <c r="F212" s="30" t="s">
        <v>173</v>
      </c>
      <c r="G212" s="30" t="s">
        <v>34</v>
      </c>
      <c r="H212" s="30" t="s">
        <v>34</v>
      </c>
      <c r="I212" s="30" t="s">
        <v>270</v>
      </c>
      <c r="J212" s="31">
        <v>17290</v>
      </c>
      <c r="K212" s="30" t="s">
        <v>34</v>
      </c>
      <c r="L212" s="31">
        <v>5.19</v>
      </c>
      <c r="M212" s="32">
        <v>4.22</v>
      </c>
      <c r="N212" s="33">
        <v>22</v>
      </c>
      <c r="Q212" s="2" t="s">
        <v>269</v>
      </c>
    </row>
    <row r="213" spans="1:21" s="1" customFormat="1" ht="33.75" x14ac:dyDescent="0.2">
      <c r="A213" s="28" t="s">
        <v>271</v>
      </c>
      <c r="B213" s="29" t="s">
        <v>272</v>
      </c>
      <c r="C213" s="118" t="s">
        <v>273</v>
      </c>
      <c r="D213" s="118"/>
      <c r="E213" s="118"/>
      <c r="F213" s="30" t="s">
        <v>274</v>
      </c>
      <c r="G213" s="30" t="s">
        <v>34</v>
      </c>
      <c r="H213" s="30" t="s">
        <v>34</v>
      </c>
      <c r="I213" s="30" t="s">
        <v>275</v>
      </c>
      <c r="J213" s="31" t="s">
        <v>34</v>
      </c>
      <c r="K213" s="30" t="s">
        <v>34</v>
      </c>
      <c r="L213" s="31" t="s">
        <v>34</v>
      </c>
      <c r="M213" s="32" t="s">
        <v>34</v>
      </c>
      <c r="N213" s="33" t="s">
        <v>34</v>
      </c>
      <c r="Q213" s="2" t="s">
        <v>273</v>
      </c>
    </row>
    <row r="214" spans="1:21" s="1" customFormat="1" x14ac:dyDescent="0.2">
      <c r="A214" s="34"/>
      <c r="B214" s="8"/>
      <c r="C214" s="115" t="s">
        <v>276</v>
      </c>
      <c r="D214" s="115"/>
      <c r="E214" s="115"/>
      <c r="F214" s="115"/>
      <c r="G214" s="115"/>
      <c r="H214" s="115"/>
      <c r="I214" s="115"/>
      <c r="J214" s="115"/>
      <c r="K214" s="115"/>
      <c r="L214" s="115"/>
      <c r="M214" s="115"/>
      <c r="N214" s="117"/>
      <c r="R214" s="2" t="s">
        <v>276</v>
      </c>
    </row>
    <row r="215" spans="1:21" s="1" customFormat="1" x14ac:dyDescent="0.2">
      <c r="A215" s="35"/>
      <c r="B215" s="36" t="s">
        <v>48</v>
      </c>
      <c r="C215" s="115" t="s">
        <v>81</v>
      </c>
      <c r="D215" s="115"/>
      <c r="E215" s="115"/>
      <c r="F215" s="37" t="s">
        <v>34</v>
      </c>
      <c r="G215" s="37" t="s">
        <v>34</v>
      </c>
      <c r="H215" s="37" t="s">
        <v>34</v>
      </c>
      <c r="I215" s="37" t="s">
        <v>34</v>
      </c>
      <c r="J215" s="38">
        <v>444.42</v>
      </c>
      <c r="K215" s="37" t="s">
        <v>34</v>
      </c>
      <c r="L215" s="38">
        <v>16.8</v>
      </c>
      <c r="M215" s="39">
        <v>14.41</v>
      </c>
      <c r="N215" s="40">
        <v>242</v>
      </c>
      <c r="S215" s="2" t="s">
        <v>81</v>
      </c>
    </row>
    <row r="216" spans="1:21" s="1" customFormat="1" x14ac:dyDescent="0.2">
      <c r="A216" s="35"/>
      <c r="B216" s="36" t="s">
        <v>54</v>
      </c>
      <c r="C216" s="115" t="s">
        <v>55</v>
      </c>
      <c r="D216" s="115"/>
      <c r="E216" s="115"/>
      <c r="F216" s="37" t="s">
        <v>34</v>
      </c>
      <c r="G216" s="37" t="s">
        <v>34</v>
      </c>
      <c r="H216" s="37" t="s">
        <v>34</v>
      </c>
      <c r="I216" s="37" t="s">
        <v>34</v>
      </c>
      <c r="J216" s="38">
        <v>1536.94</v>
      </c>
      <c r="K216" s="37" t="s">
        <v>34</v>
      </c>
      <c r="L216" s="38">
        <v>58.1</v>
      </c>
      <c r="M216" s="39">
        <v>7.88</v>
      </c>
      <c r="N216" s="40">
        <v>458</v>
      </c>
      <c r="S216" s="2" t="s">
        <v>55</v>
      </c>
    </row>
    <row r="217" spans="1:21" s="1" customFormat="1" x14ac:dyDescent="0.2">
      <c r="A217" s="35"/>
      <c r="B217" s="36" t="s">
        <v>56</v>
      </c>
      <c r="C217" s="115" t="s">
        <v>57</v>
      </c>
      <c r="D217" s="115"/>
      <c r="E217" s="115"/>
      <c r="F217" s="37" t="s">
        <v>34</v>
      </c>
      <c r="G217" s="37" t="s">
        <v>34</v>
      </c>
      <c r="H217" s="37" t="s">
        <v>34</v>
      </c>
      <c r="I217" s="37" t="s">
        <v>34</v>
      </c>
      <c r="J217" s="38">
        <v>142.94</v>
      </c>
      <c r="K217" s="37" t="s">
        <v>34</v>
      </c>
      <c r="L217" s="38">
        <v>5.4</v>
      </c>
      <c r="M217" s="39">
        <v>14.41</v>
      </c>
      <c r="N217" s="40">
        <v>78</v>
      </c>
      <c r="S217" s="2" t="s">
        <v>57</v>
      </c>
    </row>
    <row r="218" spans="1:21" s="1" customFormat="1" x14ac:dyDescent="0.2">
      <c r="A218" s="35"/>
      <c r="B218" s="36" t="s">
        <v>82</v>
      </c>
      <c r="C218" s="115" t="s">
        <v>83</v>
      </c>
      <c r="D218" s="115"/>
      <c r="E218" s="115"/>
      <c r="F218" s="37" t="s">
        <v>34</v>
      </c>
      <c r="G218" s="37" t="s">
        <v>34</v>
      </c>
      <c r="H218" s="37" t="s">
        <v>34</v>
      </c>
      <c r="I218" s="37" t="s">
        <v>34</v>
      </c>
      <c r="J218" s="38">
        <v>10354.41</v>
      </c>
      <c r="K218" s="37" t="s">
        <v>34</v>
      </c>
      <c r="L218" s="38">
        <v>5.44</v>
      </c>
      <c r="M218" s="39">
        <v>4.22</v>
      </c>
      <c r="N218" s="40">
        <v>23</v>
      </c>
      <c r="S218" s="2" t="s">
        <v>83</v>
      </c>
    </row>
    <row r="219" spans="1:21" s="1" customFormat="1" x14ac:dyDescent="0.2">
      <c r="A219" s="35"/>
      <c r="B219" s="36" t="s">
        <v>34</v>
      </c>
      <c r="C219" s="115" t="s">
        <v>84</v>
      </c>
      <c r="D219" s="115"/>
      <c r="E219" s="115"/>
      <c r="F219" s="37" t="s">
        <v>59</v>
      </c>
      <c r="G219" s="37" t="s">
        <v>277</v>
      </c>
      <c r="H219" s="37" t="s">
        <v>34</v>
      </c>
      <c r="I219" s="37" t="s">
        <v>278</v>
      </c>
      <c r="J219" s="38" t="s">
        <v>34</v>
      </c>
      <c r="K219" s="37" t="s">
        <v>34</v>
      </c>
      <c r="L219" s="38" t="s">
        <v>34</v>
      </c>
      <c r="M219" s="39" t="s">
        <v>34</v>
      </c>
      <c r="N219" s="40" t="s">
        <v>34</v>
      </c>
      <c r="T219" s="2" t="s">
        <v>84</v>
      </c>
    </row>
    <row r="220" spans="1:21" s="1" customFormat="1" x14ac:dyDescent="0.2">
      <c r="A220" s="35"/>
      <c r="B220" s="36" t="s">
        <v>34</v>
      </c>
      <c r="C220" s="115" t="s">
        <v>58</v>
      </c>
      <c r="D220" s="115"/>
      <c r="E220" s="115"/>
      <c r="F220" s="37" t="s">
        <v>59</v>
      </c>
      <c r="G220" s="37" t="s">
        <v>279</v>
      </c>
      <c r="H220" s="37" t="s">
        <v>34</v>
      </c>
      <c r="I220" s="37" t="s">
        <v>280</v>
      </c>
      <c r="J220" s="38" t="s">
        <v>34</v>
      </c>
      <c r="K220" s="37" t="s">
        <v>34</v>
      </c>
      <c r="L220" s="38" t="s">
        <v>34</v>
      </c>
      <c r="M220" s="39" t="s">
        <v>34</v>
      </c>
      <c r="N220" s="40" t="s">
        <v>34</v>
      </c>
      <c r="T220" s="2" t="s">
        <v>58</v>
      </c>
    </row>
    <row r="221" spans="1:21" s="1" customFormat="1" x14ac:dyDescent="0.2">
      <c r="A221" s="35"/>
      <c r="B221" s="36" t="s">
        <v>34</v>
      </c>
      <c r="C221" s="118" t="s">
        <v>62</v>
      </c>
      <c r="D221" s="118"/>
      <c r="E221" s="118"/>
      <c r="F221" s="30" t="s">
        <v>34</v>
      </c>
      <c r="G221" s="30" t="s">
        <v>34</v>
      </c>
      <c r="H221" s="30" t="s">
        <v>34</v>
      </c>
      <c r="I221" s="30" t="s">
        <v>34</v>
      </c>
      <c r="J221" s="31">
        <v>2125.36</v>
      </c>
      <c r="K221" s="30" t="s">
        <v>34</v>
      </c>
      <c r="L221" s="31">
        <v>80.34</v>
      </c>
      <c r="M221" s="32" t="s">
        <v>34</v>
      </c>
      <c r="N221" s="33" t="s">
        <v>34</v>
      </c>
      <c r="U221" s="2" t="s">
        <v>62</v>
      </c>
    </row>
    <row r="222" spans="1:21" s="1" customFormat="1" x14ac:dyDescent="0.2">
      <c r="A222" s="35"/>
      <c r="B222" s="36" t="s">
        <v>34</v>
      </c>
      <c r="C222" s="115" t="s">
        <v>63</v>
      </c>
      <c r="D222" s="115"/>
      <c r="E222" s="115"/>
      <c r="F222" s="37" t="s">
        <v>34</v>
      </c>
      <c r="G222" s="37" t="s">
        <v>34</v>
      </c>
      <c r="H222" s="37" t="s">
        <v>34</v>
      </c>
      <c r="I222" s="37" t="s">
        <v>34</v>
      </c>
      <c r="J222" s="38" t="s">
        <v>34</v>
      </c>
      <c r="K222" s="37" t="s">
        <v>34</v>
      </c>
      <c r="L222" s="38">
        <v>22.2</v>
      </c>
      <c r="M222" s="39" t="s">
        <v>34</v>
      </c>
      <c r="N222" s="40">
        <v>320</v>
      </c>
      <c r="T222" s="2" t="s">
        <v>63</v>
      </c>
    </row>
    <row r="223" spans="1:21" s="1" customFormat="1" ht="22.5" x14ac:dyDescent="0.2">
      <c r="A223" s="35"/>
      <c r="B223" s="36" t="s">
        <v>253</v>
      </c>
      <c r="C223" s="115" t="s">
        <v>254</v>
      </c>
      <c r="D223" s="115"/>
      <c r="E223" s="115"/>
      <c r="F223" s="37" t="s">
        <v>66</v>
      </c>
      <c r="G223" s="37" t="s">
        <v>146</v>
      </c>
      <c r="H223" s="37" t="s">
        <v>34</v>
      </c>
      <c r="I223" s="37" t="s">
        <v>146</v>
      </c>
      <c r="J223" s="38" t="s">
        <v>34</v>
      </c>
      <c r="K223" s="37" t="s">
        <v>34</v>
      </c>
      <c r="L223" s="38">
        <v>23.31</v>
      </c>
      <c r="M223" s="39" t="s">
        <v>34</v>
      </c>
      <c r="N223" s="40">
        <v>336</v>
      </c>
      <c r="T223" s="2" t="s">
        <v>254</v>
      </c>
    </row>
    <row r="224" spans="1:21" s="1" customFormat="1" ht="22.5" x14ac:dyDescent="0.2">
      <c r="A224" s="35"/>
      <c r="B224" s="36" t="s">
        <v>255</v>
      </c>
      <c r="C224" s="115" t="s">
        <v>256</v>
      </c>
      <c r="D224" s="115"/>
      <c r="E224" s="115"/>
      <c r="F224" s="37" t="s">
        <v>66</v>
      </c>
      <c r="G224" s="37" t="s">
        <v>257</v>
      </c>
      <c r="H224" s="37" t="s">
        <v>34</v>
      </c>
      <c r="I224" s="37" t="s">
        <v>257</v>
      </c>
      <c r="J224" s="38" t="s">
        <v>34</v>
      </c>
      <c r="K224" s="37" t="s">
        <v>34</v>
      </c>
      <c r="L224" s="38">
        <v>13.32</v>
      </c>
      <c r="M224" s="39" t="s">
        <v>34</v>
      </c>
      <c r="N224" s="40">
        <v>192</v>
      </c>
      <c r="T224" s="2" t="s">
        <v>256</v>
      </c>
    </row>
    <row r="225" spans="1:27" s="1" customFormat="1" x14ac:dyDescent="0.2">
      <c r="A225" s="41"/>
      <c r="B225" s="42"/>
      <c r="C225" s="116" t="s">
        <v>71</v>
      </c>
      <c r="D225" s="116"/>
      <c r="E225" s="116"/>
      <c r="F225" s="43" t="s">
        <v>34</v>
      </c>
      <c r="G225" s="43" t="s">
        <v>34</v>
      </c>
      <c r="H225" s="43" t="s">
        <v>34</v>
      </c>
      <c r="I225" s="43" t="s">
        <v>34</v>
      </c>
      <c r="J225" s="44" t="s">
        <v>34</v>
      </c>
      <c r="K225" s="43" t="s">
        <v>34</v>
      </c>
      <c r="L225" s="44">
        <v>116.97</v>
      </c>
      <c r="M225" s="32" t="s">
        <v>34</v>
      </c>
      <c r="N225" s="45">
        <v>1251</v>
      </c>
      <c r="V225" s="2" t="s">
        <v>71</v>
      </c>
    </row>
    <row r="226" spans="1:27" s="1" customFormat="1" ht="56.25" x14ac:dyDescent="0.2">
      <c r="A226" s="28" t="s">
        <v>281</v>
      </c>
      <c r="B226" s="29" t="s">
        <v>282</v>
      </c>
      <c r="C226" s="118" t="s">
        <v>283</v>
      </c>
      <c r="D226" s="118"/>
      <c r="E226" s="118"/>
      <c r="F226" s="30" t="s">
        <v>173</v>
      </c>
      <c r="G226" s="30" t="s">
        <v>34</v>
      </c>
      <c r="H226" s="30" t="s">
        <v>34</v>
      </c>
      <c r="I226" s="30" t="s">
        <v>284</v>
      </c>
      <c r="J226" s="31">
        <v>13810</v>
      </c>
      <c r="K226" s="30" t="s">
        <v>34</v>
      </c>
      <c r="L226" s="31">
        <v>510.97</v>
      </c>
      <c r="M226" s="32">
        <v>4.22</v>
      </c>
      <c r="N226" s="33">
        <v>2156</v>
      </c>
      <c r="Q226" s="2" t="s">
        <v>283</v>
      </c>
    </row>
    <row r="227" spans="1:27" s="1" customFormat="1" x14ac:dyDescent="0.2">
      <c r="A227" s="34"/>
      <c r="B227" s="8"/>
      <c r="C227" s="115" t="s">
        <v>285</v>
      </c>
      <c r="D227" s="115"/>
      <c r="E227" s="115"/>
      <c r="F227" s="115"/>
      <c r="G227" s="115"/>
      <c r="H227" s="115"/>
      <c r="I227" s="115"/>
      <c r="J227" s="115"/>
      <c r="K227" s="115"/>
      <c r="L227" s="115"/>
      <c r="M227" s="115"/>
      <c r="N227" s="117"/>
      <c r="R227" s="2" t="s">
        <v>285</v>
      </c>
    </row>
    <row r="228" spans="1:27" s="1" customFormat="1" ht="45" x14ac:dyDescent="0.2">
      <c r="A228" s="28" t="s">
        <v>286</v>
      </c>
      <c r="B228" s="29" t="s">
        <v>287</v>
      </c>
      <c r="C228" s="118" t="s">
        <v>288</v>
      </c>
      <c r="D228" s="118"/>
      <c r="E228" s="118"/>
      <c r="F228" s="30" t="s">
        <v>261</v>
      </c>
      <c r="G228" s="30" t="s">
        <v>34</v>
      </c>
      <c r="H228" s="30" t="s">
        <v>34</v>
      </c>
      <c r="I228" s="30" t="s">
        <v>54</v>
      </c>
      <c r="J228" s="31">
        <v>63.7</v>
      </c>
      <c r="K228" s="30" t="s">
        <v>34</v>
      </c>
      <c r="L228" s="31">
        <v>127.4</v>
      </c>
      <c r="M228" s="32">
        <v>4.22</v>
      </c>
      <c r="N228" s="33">
        <v>538</v>
      </c>
      <c r="Q228" s="2" t="s">
        <v>288</v>
      </c>
    </row>
    <row r="229" spans="1:27" s="1" customFormat="1" ht="1.5" customHeight="1" x14ac:dyDescent="0.2">
      <c r="A229" s="47"/>
      <c r="B229" s="42"/>
      <c r="C229" s="42"/>
      <c r="D229" s="42"/>
      <c r="E229" s="42"/>
      <c r="F229" s="47"/>
      <c r="G229" s="47"/>
      <c r="H229" s="47"/>
      <c r="I229" s="47"/>
      <c r="J229" s="48"/>
      <c r="K229" s="47"/>
      <c r="L229" s="48"/>
      <c r="M229" s="37"/>
      <c r="N229" s="48"/>
    </row>
    <row r="230" spans="1:27" s="1" customFormat="1" ht="2.25" customHeight="1" x14ac:dyDescent="0.2"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49"/>
      <c r="M230" s="50"/>
      <c r="N230" s="51"/>
    </row>
    <row r="231" spans="1:27" s="1" customFormat="1" x14ac:dyDescent="0.2">
      <c r="A231" s="52"/>
      <c r="B231" s="53" t="s">
        <v>34</v>
      </c>
      <c r="C231" s="116" t="s">
        <v>289</v>
      </c>
      <c r="D231" s="116"/>
      <c r="E231" s="116"/>
      <c r="F231" s="116"/>
      <c r="G231" s="116"/>
      <c r="H231" s="116"/>
      <c r="I231" s="116"/>
      <c r="J231" s="116"/>
      <c r="K231" s="116"/>
      <c r="L231" s="54" t="s">
        <v>34</v>
      </c>
      <c r="M231" s="55" t="s">
        <v>34</v>
      </c>
      <c r="N231" s="56" t="s">
        <v>34</v>
      </c>
      <c r="Z231" s="2" t="s">
        <v>289</v>
      </c>
    </row>
    <row r="232" spans="1:27" s="1" customFormat="1" x14ac:dyDescent="0.2">
      <c r="A232" s="57"/>
      <c r="B232" s="36" t="s">
        <v>34</v>
      </c>
      <c r="C232" s="115" t="s">
        <v>290</v>
      </c>
      <c r="D232" s="115"/>
      <c r="E232" s="115"/>
      <c r="F232" s="115"/>
      <c r="G232" s="115"/>
      <c r="H232" s="115"/>
      <c r="I232" s="115"/>
      <c r="J232" s="115"/>
      <c r="K232" s="115"/>
      <c r="L232" s="58">
        <v>67563.63</v>
      </c>
      <c r="M232" s="59" t="s">
        <v>34</v>
      </c>
      <c r="N232" s="60">
        <v>424909</v>
      </c>
      <c r="AA232" s="2" t="s">
        <v>290</v>
      </c>
    </row>
    <row r="233" spans="1:27" s="1" customFormat="1" x14ac:dyDescent="0.2">
      <c r="A233" s="57"/>
      <c r="B233" s="36" t="s">
        <v>34</v>
      </c>
      <c r="C233" s="115" t="s">
        <v>291</v>
      </c>
      <c r="D233" s="115"/>
      <c r="E233" s="115"/>
      <c r="F233" s="115"/>
      <c r="G233" s="115"/>
      <c r="H233" s="115"/>
      <c r="I233" s="115"/>
      <c r="J233" s="115"/>
      <c r="K233" s="115"/>
      <c r="L233" s="58" t="s">
        <v>34</v>
      </c>
      <c r="M233" s="59" t="s">
        <v>34</v>
      </c>
      <c r="N233" s="60" t="s">
        <v>34</v>
      </c>
      <c r="AA233" s="2" t="s">
        <v>291</v>
      </c>
    </row>
    <row r="234" spans="1:27" s="1" customFormat="1" x14ac:dyDescent="0.2">
      <c r="A234" s="57"/>
      <c r="B234" s="36" t="s">
        <v>34</v>
      </c>
      <c r="C234" s="115" t="s">
        <v>292</v>
      </c>
      <c r="D234" s="115"/>
      <c r="E234" s="115"/>
      <c r="F234" s="115"/>
      <c r="G234" s="115"/>
      <c r="H234" s="115"/>
      <c r="I234" s="115"/>
      <c r="J234" s="115"/>
      <c r="K234" s="115"/>
      <c r="L234" s="58">
        <v>3576.63</v>
      </c>
      <c r="M234" s="59" t="s">
        <v>34</v>
      </c>
      <c r="N234" s="60">
        <v>51537</v>
      </c>
      <c r="AA234" s="2" t="s">
        <v>292</v>
      </c>
    </row>
    <row r="235" spans="1:27" s="1" customFormat="1" x14ac:dyDescent="0.2">
      <c r="A235" s="57"/>
      <c r="B235" s="36" t="s">
        <v>34</v>
      </c>
      <c r="C235" s="115" t="s">
        <v>293</v>
      </c>
      <c r="D235" s="115"/>
      <c r="E235" s="115"/>
      <c r="F235" s="115"/>
      <c r="G235" s="115"/>
      <c r="H235" s="115"/>
      <c r="I235" s="115"/>
      <c r="J235" s="115"/>
      <c r="K235" s="115"/>
      <c r="L235" s="58">
        <v>5097.91</v>
      </c>
      <c r="M235" s="59" t="s">
        <v>34</v>
      </c>
      <c r="N235" s="60">
        <v>40172</v>
      </c>
      <c r="AA235" s="2" t="s">
        <v>293</v>
      </c>
    </row>
    <row r="236" spans="1:27" s="1" customFormat="1" x14ac:dyDescent="0.2">
      <c r="A236" s="57"/>
      <c r="B236" s="36" t="s">
        <v>34</v>
      </c>
      <c r="C236" s="115" t="s">
        <v>294</v>
      </c>
      <c r="D236" s="115"/>
      <c r="E236" s="115"/>
      <c r="F236" s="115"/>
      <c r="G236" s="115"/>
      <c r="H236" s="115"/>
      <c r="I236" s="115"/>
      <c r="J236" s="115"/>
      <c r="K236" s="115"/>
      <c r="L236" s="58">
        <v>50577.97</v>
      </c>
      <c r="M236" s="59" t="s">
        <v>34</v>
      </c>
      <c r="N236" s="60">
        <v>213439</v>
      </c>
      <c r="AA236" s="2" t="s">
        <v>294</v>
      </c>
    </row>
    <row r="237" spans="1:27" s="1" customFormat="1" x14ac:dyDescent="0.2">
      <c r="A237" s="57"/>
      <c r="B237" s="36" t="s">
        <v>34</v>
      </c>
      <c r="C237" s="115" t="s">
        <v>295</v>
      </c>
      <c r="D237" s="115"/>
      <c r="E237" s="115"/>
      <c r="F237" s="115"/>
      <c r="G237" s="115"/>
      <c r="H237" s="115"/>
      <c r="I237" s="115"/>
      <c r="J237" s="115"/>
      <c r="K237" s="115"/>
      <c r="L237" s="58">
        <v>5063.6000000000004</v>
      </c>
      <c r="M237" s="59" t="s">
        <v>34</v>
      </c>
      <c r="N237" s="60">
        <v>72963</v>
      </c>
      <c r="AA237" s="2" t="s">
        <v>295</v>
      </c>
    </row>
    <row r="238" spans="1:27" s="1" customFormat="1" x14ac:dyDescent="0.2">
      <c r="A238" s="57"/>
      <c r="B238" s="36" t="s">
        <v>34</v>
      </c>
      <c r="C238" s="115" t="s">
        <v>296</v>
      </c>
      <c r="D238" s="115"/>
      <c r="E238" s="115"/>
      <c r="F238" s="115"/>
      <c r="G238" s="115"/>
      <c r="H238" s="115"/>
      <c r="I238" s="115"/>
      <c r="J238" s="115"/>
      <c r="K238" s="115"/>
      <c r="L238" s="58">
        <v>3247.52</v>
      </c>
      <c r="M238" s="59" t="s">
        <v>34</v>
      </c>
      <c r="N238" s="60">
        <v>46798</v>
      </c>
      <c r="AA238" s="2" t="s">
        <v>296</v>
      </c>
    </row>
    <row r="239" spans="1:27" s="1" customFormat="1" x14ac:dyDescent="0.2">
      <c r="A239" s="57"/>
      <c r="B239" s="36" t="s">
        <v>34</v>
      </c>
      <c r="C239" s="115" t="s">
        <v>297</v>
      </c>
      <c r="D239" s="115"/>
      <c r="E239" s="115"/>
      <c r="F239" s="115"/>
      <c r="G239" s="115"/>
      <c r="H239" s="115"/>
      <c r="I239" s="115"/>
      <c r="J239" s="115"/>
      <c r="K239" s="115"/>
      <c r="L239" s="58">
        <v>4408.28</v>
      </c>
      <c r="M239" s="59" t="s">
        <v>34</v>
      </c>
      <c r="N239" s="60">
        <v>63522</v>
      </c>
      <c r="AA239" s="2" t="s">
        <v>297</v>
      </c>
    </row>
    <row r="240" spans="1:27" s="1" customFormat="1" x14ac:dyDescent="0.2">
      <c r="A240" s="57"/>
      <c r="B240" s="36" t="s">
        <v>34</v>
      </c>
      <c r="C240" s="115" t="s">
        <v>298</v>
      </c>
      <c r="D240" s="115"/>
      <c r="E240" s="115"/>
      <c r="F240" s="115"/>
      <c r="G240" s="115"/>
      <c r="H240" s="115"/>
      <c r="I240" s="115"/>
      <c r="J240" s="115"/>
      <c r="K240" s="115"/>
      <c r="L240" s="58">
        <v>5063.6000000000004</v>
      </c>
      <c r="M240" s="59" t="s">
        <v>34</v>
      </c>
      <c r="N240" s="60">
        <v>72963</v>
      </c>
      <c r="AA240" s="2" t="s">
        <v>298</v>
      </c>
    </row>
    <row r="241" spans="1:28" x14ac:dyDescent="0.2">
      <c r="A241" s="57"/>
      <c r="B241" s="36" t="s">
        <v>34</v>
      </c>
      <c r="C241" s="115" t="s">
        <v>299</v>
      </c>
      <c r="D241" s="115"/>
      <c r="E241" s="115"/>
      <c r="F241" s="115"/>
      <c r="G241" s="115"/>
      <c r="H241" s="115"/>
      <c r="I241" s="115"/>
      <c r="J241" s="115"/>
      <c r="K241" s="115"/>
      <c r="L241" s="58">
        <v>3247.52</v>
      </c>
      <c r="M241" s="59" t="s">
        <v>34</v>
      </c>
      <c r="N241" s="60">
        <v>46798</v>
      </c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2" t="s">
        <v>299</v>
      </c>
      <c r="AB241" s="1"/>
    </row>
    <row r="242" spans="1:28" x14ac:dyDescent="0.2">
      <c r="A242" s="57"/>
      <c r="B242" s="48" t="s">
        <v>34</v>
      </c>
      <c r="C242" s="114" t="s">
        <v>300</v>
      </c>
      <c r="D242" s="114"/>
      <c r="E242" s="114"/>
      <c r="F242" s="114"/>
      <c r="G242" s="114"/>
      <c r="H242" s="114"/>
      <c r="I242" s="114"/>
      <c r="J242" s="114"/>
      <c r="K242" s="114"/>
      <c r="L242" s="61">
        <v>67563.63</v>
      </c>
      <c r="M242" s="62" t="s">
        <v>34</v>
      </c>
      <c r="N242" s="63">
        <v>424909</v>
      </c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2" t="s">
        <v>300</v>
      </c>
    </row>
    <row r="243" spans="1:28" ht="1.5" customHeight="1" x14ac:dyDescent="0.2">
      <c r="B243" s="48"/>
      <c r="C243" s="42"/>
      <c r="D243" s="42"/>
      <c r="E243" s="42"/>
      <c r="F243" s="42"/>
      <c r="G243" s="42"/>
      <c r="H243" s="42"/>
      <c r="I243" s="42"/>
      <c r="J243" s="42"/>
      <c r="K243" s="42"/>
      <c r="L243" s="61"/>
      <c r="M243" s="62"/>
      <c r="N243" s="64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53.25" customHeight="1" x14ac:dyDescent="0.2">
      <c r="A244" s="65"/>
      <c r="B244" s="65"/>
      <c r="C244" s="65"/>
      <c r="D244" s="65"/>
      <c r="E244" s="65"/>
      <c r="F244" s="65"/>
      <c r="G244" s="65"/>
      <c r="H244" s="65"/>
      <c r="I244" s="65"/>
      <c r="J244" s="65"/>
      <c r="K244" s="65"/>
      <c r="L244" s="65"/>
      <c r="M244" s="65"/>
      <c r="N244" s="65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x14ac:dyDescent="0.2">
      <c r="B245" s="66" t="s">
        <v>301</v>
      </c>
      <c r="C245" s="129" t="s">
        <v>302</v>
      </c>
      <c r="D245" s="129"/>
      <c r="E245" s="129"/>
      <c r="F245" s="129"/>
      <c r="G245" s="129"/>
      <c r="H245" s="129"/>
      <c r="I245" s="129"/>
      <c r="J245" s="129"/>
      <c r="K245" s="129"/>
      <c r="L245" s="129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13.5" customHeight="1" x14ac:dyDescent="0.2">
      <c r="B246" s="4"/>
      <c r="C246" s="124" t="s">
        <v>303</v>
      </c>
      <c r="D246" s="124"/>
      <c r="E246" s="124"/>
      <c r="F246" s="124"/>
      <c r="G246" s="124"/>
      <c r="H246" s="124"/>
      <c r="I246" s="124"/>
      <c r="J246" s="124"/>
      <c r="K246" s="124"/>
      <c r="L246" s="124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12.75" customHeight="1" x14ac:dyDescent="0.2">
      <c r="B247" s="66" t="s">
        <v>304</v>
      </c>
      <c r="C247" s="129" t="s">
        <v>305</v>
      </c>
      <c r="D247" s="129"/>
      <c r="E247" s="129"/>
      <c r="F247" s="129"/>
      <c r="G247" s="129"/>
      <c r="H247" s="129"/>
      <c r="I247" s="129"/>
      <c r="J247" s="129"/>
      <c r="K247" s="129"/>
      <c r="L247" s="129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13.5" customHeight="1" x14ac:dyDescent="0.2">
      <c r="C248" s="124" t="s">
        <v>303</v>
      </c>
      <c r="D248" s="124"/>
      <c r="E248" s="124"/>
      <c r="F248" s="124"/>
      <c r="G248" s="124"/>
      <c r="H248" s="124"/>
      <c r="I248" s="124"/>
      <c r="J248" s="124"/>
      <c r="K248" s="124"/>
      <c r="L248" s="124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62" spans="4:4" s="1" customFormat="1" x14ac:dyDescent="0.2">
      <c r="D262" s="3"/>
    </row>
  </sheetData>
  <mergeCells count="232">
    <mergeCell ref="C248:L248"/>
    <mergeCell ref="C30:E30"/>
    <mergeCell ref="A11:N11"/>
    <mergeCell ref="A13:N13"/>
    <mergeCell ref="B16:F16"/>
    <mergeCell ref="C27:E29"/>
    <mergeCell ref="N27:N29"/>
    <mergeCell ref="J27:L28"/>
    <mergeCell ref="B27:B29"/>
    <mergeCell ref="F27:F29"/>
    <mergeCell ref="A27:A29"/>
    <mergeCell ref="M27:M29"/>
    <mergeCell ref="G27:I28"/>
    <mergeCell ref="C245:L245"/>
    <mergeCell ref="L25:M25"/>
    <mergeCell ref="C247:L247"/>
    <mergeCell ref="B15:F15"/>
    <mergeCell ref="A12:N12"/>
    <mergeCell ref="C246:L246"/>
    <mergeCell ref="C35:E35"/>
    <mergeCell ref="C36:E36"/>
    <mergeCell ref="C37:E37"/>
    <mergeCell ref="C38:E38"/>
    <mergeCell ref="C39:E39"/>
    <mergeCell ref="C40:E40"/>
    <mergeCell ref="C41:E41"/>
    <mergeCell ref="C42:E42"/>
    <mergeCell ref="C43:N43"/>
    <mergeCell ref="C44:E44"/>
    <mergeCell ref="C45:N45"/>
    <mergeCell ref="C46:E46"/>
    <mergeCell ref="C47:E47"/>
    <mergeCell ref="C48:E48"/>
    <mergeCell ref="D5:N5"/>
    <mergeCell ref="A31:N31"/>
    <mergeCell ref="C32:E32"/>
    <mergeCell ref="C33:N33"/>
    <mergeCell ref="C34:E34"/>
    <mergeCell ref="A10:N10"/>
    <mergeCell ref="A8:N8"/>
    <mergeCell ref="A9:N9"/>
    <mergeCell ref="A7:N7"/>
    <mergeCell ref="C54:E54"/>
    <mergeCell ref="C55:E55"/>
    <mergeCell ref="C56:E56"/>
    <mergeCell ref="C57:E57"/>
    <mergeCell ref="C58:N58"/>
    <mergeCell ref="C49:E49"/>
    <mergeCell ref="C50:E50"/>
    <mergeCell ref="C51:E51"/>
    <mergeCell ref="C52:E52"/>
    <mergeCell ref="C53:E53"/>
    <mergeCell ref="C64:E64"/>
    <mergeCell ref="C65:E65"/>
    <mergeCell ref="C66:E66"/>
    <mergeCell ref="C67:E67"/>
    <mergeCell ref="C68:N68"/>
    <mergeCell ref="C59:E59"/>
    <mergeCell ref="C60:E60"/>
    <mergeCell ref="C61:E61"/>
    <mergeCell ref="C62:E62"/>
    <mergeCell ref="C63:E63"/>
    <mergeCell ref="C74:E74"/>
    <mergeCell ref="C75:E75"/>
    <mergeCell ref="C76:E76"/>
    <mergeCell ref="C77:E77"/>
    <mergeCell ref="C78:N78"/>
    <mergeCell ref="C69:N69"/>
    <mergeCell ref="C70:E70"/>
    <mergeCell ref="C71:E71"/>
    <mergeCell ref="C72:E72"/>
    <mergeCell ref="C73:E73"/>
    <mergeCell ref="C84:E84"/>
    <mergeCell ref="C85:E85"/>
    <mergeCell ref="A87:N87"/>
    <mergeCell ref="C88:E88"/>
    <mergeCell ref="C89:E89"/>
    <mergeCell ref="C79:E79"/>
    <mergeCell ref="C80:E80"/>
    <mergeCell ref="C81:E81"/>
    <mergeCell ref="C82:E82"/>
    <mergeCell ref="C83:E83"/>
    <mergeCell ref="C95:E95"/>
    <mergeCell ref="C96:E96"/>
    <mergeCell ref="C97:E97"/>
    <mergeCell ref="C98:E98"/>
    <mergeCell ref="C99:E99"/>
    <mergeCell ref="C90:E90"/>
    <mergeCell ref="C91:E91"/>
    <mergeCell ref="C92:E92"/>
    <mergeCell ref="C93:E93"/>
    <mergeCell ref="C94:E94"/>
    <mergeCell ref="C105:E105"/>
    <mergeCell ref="C106:E106"/>
    <mergeCell ref="C107:E107"/>
    <mergeCell ref="C108:E108"/>
    <mergeCell ref="C109:E109"/>
    <mergeCell ref="C100:E100"/>
    <mergeCell ref="C101:N101"/>
    <mergeCell ref="C102:E102"/>
    <mergeCell ref="C103:E103"/>
    <mergeCell ref="C104:E104"/>
    <mergeCell ref="C115:E115"/>
    <mergeCell ref="C116:N116"/>
    <mergeCell ref="C117:E117"/>
    <mergeCell ref="C118:E118"/>
    <mergeCell ref="C119:E119"/>
    <mergeCell ref="C110:E110"/>
    <mergeCell ref="C111:E111"/>
    <mergeCell ref="C112:E112"/>
    <mergeCell ref="C113:E113"/>
    <mergeCell ref="C114:N114"/>
    <mergeCell ref="C125:E125"/>
    <mergeCell ref="C126:E126"/>
    <mergeCell ref="C127:E127"/>
    <mergeCell ref="C128:E128"/>
    <mergeCell ref="C129:N129"/>
    <mergeCell ref="C120:E120"/>
    <mergeCell ref="C121:E121"/>
    <mergeCell ref="C122:E122"/>
    <mergeCell ref="C123:E123"/>
    <mergeCell ref="C124:E124"/>
    <mergeCell ref="C135:N135"/>
    <mergeCell ref="C136:E136"/>
    <mergeCell ref="C137:N137"/>
    <mergeCell ref="C138:E138"/>
    <mergeCell ref="C139:N139"/>
    <mergeCell ref="C130:E130"/>
    <mergeCell ref="C131:N131"/>
    <mergeCell ref="C132:E132"/>
    <mergeCell ref="C133:N133"/>
    <mergeCell ref="C134:E134"/>
    <mergeCell ref="C145:E145"/>
    <mergeCell ref="C146:E146"/>
    <mergeCell ref="C147:E147"/>
    <mergeCell ref="C148:E148"/>
    <mergeCell ref="C149:E149"/>
    <mergeCell ref="C140:E140"/>
    <mergeCell ref="C141:N141"/>
    <mergeCell ref="C142:E142"/>
    <mergeCell ref="C143:N143"/>
    <mergeCell ref="C144:E144"/>
    <mergeCell ref="A155:N155"/>
    <mergeCell ref="C156:E156"/>
    <mergeCell ref="C157:N157"/>
    <mergeCell ref="C158:E158"/>
    <mergeCell ref="C159:E159"/>
    <mergeCell ref="C150:E150"/>
    <mergeCell ref="C151:E151"/>
    <mergeCell ref="C152:E152"/>
    <mergeCell ref="C153:E153"/>
    <mergeCell ref="C154:E154"/>
    <mergeCell ref="C165:E165"/>
    <mergeCell ref="C166:E166"/>
    <mergeCell ref="C167:E167"/>
    <mergeCell ref="C168:E168"/>
    <mergeCell ref="C169:N169"/>
    <mergeCell ref="C160:E160"/>
    <mergeCell ref="C161:E161"/>
    <mergeCell ref="C162:E162"/>
    <mergeCell ref="C163:E163"/>
    <mergeCell ref="C164:E164"/>
    <mergeCell ref="C175:E175"/>
    <mergeCell ref="C176:E176"/>
    <mergeCell ref="C177:E177"/>
    <mergeCell ref="C178:E178"/>
    <mergeCell ref="C179:E179"/>
    <mergeCell ref="C170:E170"/>
    <mergeCell ref="C171:E171"/>
    <mergeCell ref="C172:E172"/>
    <mergeCell ref="C173:E173"/>
    <mergeCell ref="C174:E174"/>
    <mergeCell ref="C186:E186"/>
    <mergeCell ref="C187:E187"/>
    <mergeCell ref="C188:E188"/>
    <mergeCell ref="C189:E189"/>
    <mergeCell ref="C190:E190"/>
    <mergeCell ref="C180:E180"/>
    <mergeCell ref="A182:N182"/>
    <mergeCell ref="C183:E183"/>
    <mergeCell ref="C184:N184"/>
    <mergeCell ref="C185:E185"/>
    <mergeCell ref="C196:E196"/>
    <mergeCell ref="C197:E197"/>
    <mergeCell ref="C198:E198"/>
    <mergeCell ref="C199:E199"/>
    <mergeCell ref="C200:E200"/>
    <mergeCell ref="C191:E191"/>
    <mergeCell ref="C192:E192"/>
    <mergeCell ref="C193:E193"/>
    <mergeCell ref="C194:E194"/>
    <mergeCell ref="C195:E195"/>
    <mergeCell ref="C206:E206"/>
    <mergeCell ref="C207:E207"/>
    <mergeCell ref="C208:E208"/>
    <mergeCell ref="C209:E209"/>
    <mergeCell ref="C210:E210"/>
    <mergeCell ref="C201:E201"/>
    <mergeCell ref="C202:E202"/>
    <mergeCell ref="C203:E203"/>
    <mergeCell ref="C204:E204"/>
    <mergeCell ref="C205:E205"/>
    <mergeCell ref="C216:E216"/>
    <mergeCell ref="C217:E217"/>
    <mergeCell ref="C218:E218"/>
    <mergeCell ref="C219:E219"/>
    <mergeCell ref="C220:E220"/>
    <mergeCell ref="C211:N211"/>
    <mergeCell ref="C212:E212"/>
    <mergeCell ref="C213:E213"/>
    <mergeCell ref="C214:N214"/>
    <mergeCell ref="C215:E215"/>
    <mergeCell ref="C226:E226"/>
    <mergeCell ref="C227:N227"/>
    <mergeCell ref="C228:E228"/>
    <mergeCell ref="C231:K231"/>
    <mergeCell ref="C232:K232"/>
    <mergeCell ref="C221:E221"/>
    <mergeCell ref="C222:E222"/>
    <mergeCell ref="C223:E223"/>
    <mergeCell ref="C224:E224"/>
    <mergeCell ref="C225:E225"/>
    <mergeCell ref="C238:K238"/>
    <mergeCell ref="C239:K239"/>
    <mergeCell ref="C240:K240"/>
    <mergeCell ref="C241:K241"/>
    <mergeCell ref="C242:K242"/>
    <mergeCell ref="C233:K233"/>
    <mergeCell ref="C234:K234"/>
    <mergeCell ref="C235:K235"/>
    <mergeCell ref="C236:K236"/>
    <mergeCell ref="C237:K237"/>
  </mergeCells>
  <printOptions horizontalCentered="1"/>
  <pageMargins left="0.39370077848434398" right="0.39370077848434398" top="0.78740155696868896" bottom="0.74803149700164795" header="0.118110239505768" footer="0.118110239505768"/>
  <pageSetup paperSize="9" orientation="landscape"/>
  <headerFooter>
    <oddHeader>&amp;LГРАНД-Смета 2021</oddHeader>
  </headerFooter>
  <rowBreaks count="1" manualBreakCount="1">
    <brk id="26" max="26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8"/>
  <sheetViews>
    <sheetView topLeftCell="A40" zoomScale="115" zoomScaleNormal="115" workbookViewId="0">
      <selection activeCell="A12" sqref="A12:N12"/>
    </sheetView>
  </sheetViews>
  <sheetFormatPr defaultColWidth="9.140625" defaultRowHeight="11.25" customHeight="1" x14ac:dyDescent="0.2"/>
  <cols>
    <col min="1" max="1" width="8.140625" style="1" customWidth="1"/>
    <col min="2" max="2" width="20.140625" style="1" customWidth="1"/>
    <col min="3" max="4" width="10.42578125" style="1" customWidth="1"/>
    <col min="5" max="5" width="13.28515625" style="1" customWidth="1"/>
    <col min="6" max="6" width="8.5703125" style="1" customWidth="1"/>
    <col min="7" max="7" width="7.85546875" style="1" customWidth="1"/>
    <col min="8" max="8" width="8.42578125" style="1" customWidth="1"/>
    <col min="9" max="9" width="8.7109375" style="1" customWidth="1"/>
    <col min="10" max="10" width="8.140625" style="1" customWidth="1"/>
    <col min="11" max="11" width="8.5703125" style="1" customWidth="1"/>
    <col min="12" max="12" width="10" style="1" customWidth="1"/>
    <col min="13" max="13" width="6" style="1" customWidth="1"/>
    <col min="14" max="14" width="9.7109375" style="1" customWidth="1"/>
    <col min="15" max="15" width="99.7109375" style="2" hidden="1" customWidth="1"/>
    <col min="16" max="16" width="138.42578125" style="2" hidden="1" customWidth="1"/>
    <col min="17" max="17" width="34.140625" style="2" hidden="1" customWidth="1"/>
    <col min="18" max="18" width="110.140625" style="2" hidden="1" customWidth="1"/>
    <col min="19" max="22" width="34.140625" style="2" hidden="1" customWidth="1"/>
    <col min="23" max="24" width="110.140625" style="2" hidden="1" customWidth="1"/>
    <col min="25" max="27" width="84.42578125" style="2" hidden="1" customWidth="1"/>
    <col min="28" max="16384" width="9.140625" style="1"/>
  </cols>
  <sheetData>
    <row r="1" spans="1:15" s="1" customFormat="1" x14ac:dyDescent="0.2">
      <c r="A1" s="3"/>
      <c r="N1" s="4" t="s">
        <v>0</v>
      </c>
    </row>
    <row r="2" spans="1:15" s="1" customFormat="1" x14ac:dyDescent="0.2">
      <c r="N2" s="4" t="s">
        <v>1</v>
      </c>
    </row>
    <row r="3" spans="1:15" s="1" customFormat="1" x14ac:dyDescent="0.2">
      <c r="N3" s="4"/>
    </row>
    <row r="4" spans="1:15" s="1" customFormat="1" x14ac:dyDescent="0.2">
      <c r="F4" s="5"/>
    </row>
    <row r="5" spans="1:15" s="1" customFormat="1" ht="101.25" x14ac:dyDescent="0.2">
      <c r="A5" s="6" t="s">
        <v>2</v>
      </c>
      <c r="B5" s="7"/>
      <c r="D5" s="115" t="s">
        <v>3</v>
      </c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2" t="s">
        <v>3</v>
      </c>
    </row>
    <row r="6" spans="1:15" s="1" customFormat="1" ht="15" customHeight="1" x14ac:dyDescent="0.2">
      <c r="A6" s="9" t="s">
        <v>4</v>
      </c>
      <c r="D6" s="10" t="s">
        <v>5</v>
      </c>
      <c r="E6" s="10"/>
      <c r="F6" s="11"/>
      <c r="G6" s="11"/>
      <c r="H6" s="11"/>
      <c r="I6" s="11"/>
      <c r="J6" s="11"/>
      <c r="K6" s="11"/>
      <c r="L6" s="11"/>
      <c r="M6" s="11"/>
      <c r="N6" s="11"/>
    </row>
    <row r="7" spans="1:15" s="1" customFormat="1" ht="43.5" customHeight="1" x14ac:dyDescent="0.2">
      <c r="A7" s="123" t="s">
        <v>6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</row>
    <row r="8" spans="1:15" s="1" customFormat="1" x14ac:dyDescent="0.2">
      <c r="A8" s="122" t="s">
        <v>7</v>
      </c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22"/>
      <c r="M8" s="122"/>
      <c r="N8" s="122"/>
    </row>
    <row r="9" spans="1:15" s="1" customFormat="1" ht="30" customHeight="1" x14ac:dyDescent="0.2">
      <c r="A9" s="123" t="s">
        <v>6</v>
      </c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123"/>
    </row>
    <row r="10" spans="1:15" s="1" customFormat="1" x14ac:dyDescent="0.2">
      <c r="A10" s="122" t="s">
        <v>8</v>
      </c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</row>
    <row r="11" spans="1:15" s="1" customFormat="1" ht="28.5" customHeight="1" x14ac:dyDescent="0.25">
      <c r="A11" s="126" t="s">
        <v>2710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</row>
    <row r="12" spans="1:15" s="1" customFormat="1" ht="29.25" customHeight="1" x14ac:dyDescent="0.2">
      <c r="A12" s="123" t="s">
        <v>2625</v>
      </c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</row>
    <row r="13" spans="1:15" s="1" customFormat="1" ht="33.75" customHeight="1" x14ac:dyDescent="0.2">
      <c r="A13" s="122" t="s">
        <v>10</v>
      </c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</row>
    <row r="14" spans="1:15" s="1" customFormat="1" ht="18" customHeight="1" x14ac:dyDescent="0.2">
      <c r="A14" s="3" t="s">
        <v>11</v>
      </c>
      <c r="B14" s="12" t="s">
        <v>12</v>
      </c>
      <c r="C14" s="3" t="s">
        <v>13</v>
      </c>
      <c r="F14" s="2"/>
      <c r="G14" s="2"/>
      <c r="H14" s="2"/>
      <c r="I14" s="2"/>
      <c r="J14" s="2"/>
      <c r="K14" s="2"/>
      <c r="L14" s="2"/>
      <c r="M14" s="2"/>
      <c r="N14" s="2"/>
    </row>
    <row r="15" spans="1:15" s="1" customFormat="1" ht="30.75" customHeight="1" x14ac:dyDescent="0.2">
      <c r="A15" s="3" t="s">
        <v>14</v>
      </c>
      <c r="B15" s="131" t="s">
        <v>2606</v>
      </c>
      <c r="C15" s="131"/>
      <c r="D15" s="131"/>
      <c r="E15" s="131"/>
      <c r="F15" s="131"/>
      <c r="G15" s="2"/>
      <c r="H15" s="2"/>
      <c r="I15" s="2"/>
      <c r="J15" s="2"/>
      <c r="K15" s="2"/>
      <c r="L15" s="2"/>
      <c r="M15" s="2"/>
      <c r="N15" s="2"/>
    </row>
    <row r="16" spans="1:15" s="1" customFormat="1" x14ac:dyDescent="0.2">
      <c r="B16" s="127" t="s">
        <v>16</v>
      </c>
      <c r="C16" s="127"/>
      <c r="D16" s="127"/>
      <c r="E16" s="127"/>
      <c r="F16" s="127"/>
      <c r="G16" s="13"/>
      <c r="H16" s="13"/>
      <c r="I16" s="13"/>
      <c r="J16" s="13"/>
      <c r="K16" s="13"/>
      <c r="L16" s="13"/>
      <c r="M16" s="14"/>
      <c r="N16" s="13"/>
    </row>
    <row r="17" spans="1:17" s="1" customFormat="1" ht="25.5" customHeight="1" x14ac:dyDescent="0.2">
      <c r="D17" s="15"/>
      <c r="E17" s="15"/>
      <c r="F17" s="15"/>
      <c r="G17" s="15"/>
      <c r="H17" s="15"/>
      <c r="I17" s="15"/>
      <c r="J17" s="15"/>
      <c r="K17" s="15"/>
      <c r="L17" s="15"/>
      <c r="M17" s="13"/>
      <c r="N17" s="13"/>
    </row>
    <row r="18" spans="1:17" s="1" customFormat="1" x14ac:dyDescent="0.2">
      <c r="A18" s="16" t="s">
        <v>17</v>
      </c>
      <c r="D18" s="10" t="s">
        <v>18</v>
      </c>
      <c r="F18" s="17"/>
      <c r="G18" s="17"/>
      <c r="H18" s="17"/>
      <c r="I18" s="17"/>
      <c r="J18" s="17"/>
      <c r="K18" s="17"/>
      <c r="L18" s="17"/>
      <c r="M18" s="17"/>
      <c r="N18" s="17"/>
    </row>
    <row r="19" spans="1:17" s="1" customFormat="1" ht="25.5" customHeight="1" x14ac:dyDescent="0.2"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7" s="1" customFormat="1" ht="12.75" customHeight="1" x14ac:dyDescent="0.2">
      <c r="A20" s="16" t="s">
        <v>19</v>
      </c>
      <c r="C20" s="18">
        <v>81.09</v>
      </c>
      <c r="D20" s="19" t="s">
        <v>2626</v>
      </c>
      <c r="E20" s="6" t="s">
        <v>21</v>
      </c>
      <c r="L20" s="20"/>
      <c r="M20" s="20"/>
    </row>
    <row r="21" spans="1:17" s="1" customFormat="1" ht="12.75" customHeight="1" x14ac:dyDescent="0.2">
      <c r="B21" s="3" t="s">
        <v>22</v>
      </c>
      <c r="C21" s="21"/>
      <c r="D21" s="22"/>
      <c r="E21" s="6"/>
    </row>
    <row r="22" spans="1:17" s="1" customFormat="1" ht="12.75" customHeight="1" x14ac:dyDescent="0.2">
      <c r="B22" s="3" t="s">
        <v>23</v>
      </c>
      <c r="C22" s="18">
        <v>75.87</v>
      </c>
      <c r="D22" s="19" t="s">
        <v>2627</v>
      </c>
      <c r="E22" s="6" t="s">
        <v>21</v>
      </c>
      <c r="G22" s="3" t="s">
        <v>24</v>
      </c>
      <c r="L22" s="18">
        <v>7.4</v>
      </c>
      <c r="M22" s="19" t="s">
        <v>2628</v>
      </c>
      <c r="N22" s="6" t="s">
        <v>21</v>
      </c>
    </row>
    <row r="23" spans="1:17" s="1" customFormat="1" ht="12.75" customHeight="1" x14ac:dyDescent="0.2">
      <c r="B23" s="3" t="s">
        <v>26</v>
      </c>
      <c r="C23" s="18">
        <v>5.22</v>
      </c>
      <c r="D23" s="23" t="s">
        <v>2629</v>
      </c>
      <c r="E23" s="6" t="s">
        <v>21</v>
      </c>
      <c r="G23" s="3" t="s">
        <v>28</v>
      </c>
      <c r="L23" s="24"/>
      <c r="M23" s="24">
        <v>53.38</v>
      </c>
      <c r="N23" s="9" t="s">
        <v>29</v>
      </c>
    </row>
    <row r="24" spans="1:17" s="1" customFormat="1" ht="12.75" customHeight="1" x14ac:dyDescent="0.2">
      <c r="B24" s="3" t="s">
        <v>30</v>
      </c>
      <c r="C24" s="18">
        <v>0</v>
      </c>
      <c r="D24" s="23" t="s">
        <v>27</v>
      </c>
      <c r="E24" s="6" t="s">
        <v>21</v>
      </c>
      <c r="G24" s="3" t="s">
        <v>31</v>
      </c>
      <c r="L24" s="24"/>
      <c r="M24" s="24">
        <v>8.36</v>
      </c>
      <c r="N24" s="9" t="s">
        <v>29</v>
      </c>
    </row>
    <row r="25" spans="1:17" s="1" customFormat="1" ht="12.75" customHeight="1" x14ac:dyDescent="0.2">
      <c r="B25" s="3" t="s">
        <v>32</v>
      </c>
      <c r="C25" s="18">
        <v>0</v>
      </c>
      <c r="D25" s="19" t="s">
        <v>27</v>
      </c>
      <c r="E25" s="6" t="s">
        <v>21</v>
      </c>
      <c r="G25" s="3" t="s">
        <v>33</v>
      </c>
      <c r="L25" s="130" t="s">
        <v>34</v>
      </c>
      <c r="M25" s="130"/>
    </row>
    <row r="26" spans="1:17" s="1" customFormat="1" x14ac:dyDescent="0.2">
      <c r="A26" s="25"/>
    </row>
    <row r="27" spans="1:17" s="1" customFormat="1" ht="36" customHeight="1" x14ac:dyDescent="0.2">
      <c r="A27" s="128" t="s">
        <v>35</v>
      </c>
      <c r="B27" s="128" t="s">
        <v>36</v>
      </c>
      <c r="C27" s="128" t="s">
        <v>37</v>
      </c>
      <c r="D27" s="128"/>
      <c r="E27" s="128"/>
      <c r="F27" s="128" t="s">
        <v>38</v>
      </c>
      <c r="G27" s="128" t="s">
        <v>39</v>
      </c>
      <c r="H27" s="128"/>
      <c r="I27" s="128"/>
      <c r="J27" s="128" t="s">
        <v>40</v>
      </c>
      <c r="K27" s="128"/>
      <c r="L27" s="128"/>
      <c r="M27" s="128" t="s">
        <v>41</v>
      </c>
      <c r="N27" s="128" t="s">
        <v>42</v>
      </c>
    </row>
    <row r="28" spans="1:17" s="1" customFormat="1" ht="36.75" customHeight="1" x14ac:dyDescent="0.2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</row>
    <row r="29" spans="1:17" s="1" customFormat="1" ht="42.75" customHeight="1" x14ac:dyDescent="0.2">
      <c r="A29" s="128"/>
      <c r="B29" s="128"/>
      <c r="C29" s="128"/>
      <c r="D29" s="128"/>
      <c r="E29" s="128"/>
      <c r="F29" s="128"/>
      <c r="G29" s="26" t="s">
        <v>43</v>
      </c>
      <c r="H29" s="26" t="s">
        <v>44</v>
      </c>
      <c r="I29" s="26" t="s">
        <v>45</v>
      </c>
      <c r="J29" s="26" t="s">
        <v>43</v>
      </c>
      <c r="K29" s="26" t="s">
        <v>44</v>
      </c>
      <c r="L29" s="26" t="s">
        <v>46</v>
      </c>
      <c r="M29" s="128"/>
      <c r="N29" s="128"/>
    </row>
    <row r="30" spans="1:17" s="1" customFormat="1" x14ac:dyDescent="0.2">
      <c r="A30" s="27">
        <v>1</v>
      </c>
      <c r="B30" s="27">
        <v>2</v>
      </c>
      <c r="C30" s="125">
        <v>3</v>
      </c>
      <c r="D30" s="125"/>
      <c r="E30" s="125"/>
      <c r="F30" s="27">
        <v>4</v>
      </c>
      <c r="G30" s="27">
        <v>5</v>
      </c>
      <c r="H30" s="27">
        <v>6</v>
      </c>
      <c r="I30" s="27">
        <v>7</v>
      </c>
      <c r="J30" s="27">
        <v>8</v>
      </c>
      <c r="K30" s="27">
        <v>9</v>
      </c>
      <c r="L30" s="27">
        <v>10</v>
      </c>
      <c r="M30" s="27">
        <v>11</v>
      </c>
      <c r="N30" s="27">
        <v>12</v>
      </c>
    </row>
    <row r="31" spans="1:17" s="1" customFormat="1" x14ac:dyDescent="0.2">
      <c r="A31" s="119" t="s">
        <v>2630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1"/>
      <c r="P31" s="2" t="s">
        <v>2630</v>
      </c>
    </row>
    <row r="32" spans="1:17" s="1" customFormat="1" ht="33.75" x14ac:dyDescent="0.2">
      <c r="A32" s="28" t="s">
        <v>48</v>
      </c>
      <c r="B32" s="29" t="s">
        <v>96</v>
      </c>
      <c r="C32" s="118" t="s">
        <v>2631</v>
      </c>
      <c r="D32" s="118"/>
      <c r="E32" s="118"/>
      <c r="F32" s="30" t="s">
        <v>98</v>
      </c>
      <c r="G32" s="30" t="s">
        <v>34</v>
      </c>
      <c r="H32" s="30" t="s">
        <v>34</v>
      </c>
      <c r="I32" s="30" t="s">
        <v>982</v>
      </c>
      <c r="J32" s="31" t="s">
        <v>34</v>
      </c>
      <c r="K32" s="30" t="s">
        <v>34</v>
      </c>
      <c r="L32" s="31" t="s">
        <v>34</v>
      </c>
      <c r="M32" s="32" t="s">
        <v>34</v>
      </c>
      <c r="N32" s="33" t="s">
        <v>34</v>
      </c>
      <c r="Q32" s="2" t="s">
        <v>2631</v>
      </c>
    </row>
    <row r="33" spans="1:22" s="1" customFormat="1" x14ac:dyDescent="0.2">
      <c r="A33" s="34"/>
      <c r="B33" s="8"/>
      <c r="C33" s="115" t="s">
        <v>983</v>
      </c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7"/>
      <c r="R33" s="2" t="s">
        <v>983</v>
      </c>
    </row>
    <row r="34" spans="1:22" s="1" customFormat="1" x14ac:dyDescent="0.2">
      <c r="A34" s="35"/>
      <c r="B34" s="36" t="s">
        <v>48</v>
      </c>
      <c r="C34" s="115" t="s">
        <v>81</v>
      </c>
      <c r="D34" s="115"/>
      <c r="E34" s="115"/>
      <c r="F34" s="37" t="s">
        <v>34</v>
      </c>
      <c r="G34" s="37" t="s">
        <v>34</v>
      </c>
      <c r="H34" s="37" t="s">
        <v>34</v>
      </c>
      <c r="I34" s="37" t="s">
        <v>34</v>
      </c>
      <c r="J34" s="38">
        <v>2445.2800000000002</v>
      </c>
      <c r="K34" s="37" t="s">
        <v>34</v>
      </c>
      <c r="L34" s="38">
        <v>122.26</v>
      </c>
      <c r="M34" s="39">
        <v>14.41</v>
      </c>
      <c r="N34" s="40">
        <v>1762</v>
      </c>
      <c r="S34" s="2" t="s">
        <v>81</v>
      </c>
    </row>
    <row r="35" spans="1:22" s="1" customFormat="1" x14ac:dyDescent="0.2">
      <c r="A35" s="35"/>
      <c r="B35" s="36" t="s">
        <v>34</v>
      </c>
      <c r="C35" s="115" t="s">
        <v>84</v>
      </c>
      <c r="D35" s="115"/>
      <c r="E35" s="115"/>
      <c r="F35" s="37" t="s">
        <v>59</v>
      </c>
      <c r="G35" s="37" t="s">
        <v>104</v>
      </c>
      <c r="H35" s="37" t="s">
        <v>34</v>
      </c>
      <c r="I35" s="37" t="s">
        <v>2632</v>
      </c>
      <c r="J35" s="38" t="s">
        <v>34</v>
      </c>
      <c r="K35" s="37" t="s">
        <v>34</v>
      </c>
      <c r="L35" s="38" t="s">
        <v>34</v>
      </c>
      <c r="M35" s="39" t="s">
        <v>34</v>
      </c>
      <c r="N35" s="40" t="s">
        <v>34</v>
      </c>
      <c r="T35" s="2" t="s">
        <v>84</v>
      </c>
    </row>
    <row r="36" spans="1:22" s="1" customFormat="1" x14ac:dyDescent="0.2">
      <c r="A36" s="35"/>
      <c r="B36" s="36" t="s">
        <v>34</v>
      </c>
      <c r="C36" s="118" t="s">
        <v>62</v>
      </c>
      <c r="D36" s="118"/>
      <c r="E36" s="118"/>
      <c r="F36" s="30" t="s">
        <v>34</v>
      </c>
      <c r="G36" s="30" t="s">
        <v>34</v>
      </c>
      <c r="H36" s="30" t="s">
        <v>34</v>
      </c>
      <c r="I36" s="30" t="s">
        <v>34</v>
      </c>
      <c r="J36" s="31">
        <v>2445.2800000000002</v>
      </c>
      <c r="K36" s="30" t="s">
        <v>34</v>
      </c>
      <c r="L36" s="31">
        <v>122.26</v>
      </c>
      <c r="M36" s="32" t="s">
        <v>34</v>
      </c>
      <c r="N36" s="33" t="s">
        <v>34</v>
      </c>
      <c r="U36" s="2" t="s">
        <v>62</v>
      </c>
    </row>
    <row r="37" spans="1:22" s="1" customFormat="1" x14ac:dyDescent="0.2">
      <c r="A37" s="35"/>
      <c r="B37" s="36" t="s">
        <v>34</v>
      </c>
      <c r="C37" s="115" t="s">
        <v>63</v>
      </c>
      <c r="D37" s="115"/>
      <c r="E37" s="115"/>
      <c r="F37" s="37" t="s">
        <v>34</v>
      </c>
      <c r="G37" s="37" t="s">
        <v>34</v>
      </c>
      <c r="H37" s="37" t="s">
        <v>34</v>
      </c>
      <c r="I37" s="37" t="s">
        <v>34</v>
      </c>
      <c r="J37" s="38" t="s">
        <v>34</v>
      </c>
      <c r="K37" s="37" t="s">
        <v>34</v>
      </c>
      <c r="L37" s="38">
        <v>122.26</v>
      </c>
      <c r="M37" s="39" t="s">
        <v>34</v>
      </c>
      <c r="N37" s="40">
        <v>1762</v>
      </c>
      <c r="T37" s="2" t="s">
        <v>63</v>
      </c>
    </row>
    <row r="38" spans="1:22" s="1" customFormat="1" ht="22.5" x14ac:dyDescent="0.2">
      <c r="A38" s="35"/>
      <c r="B38" s="36" t="s">
        <v>106</v>
      </c>
      <c r="C38" s="115" t="s">
        <v>107</v>
      </c>
      <c r="D38" s="115"/>
      <c r="E38" s="115"/>
      <c r="F38" s="37" t="s">
        <v>66</v>
      </c>
      <c r="G38" s="37" t="s">
        <v>108</v>
      </c>
      <c r="H38" s="37" t="s">
        <v>34</v>
      </c>
      <c r="I38" s="37" t="s">
        <v>108</v>
      </c>
      <c r="J38" s="38" t="s">
        <v>34</v>
      </c>
      <c r="K38" s="37" t="s">
        <v>34</v>
      </c>
      <c r="L38" s="38">
        <v>97.81</v>
      </c>
      <c r="M38" s="39" t="s">
        <v>34</v>
      </c>
      <c r="N38" s="40">
        <v>1410</v>
      </c>
      <c r="T38" s="2" t="s">
        <v>107</v>
      </c>
    </row>
    <row r="39" spans="1:22" s="1" customFormat="1" ht="22.5" x14ac:dyDescent="0.2">
      <c r="A39" s="35"/>
      <c r="B39" s="36" t="s">
        <v>109</v>
      </c>
      <c r="C39" s="115" t="s">
        <v>110</v>
      </c>
      <c r="D39" s="115"/>
      <c r="E39" s="115"/>
      <c r="F39" s="37" t="s">
        <v>66</v>
      </c>
      <c r="G39" s="37" t="s">
        <v>111</v>
      </c>
      <c r="H39" s="37" t="s">
        <v>34</v>
      </c>
      <c r="I39" s="37" t="s">
        <v>111</v>
      </c>
      <c r="J39" s="38" t="s">
        <v>34</v>
      </c>
      <c r="K39" s="37" t="s">
        <v>34</v>
      </c>
      <c r="L39" s="38">
        <v>55.02</v>
      </c>
      <c r="M39" s="39" t="s">
        <v>34</v>
      </c>
      <c r="N39" s="40">
        <v>793</v>
      </c>
      <c r="T39" s="2" t="s">
        <v>110</v>
      </c>
    </row>
    <row r="40" spans="1:22" s="1" customFormat="1" x14ac:dyDescent="0.2">
      <c r="A40" s="41"/>
      <c r="B40" s="42"/>
      <c r="C40" s="116" t="s">
        <v>71</v>
      </c>
      <c r="D40" s="116"/>
      <c r="E40" s="116"/>
      <c r="F40" s="43" t="s">
        <v>34</v>
      </c>
      <c r="G40" s="43" t="s">
        <v>34</v>
      </c>
      <c r="H40" s="43" t="s">
        <v>34</v>
      </c>
      <c r="I40" s="43" t="s">
        <v>34</v>
      </c>
      <c r="J40" s="44" t="s">
        <v>34</v>
      </c>
      <c r="K40" s="43" t="s">
        <v>34</v>
      </c>
      <c r="L40" s="44">
        <v>275.08999999999997</v>
      </c>
      <c r="M40" s="32" t="s">
        <v>34</v>
      </c>
      <c r="N40" s="45">
        <v>3965</v>
      </c>
      <c r="V40" s="2" t="s">
        <v>71</v>
      </c>
    </row>
    <row r="41" spans="1:22" s="1" customFormat="1" ht="45" x14ac:dyDescent="0.2">
      <c r="A41" s="28" t="s">
        <v>54</v>
      </c>
      <c r="B41" s="29" t="s">
        <v>675</v>
      </c>
      <c r="C41" s="118" t="s">
        <v>676</v>
      </c>
      <c r="D41" s="118"/>
      <c r="E41" s="118"/>
      <c r="F41" s="30" t="s">
        <v>51</v>
      </c>
      <c r="G41" s="30" t="s">
        <v>34</v>
      </c>
      <c r="H41" s="30" t="s">
        <v>34</v>
      </c>
      <c r="I41" s="30" t="s">
        <v>1197</v>
      </c>
      <c r="J41" s="31" t="s">
        <v>34</v>
      </c>
      <c r="K41" s="30" t="s">
        <v>34</v>
      </c>
      <c r="L41" s="31" t="s">
        <v>34</v>
      </c>
      <c r="M41" s="32" t="s">
        <v>34</v>
      </c>
      <c r="N41" s="33" t="s">
        <v>34</v>
      </c>
      <c r="Q41" s="2" t="s">
        <v>676</v>
      </c>
    </row>
    <row r="42" spans="1:22" s="1" customFormat="1" x14ac:dyDescent="0.2">
      <c r="A42" s="34"/>
      <c r="B42" s="8"/>
      <c r="C42" s="115" t="s">
        <v>2633</v>
      </c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7"/>
      <c r="R42" s="2" t="s">
        <v>2633</v>
      </c>
    </row>
    <row r="43" spans="1:22" s="1" customFormat="1" x14ac:dyDescent="0.2">
      <c r="A43" s="35"/>
      <c r="B43" s="36" t="s">
        <v>48</v>
      </c>
      <c r="C43" s="115" t="s">
        <v>81</v>
      </c>
      <c r="D43" s="115"/>
      <c r="E43" s="115"/>
      <c r="F43" s="37" t="s">
        <v>34</v>
      </c>
      <c r="G43" s="37" t="s">
        <v>34</v>
      </c>
      <c r="H43" s="37" t="s">
        <v>34</v>
      </c>
      <c r="I43" s="37" t="s">
        <v>34</v>
      </c>
      <c r="J43" s="38">
        <v>148.69</v>
      </c>
      <c r="K43" s="37" t="s">
        <v>34</v>
      </c>
      <c r="L43" s="38">
        <v>0.15</v>
      </c>
      <c r="M43" s="39">
        <v>14.41</v>
      </c>
      <c r="N43" s="40">
        <v>2</v>
      </c>
      <c r="S43" s="2" t="s">
        <v>81</v>
      </c>
    </row>
    <row r="44" spans="1:22" s="1" customFormat="1" x14ac:dyDescent="0.2">
      <c r="A44" s="35"/>
      <c r="B44" s="36" t="s">
        <v>54</v>
      </c>
      <c r="C44" s="115" t="s">
        <v>55</v>
      </c>
      <c r="D44" s="115"/>
      <c r="E44" s="115"/>
      <c r="F44" s="37" t="s">
        <v>34</v>
      </c>
      <c r="G44" s="37" t="s">
        <v>34</v>
      </c>
      <c r="H44" s="37" t="s">
        <v>34</v>
      </c>
      <c r="I44" s="37" t="s">
        <v>34</v>
      </c>
      <c r="J44" s="38">
        <v>5006.6099999999997</v>
      </c>
      <c r="K44" s="37" t="s">
        <v>34</v>
      </c>
      <c r="L44" s="38">
        <v>5.01</v>
      </c>
      <c r="M44" s="39">
        <v>7.88</v>
      </c>
      <c r="N44" s="40">
        <v>39</v>
      </c>
      <c r="S44" s="2" t="s">
        <v>55</v>
      </c>
    </row>
    <row r="45" spans="1:22" s="1" customFormat="1" x14ac:dyDescent="0.2">
      <c r="A45" s="35"/>
      <c r="B45" s="36" t="s">
        <v>56</v>
      </c>
      <c r="C45" s="115" t="s">
        <v>57</v>
      </c>
      <c r="D45" s="115"/>
      <c r="E45" s="115"/>
      <c r="F45" s="37" t="s">
        <v>34</v>
      </c>
      <c r="G45" s="37" t="s">
        <v>34</v>
      </c>
      <c r="H45" s="37" t="s">
        <v>34</v>
      </c>
      <c r="I45" s="37" t="s">
        <v>34</v>
      </c>
      <c r="J45" s="38">
        <v>712.31</v>
      </c>
      <c r="K45" s="37" t="s">
        <v>34</v>
      </c>
      <c r="L45" s="38">
        <v>0.71</v>
      </c>
      <c r="M45" s="39">
        <v>14.41</v>
      </c>
      <c r="N45" s="40">
        <v>10</v>
      </c>
      <c r="S45" s="2" t="s">
        <v>57</v>
      </c>
    </row>
    <row r="46" spans="1:22" s="1" customFormat="1" x14ac:dyDescent="0.2">
      <c r="A46" s="35"/>
      <c r="B46" s="36" t="s">
        <v>82</v>
      </c>
      <c r="C46" s="115" t="s">
        <v>83</v>
      </c>
      <c r="D46" s="115"/>
      <c r="E46" s="115"/>
      <c r="F46" s="37" t="s">
        <v>34</v>
      </c>
      <c r="G46" s="37" t="s">
        <v>34</v>
      </c>
      <c r="H46" s="37" t="s">
        <v>34</v>
      </c>
      <c r="I46" s="37" t="s">
        <v>34</v>
      </c>
      <c r="J46" s="38">
        <v>4.88</v>
      </c>
      <c r="K46" s="37" t="s">
        <v>34</v>
      </c>
      <c r="L46" s="38">
        <v>0</v>
      </c>
      <c r="M46" s="39">
        <v>4.22</v>
      </c>
      <c r="N46" s="40" t="s">
        <v>34</v>
      </c>
      <c r="S46" s="2" t="s">
        <v>83</v>
      </c>
    </row>
    <row r="47" spans="1:22" s="1" customFormat="1" x14ac:dyDescent="0.2">
      <c r="A47" s="35"/>
      <c r="B47" s="36" t="s">
        <v>34</v>
      </c>
      <c r="C47" s="115" t="s">
        <v>84</v>
      </c>
      <c r="D47" s="115"/>
      <c r="E47" s="115"/>
      <c r="F47" s="37" t="s">
        <v>59</v>
      </c>
      <c r="G47" s="37" t="s">
        <v>679</v>
      </c>
      <c r="H47" s="37" t="s">
        <v>34</v>
      </c>
      <c r="I47" s="37" t="s">
        <v>2634</v>
      </c>
      <c r="J47" s="38" t="s">
        <v>34</v>
      </c>
      <c r="K47" s="37" t="s">
        <v>34</v>
      </c>
      <c r="L47" s="38" t="s">
        <v>34</v>
      </c>
      <c r="M47" s="39" t="s">
        <v>34</v>
      </c>
      <c r="N47" s="40" t="s">
        <v>34</v>
      </c>
      <c r="T47" s="2" t="s">
        <v>84</v>
      </c>
    </row>
    <row r="48" spans="1:22" s="1" customFormat="1" x14ac:dyDescent="0.2">
      <c r="A48" s="35"/>
      <c r="B48" s="36" t="s">
        <v>34</v>
      </c>
      <c r="C48" s="115" t="s">
        <v>58</v>
      </c>
      <c r="D48" s="115"/>
      <c r="E48" s="115"/>
      <c r="F48" s="37" t="s">
        <v>59</v>
      </c>
      <c r="G48" s="37" t="s">
        <v>681</v>
      </c>
      <c r="H48" s="37" t="s">
        <v>34</v>
      </c>
      <c r="I48" s="37" t="s">
        <v>2635</v>
      </c>
      <c r="J48" s="38" t="s">
        <v>34</v>
      </c>
      <c r="K48" s="37" t="s">
        <v>34</v>
      </c>
      <c r="L48" s="38" t="s">
        <v>34</v>
      </c>
      <c r="M48" s="39" t="s">
        <v>34</v>
      </c>
      <c r="N48" s="40" t="s">
        <v>34</v>
      </c>
      <c r="T48" s="2" t="s">
        <v>58</v>
      </c>
    </row>
    <row r="49" spans="1:22" s="1" customFormat="1" x14ac:dyDescent="0.2">
      <c r="A49" s="35"/>
      <c r="B49" s="36" t="s">
        <v>34</v>
      </c>
      <c r="C49" s="118" t="s">
        <v>62</v>
      </c>
      <c r="D49" s="118"/>
      <c r="E49" s="118"/>
      <c r="F49" s="30" t="s">
        <v>34</v>
      </c>
      <c r="G49" s="30" t="s">
        <v>34</v>
      </c>
      <c r="H49" s="30" t="s">
        <v>34</v>
      </c>
      <c r="I49" s="30" t="s">
        <v>34</v>
      </c>
      <c r="J49" s="31">
        <v>5160.18</v>
      </c>
      <c r="K49" s="30" t="s">
        <v>34</v>
      </c>
      <c r="L49" s="31">
        <v>5.16</v>
      </c>
      <c r="M49" s="32" t="s">
        <v>34</v>
      </c>
      <c r="N49" s="33" t="s">
        <v>34</v>
      </c>
      <c r="U49" s="2" t="s">
        <v>62</v>
      </c>
    </row>
    <row r="50" spans="1:22" s="1" customFormat="1" x14ac:dyDescent="0.2">
      <c r="A50" s="35"/>
      <c r="B50" s="36" t="s">
        <v>34</v>
      </c>
      <c r="C50" s="115" t="s">
        <v>63</v>
      </c>
      <c r="D50" s="115"/>
      <c r="E50" s="115"/>
      <c r="F50" s="37" t="s">
        <v>34</v>
      </c>
      <c r="G50" s="37" t="s">
        <v>34</v>
      </c>
      <c r="H50" s="37" t="s">
        <v>34</v>
      </c>
      <c r="I50" s="37" t="s">
        <v>34</v>
      </c>
      <c r="J50" s="38" t="s">
        <v>34</v>
      </c>
      <c r="K50" s="37" t="s">
        <v>34</v>
      </c>
      <c r="L50" s="38">
        <v>0.86</v>
      </c>
      <c r="M50" s="39" t="s">
        <v>34</v>
      </c>
      <c r="N50" s="40">
        <v>12</v>
      </c>
      <c r="T50" s="2" t="s">
        <v>63</v>
      </c>
    </row>
    <row r="51" spans="1:22" s="1" customFormat="1" ht="33.75" x14ac:dyDescent="0.2">
      <c r="A51" s="35"/>
      <c r="B51" s="36" t="s">
        <v>64</v>
      </c>
      <c r="C51" s="115" t="s">
        <v>65</v>
      </c>
      <c r="D51" s="115"/>
      <c r="E51" s="115"/>
      <c r="F51" s="37" t="s">
        <v>66</v>
      </c>
      <c r="G51" s="37" t="s">
        <v>108</v>
      </c>
      <c r="H51" s="37" t="s">
        <v>34</v>
      </c>
      <c r="I51" s="37" t="s">
        <v>108</v>
      </c>
      <c r="J51" s="38" t="s">
        <v>34</v>
      </c>
      <c r="K51" s="37" t="s">
        <v>34</v>
      </c>
      <c r="L51" s="38">
        <v>0.69</v>
      </c>
      <c r="M51" s="39" t="s">
        <v>34</v>
      </c>
      <c r="N51" s="40">
        <v>10</v>
      </c>
      <c r="T51" s="2" t="s">
        <v>65</v>
      </c>
    </row>
    <row r="52" spans="1:22" s="1" customFormat="1" ht="22.5" x14ac:dyDescent="0.2">
      <c r="A52" s="35"/>
      <c r="B52" s="36" t="s">
        <v>68</v>
      </c>
      <c r="C52" s="115" t="s">
        <v>69</v>
      </c>
      <c r="D52" s="115"/>
      <c r="E52" s="115"/>
      <c r="F52" s="37" t="s">
        <v>66</v>
      </c>
      <c r="G52" s="37" t="s">
        <v>111</v>
      </c>
      <c r="H52" s="37" t="s">
        <v>34</v>
      </c>
      <c r="I52" s="37" t="s">
        <v>111</v>
      </c>
      <c r="J52" s="38" t="s">
        <v>34</v>
      </c>
      <c r="K52" s="37" t="s">
        <v>34</v>
      </c>
      <c r="L52" s="38">
        <v>0.39</v>
      </c>
      <c r="M52" s="39" t="s">
        <v>34</v>
      </c>
      <c r="N52" s="40">
        <v>5</v>
      </c>
      <c r="T52" s="2" t="s">
        <v>69</v>
      </c>
    </row>
    <row r="53" spans="1:22" s="1" customFormat="1" x14ac:dyDescent="0.2">
      <c r="A53" s="41"/>
      <c r="B53" s="42"/>
      <c r="C53" s="116" t="s">
        <v>71</v>
      </c>
      <c r="D53" s="116"/>
      <c r="E53" s="116"/>
      <c r="F53" s="43" t="s">
        <v>34</v>
      </c>
      <c r="G53" s="43" t="s">
        <v>34</v>
      </c>
      <c r="H53" s="43" t="s">
        <v>34</v>
      </c>
      <c r="I53" s="43" t="s">
        <v>34</v>
      </c>
      <c r="J53" s="44" t="s">
        <v>34</v>
      </c>
      <c r="K53" s="43" t="s">
        <v>34</v>
      </c>
      <c r="L53" s="44">
        <v>6.24</v>
      </c>
      <c r="M53" s="32" t="s">
        <v>34</v>
      </c>
      <c r="N53" s="45">
        <v>56</v>
      </c>
      <c r="V53" s="2" t="s">
        <v>71</v>
      </c>
    </row>
    <row r="54" spans="1:22" s="1" customFormat="1" ht="45" x14ac:dyDescent="0.2">
      <c r="A54" s="28" t="s">
        <v>56</v>
      </c>
      <c r="B54" s="29" t="s">
        <v>521</v>
      </c>
      <c r="C54" s="118" t="s">
        <v>522</v>
      </c>
      <c r="D54" s="118"/>
      <c r="E54" s="118"/>
      <c r="F54" s="30" t="s">
        <v>74</v>
      </c>
      <c r="G54" s="30" t="s">
        <v>34</v>
      </c>
      <c r="H54" s="30" t="s">
        <v>34</v>
      </c>
      <c r="I54" s="30" t="s">
        <v>54</v>
      </c>
      <c r="J54" s="31">
        <v>14.21</v>
      </c>
      <c r="K54" s="30" t="s">
        <v>34</v>
      </c>
      <c r="L54" s="31">
        <v>28.42</v>
      </c>
      <c r="M54" s="32">
        <v>7.88</v>
      </c>
      <c r="N54" s="33">
        <v>224</v>
      </c>
      <c r="Q54" s="2" t="s">
        <v>522</v>
      </c>
    </row>
    <row r="55" spans="1:22" s="1" customFormat="1" ht="22.5" x14ac:dyDescent="0.2">
      <c r="A55" s="28" t="s">
        <v>82</v>
      </c>
      <c r="B55" s="29" t="s">
        <v>77</v>
      </c>
      <c r="C55" s="118" t="s">
        <v>870</v>
      </c>
      <c r="D55" s="118"/>
      <c r="E55" s="118"/>
      <c r="F55" s="30" t="s">
        <v>51</v>
      </c>
      <c r="G55" s="30" t="s">
        <v>34</v>
      </c>
      <c r="H55" s="30" t="s">
        <v>34</v>
      </c>
      <c r="I55" s="30" t="s">
        <v>1197</v>
      </c>
      <c r="J55" s="31" t="s">
        <v>34</v>
      </c>
      <c r="K55" s="30" t="s">
        <v>34</v>
      </c>
      <c r="L55" s="31" t="s">
        <v>34</v>
      </c>
      <c r="M55" s="32" t="s">
        <v>34</v>
      </c>
      <c r="N55" s="33" t="s">
        <v>34</v>
      </c>
      <c r="Q55" s="2" t="s">
        <v>870</v>
      </c>
    </row>
    <row r="56" spans="1:22" s="1" customFormat="1" x14ac:dyDescent="0.2">
      <c r="A56" s="34"/>
      <c r="B56" s="8"/>
      <c r="C56" s="115" t="s">
        <v>2633</v>
      </c>
      <c r="D56" s="115"/>
      <c r="E56" s="115"/>
      <c r="F56" s="115"/>
      <c r="G56" s="115"/>
      <c r="H56" s="115"/>
      <c r="I56" s="115"/>
      <c r="J56" s="115"/>
      <c r="K56" s="115"/>
      <c r="L56" s="115"/>
      <c r="M56" s="115"/>
      <c r="N56" s="117"/>
      <c r="R56" s="2" t="s">
        <v>2633</v>
      </c>
    </row>
    <row r="57" spans="1:22" s="1" customFormat="1" x14ac:dyDescent="0.2">
      <c r="A57" s="35"/>
      <c r="B57" s="36" t="s">
        <v>48</v>
      </c>
      <c r="C57" s="115" t="s">
        <v>81</v>
      </c>
      <c r="D57" s="115"/>
      <c r="E57" s="115"/>
      <c r="F57" s="37" t="s">
        <v>34</v>
      </c>
      <c r="G57" s="37" t="s">
        <v>34</v>
      </c>
      <c r="H57" s="37" t="s">
        <v>34</v>
      </c>
      <c r="I57" s="37" t="s">
        <v>34</v>
      </c>
      <c r="J57" s="38">
        <v>35.99</v>
      </c>
      <c r="K57" s="37" t="s">
        <v>34</v>
      </c>
      <c r="L57" s="38">
        <v>0.04</v>
      </c>
      <c r="M57" s="39">
        <v>14.41</v>
      </c>
      <c r="N57" s="40">
        <v>1</v>
      </c>
      <c r="S57" s="2" t="s">
        <v>81</v>
      </c>
    </row>
    <row r="58" spans="1:22" s="1" customFormat="1" x14ac:dyDescent="0.2">
      <c r="A58" s="35"/>
      <c r="B58" s="36" t="s">
        <v>54</v>
      </c>
      <c r="C58" s="115" t="s">
        <v>55</v>
      </c>
      <c r="D58" s="115"/>
      <c r="E58" s="115"/>
      <c r="F58" s="37" t="s">
        <v>34</v>
      </c>
      <c r="G58" s="37" t="s">
        <v>34</v>
      </c>
      <c r="H58" s="37" t="s">
        <v>34</v>
      </c>
      <c r="I58" s="37" t="s">
        <v>34</v>
      </c>
      <c r="J58" s="38">
        <v>357.63</v>
      </c>
      <c r="K58" s="37" t="s">
        <v>34</v>
      </c>
      <c r="L58" s="38">
        <v>0.36</v>
      </c>
      <c r="M58" s="39">
        <v>7.88</v>
      </c>
      <c r="N58" s="40">
        <v>3</v>
      </c>
      <c r="S58" s="2" t="s">
        <v>55</v>
      </c>
    </row>
    <row r="59" spans="1:22" s="1" customFormat="1" x14ac:dyDescent="0.2">
      <c r="A59" s="35"/>
      <c r="B59" s="36" t="s">
        <v>56</v>
      </c>
      <c r="C59" s="115" t="s">
        <v>57</v>
      </c>
      <c r="D59" s="115"/>
      <c r="E59" s="115"/>
      <c r="F59" s="37" t="s">
        <v>34</v>
      </c>
      <c r="G59" s="37" t="s">
        <v>34</v>
      </c>
      <c r="H59" s="37" t="s">
        <v>34</v>
      </c>
      <c r="I59" s="37" t="s">
        <v>34</v>
      </c>
      <c r="J59" s="38">
        <v>64.83</v>
      </c>
      <c r="K59" s="37" t="s">
        <v>34</v>
      </c>
      <c r="L59" s="38">
        <v>0.06</v>
      </c>
      <c r="M59" s="39">
        <v>14.41</v>
      </c>
      <c r="N59" s="40">
        <v>1</v>
      </c>
      <c r="S59" s="2" t="s">
        <v>57</v>
      </c>
    </row>
    <row r="60" spans="1:22" s="1" customFormat="1" x14ac:dyDescent="0.2">
      <c r="A60" s="35"/>
      <c r="B60" s="36" t="s">
        <v>82</v>
      </c>
      <c r="C60" s="115" t="s">
        <v>83</v>
      </c>
      <c r="D60" s="115"/>
      <c r="E60" s="115"/>
      <c r="F60" s="37" t="s">
        <v>34</v>
      </c>
      <c r="G60" s="37" t="s">
        <v>34</v>
      </c>
      <c r="H60" s="37" t="s">
        <v>34</v>
      </c>
      <c r="I60" s="37" t="s">
        <v>34</v>
      </c>
      <c r="J60" s="38">
        <v>4.88</v>
      </c>
      <c r="K60" s="37" t="s">
        <v>34</v>
      </c>
      <c r="L60" s="38">
        <v>0</v>
      </c>
      <c r="M60" s="39">
        <v>4.22</v>
      </c>
      <c r="N60" s="40" t="s">
        <v>34</v>
      </c>
      <c r="S60" s="2" t="s">
        <v>83</v>
      </c>
    </row>
    <row r="61" spans="1:22" s="1" customFormat="1" x14ac:dyDescent="0.2">
      <c r="A61" s="35"/>
      <c r="B61" s="36" t="s">
        <v>34</v>
      </c>
      <c r="C61" s="115" t="s">
        <v>84</v>
      </c>
      <c r="D61" s="115"/>
      <c r="E61" s="115"/>
      <c r="F61" s="37" t="s">
        <v>59</v>
      </c>
      <c r="G61" s="37" t="s">
        <v>85</v>
      </c>
      <c r="H61" s="37" t="s">
        <v>34</v>
      </c>
      <c r="I61" s="37" t="s">
        <v>2636</v>
      </c>
      <c r="J61" s="38" t="s">
        <v>34</v>
      </c>
      <c r="K61" s="37" t="s">
        <v>34</v>
      </c>
      <c r="L61" s="38" t="s">
        <v>34</v>
      </c>
      <c r="M61" s="39" t="s">
        <v>34</v>
      </c>
      <c r="N61" s="40" t="s">
        <v>34</v>
      </c>
      <c r="T61" s="2" t="s">
        <v>84</v>
      </c>
    </row>
    <row r="62" spans="1:22" s="1" customFormat="1" x14ac:dyDescent="0.2">
      <c r="A62" s="35"/>
      <c r="B62" s="36" t="s">
        <v>34</v>
      </c>
      <c r="C62" s="115" t="s">
        <v>58</v>
      </c>
      <c r="D62" s="115"/>
      <c r="E62" s="115"/>
      <c r="F62" s="37" t="s">
        <v>59</v>
      </c>
      <c r="G62" s="37" t="s">
        <v>87</v>
      </c>
      <c r="H62" s="37" t="s">
        <v>34</v>
      </c>
      <c r="I62" s="37" t="s">
        <v>2637</v>
      </c>
      <c r="J62" s="38" t="s">
        <v>34</v>
      </c>
      <c r="K62" s="37" t="s">
        <v>34</v>
      </c>
      <c r="L62" s="38" t="s">
        <v>34</v>
      </c>
      <c r="M62" s="39" t="s">
        <v>34</v>
      </c>
      <c r="N62" s="40" t="s">
        <v>34</v>
      </c>
      <c r="T62" s="2" t="s">
        <v>58</v>
      </c>
    </row>
    <row r="63" spans="1:22" s="1" customFormat="1" x14ac:dyDescent="0.2">
      <c r="A63" s="35"/>
      <c r="B63" s="36" t="s">
        <v>34</v>
      </c>
      <c r="C63" s="118" t="s">
        <v>62</v>
      </c>
      <c r="D63" s="118"/>
      <c r="E63" s="118"/>
      <c r="F63" s="30" t="s">
        <v>34</v>
      </c>
      <c r="G63" s="30" t="s">
        <v>34</v>
      </c>
      <c r="H63" s="30" t="s">
        <v>34</v>
      </c>
      <c r="I63" s="30" t="s">
        <v>34</v>
      </c>
      <c r="J63" s="31">
        <v>398.5</v>
      </c>
      <c r="K63" s="30" t="s">
        <v>34</v>
      </c>
      <c r="L63" s="31">
        <v>0.4</v>
      </c>
      <c r="M63" s="32" t="s">
        <v>34</v>
      </c>
      <c r="N63" s="33" t="s">
        <v>34</v>
      </c>
      <c r="U63" s="2" t="s">
        <v>62</v>
      </c>
    </row>
    <row r="64" spans="1:22" s="1" customFormat="1" x14ac:dyDescent="0.2">
      <c r="A64" s="35"/>
      <c r="B64" s="36" t="s">
        <v>34</v>
      </c>
      <c r="C64" s="115" t="s">
        <v>63</v>
      </c>
      <c r="D64" s="115"/>
      <c r="E64" s="115"/>
      <c r="F64" s="37" t="s">
        <v>34</v>
      </c>
      <c r="G64" s="37" t="s">
        <v>34</v>
      </c>
      <c r="H64" s="37" t="s">
        <v>34</v>
      </c>
      <c r="I64" s="37" t="s">
        <v>34</v>
      </c>
      <c r="J64" s="38" t="s">
        <v>34</v>
      </c>
      <c r="K64" s="37" t="s">
        <v>34</v>
      </c>
      <c r="L64" s="38">
        <v>0.1</v>
      </c>
      <c r="M64" s="39" t="s">
        <v>34</v>
      </c>
      <c r="N64" s="40">
        <v>2</v>
      </c>
      <c r="T64" s="2" t="s">
        <v>63</v>
      </c>
    </row>
    <row r="65" spans="1:23" s="1" customFormat="1" ht="33.75" x14ac:dyDescent="0.2">
      <c r="A65" s="35"/>
      <c r="B65" s="36" t="s">
        <v>64</v>
      </c>
      <c r="C65" s="115" t="s">
        <v>65</v>
      </c>
      <c r="D65" s="115"/>
      <c r="E65" s="115"/>
      <c r="F65" s="37" t="s">
        <v>66</v>
      </c>
      <c r="G65" s="37" t="s">
        <v>108</v>
      </c>
      <c r="H65" s="37" t="s">
        <v>34</v>
      </c>
      <c r="I65" s="37" t="s">
        <v>108</v>
      </c>
      <c r="J65" s="38" t="s">
        <v>34</v>
      </c>
      <c r="K65" s="37" t="s">
        <v>34</v>
      </c>
      <c r="L65" s="38">
        <v>0.08</v>
      </c>
      <c r="M65" s="39" t="s">
        <v>34</v>
      </c>
      <c r="N65" s="40">
        <v>2</v>
      </c>
      <c r="T65" s="2" t="s">
        <v>65</v>
      </c>
    </row>
    <row r="66" spans="1:23" s="1" customFormat="1" ht="22.5" x14ac:dyDescent="0.2">
      <c r="A66" s="35"/>
      <c r="B66" s="36" t="s">
        <v>68</v>
      </c>
      <c r="C66" s="115" t="s">
        <v>69</v>
      </c>
      <c r="D66" s="115"/>
      <c r="E66" s="115"/>
      <c r="F66" s="37" t="s">
        <v>66</v>
      </c>
      <c r="G66" s="37" t="s">
        <v>111</v>
      </c>
      <c r="H66" s="37" t="s">
        <v>34</v>
      </c>
      <c r="I66" s="37" t="s">
        <v>111</v>
      </c>
      <c r="J66" s="38" t="s">
        <v>34</v>
      </c>
      <c r="K66" s="37" t="s">
        <v>34</v>
      </c>
      <c r="L66" s="38">
        <v>0.05</v>
      </c>
      <c r="M66" s="39" t="s">
        <v>34</v>
      </c>
      <c r="N66" s="40">
        <v>1</v>
      </c>
      <c r="T66" s="2" t="s">
        <v>69</v>
      </c>
    </row>
    <row r="67" spans="1:23" s="1" customFormat="1" x14ac:dyDescent="0.2">
      <c r="A67" s="41"/>
      <c r="B67" s="42"/>
      <c r="C67" s="116" t="s">
        <v>71</v>
      </c>
      <c r="D67" s="116"/>
      <c r="E67" s="116"/>
      <c r="F67" s="43" t="s">
        <v>34</v>
      </c>
      <c r="G67" s="43" t="s">
        <v>34</v>
      </c>
      <c r="H67" s="43" t="s">
        <v>34</v>
      </c>
      <c r="I67" s="43" t="s">
        <v>34</v>
      </c>
      <c r="J67" s="44" t="s">
        <v>34</v>
      </c>
      <c r="K67" s="43" t="s">
        <v>34</v>
      </c>
      <c r="L67" s="44">
        <v>0.53</v>
      </c>
      <c r="M67" s="32" t="s">
        <v>34</v>
      </c>
      <c r="N67" s="45">
        <v>7</v>
      </c>
      <c r="V67" s="2" t="s">
        <v>71</v>
      </c>
    </row>
    <row r="68" spans="1:23" s="1" customFormat="1" ht="22.5" x14ac:dyDescent="0.2">
      <c r="A68" s="28" t="s">
        <v>95</v>
      </c>
      <c r="B68" s="29" t="s">
        <v>113</v>
      </c>
      <c r="C68" s="118" t="s">
        <v>2638</v>
      </c>
      <c r="D68" s="118"/>
      <c r="E68" s="118"/>
      <c r="F68" s="30" t="s">
        <v>98</v>
      </c>
      <c r="G68" s="30" t="s">
        <v>34</v>
      </c>
      <c r="H68" s="30" t="s">
        <v>34</v>
      </c>
      <c r="I68" s="30" t="s">
        <v>912</v>
      </c>
      <c r="J68" s="31" t="s">
        <v>34</v>
      </c>
      <c r="K68" s="30" t="s">
        <v>34</v>
      </c>
      <c r="L68" s="31" t="s">
        <v>34</v>
      </c>
      <c r="M68" s="32" t="s">
        <v>34</v>
      </c>
      <c r="N68" s="33" t="s">
        <v>34</v>
      </c>
      <c r="Q68" s="2" t="s">
        <v>2638</v>
      </c>
    </row>
    <row r="69" spans="1:23" s="1" customFormat="1" x14ac:dyDescent="0.2">
      <c r="A69" s="34"/>
      <c r="B69" s="8"/>
      <c r="C69" s="115" t="s">
        <v>913</v>
      </c>
      <c r="D69" s="115"/>
      <c r="E69" s="115"/>
      <c r="F69" s="115"/>
      <c r="G69" s="115"/>
      <c r="H69" s="115"/>
      <c r="I69" s="115"/>
      <c r="J69" s="115"/>
      <c r="K69" s="115"/>
      <c r="L69" s="115"/>
      <c r="M69" s="115"/>
      <c r="N69" s="117"/>
      <c r="R69" s="2" t="s">
        <v>913</v>
      </c>
    </row>
    <row r="70" spans="1:23" s="1" customFormat="1" x14ac:dyDescent="0.2">
      <c r="A70" s="35"/>
      <c r="B70" s="36" t="s">
        <v>48</v>
      </c>
      <c r="C70" s="115" t="s">
        <v>81</v>
      </c>
      <c r="D70" s="115"/>
      <c r="E70" s="115"/>
      <c r="F70" s="37" t="s">
        <v>34</v>
      </c>
      <c r="G70" s="37" t="s">
        <v>34</v>
      </c>
      <c r="H70" s="37" t="s">
        <v>34</v>
      </c>
      <c r="I70" s="37" t="s">
        <v>34</v>
      </c>
      <c r="J70" s="38">
        <v>1147.08</v>
      </c>
      <c r="K70" s="37" t="s">
        <v>34</v>
      </c>
      <c r="L70" s="38">
        <v>45.88</v>
      </c>
      <c r="M70" s="39">
        <v>14.41</v>
      </c>
      <c r="N70" s="40">
        <v>661</v>
      </c>
      <c r="S70" s="2" t="s">
        <v>81</v>
      </c>
    </row>
    <row r="71" spans="1:23" s="1" customFormat="1" x14ac:dyDescent="0.2">
      <c r="A71" s="35"/>
      <c r="B71" s="36" t="s">
        <v>34</v>
      </c>
      <c r="C71" s="115" t="s">
        <v>84</v>
      </c>
      <c r="D71" s="115"/>
      <c r="E71" s="115"/>
      <c r="F71" s="37" t="s">
        <v>59</v>
      </c>
      <c r="G71" s="37" t="s">
        <v>117</v>
      </c>
      <c r="H71" s="37" t="s">
        <v>34</v>
      </c>
      <c r="I71" s="37" t="s">
        <v>2639</v>
      </c>
      <c r="J71" s="38" t="s">
        <v>34</v>
      </c>
      <c r="K71" s="37" t="s">
        <v>34</v>
      </c>
      <c r="L71" s="38" t="s">
        <v>34</v>
      </c>
      <c r="M71" s="39" t="s">
        <v>34</v>
      </c>
      <c r="N71" s="40" t="s">
        <v>34</v>
      </c>
      <c r="T71" s="2" t="s">
        <v>84</v>
      </c>
    </row>
    <row r="72" spans="1:23" s="1" customFormat="1" x14ac:dyDescent="0.2">
      <c r="A72" s="35"/>
      <c r="B72" s="36" t="s">
        <v>34</v>
      </c>
      <c r="C72" s="118" t="s">
        <v>62</v>
      </c>
      <c r="D72" s="118"/>
      <c r="E72" s="118"/>
      <c r="F72" s="30" t="s">
        <v>34</v>
      </c>
      <c r="G72" s="30" t="s">
        <v>34</v>
      </c>
      <c r="H72" s="30" t="s">
        <v>34</v>
      </c>
      <c r="I72" s="30" t="s">
        <v>34</v>
      </c>
      <c r="J72" s="31">
        <v>1147.08</v>
      </c>
      <c r="K72" s="30" t="s">
        <v>34</v>
      </c>
      <c r="L72" s="31">
        <v>45.88</v>
      </c>
      <c r="M72" s="32" t="s">
        <v>34</v>
      </c>
      <c r="N72" s="33" t="s">
        <v>34</v>
      </c>
      <c r="U72" s="2" t="s">
        <v>62</v>
      </c>
    </row>
    <row r="73" spans="1:23" s="1" customFormat="1" x14ac:dyDescent="0.2">
      <c r="A73" s="35"/>
      <c r="B73" s="36" t="s">
        <v>34</v>
      </c>
      <c r="C73" s="115" t="s">
        <v>63</v>
      </c>
      <c r="D73" s="115"/>
      <c r="E73" s="115"/>
      <c r="F73" s="37" t="s">
        <v>34</v>
      </c>
      <c r="G73" s="37" t="s">
        <v>34</v>
      </c>
      <c r="H73" s="37" t="s">
        <v>34</v>
      </c>
      <c r="I73" s="37" t="s">
        <v>34</v>
      </c>
      <c r="J73" s="38" t="s">
        <v>34</v>
      </c>
      <c r="K73" s="37" t="s">
        <v>34</v>
      </c>
      <c r="L73" s="38">
        <v>45.88</v>
      </c>
      <c r="M73" s="39" t="s">
        <v>34</v>
      </c>
      <c r="N73" s="40">
        <v>661</v>
      </c>
      <c r="T73" s="2" t="s">
        <v>63</v>
      </c>
    </row>
    <row r="74" spans="1:23" s="1" customFormat="1" ht="22.5" x14ac:dyDescent="0.2">
      <c r="A74" s="35"/>
      <c r="B74" s="36" t="s">
        <v>106</v>
      </c>
      <c r="C74" s="115" t="s">
        <v>107</v>
      </c>
      <c r="D74" s="115"/>
      <c r="E74" s="115"/>
      <c r="F74" s="37" t="s">
        <v>66</v>
      </c>
      <c r="G74" s="37" t="s">
        <v>108</v>
      </c>
      <c r="H74" s="37" t="s">
        <v>34</v>
      </c>
      <c r="I74" s="37" t="s">
        <v>108</v>
      </c>
      <c r="J74" s="38" t="s">
        <v>34</v>
      </c>
      <c r="K74" s="37" t="s">
        <v>34</v>
      </c>
      <c r="L74" s="38">
        <v>36.700000000000003</v>
      </c>
      <c r="M74" s="39" t="s">
        <v>34</v>
      </c>
      <c r="N74" s="40">
        <v>529</v>
      </c>
      <c r="T74" s="2" t="s">
        <v>107</v>
      </c>
    </row>
    <row r="75" spans="1:23" s="1" customFormat="1" ht="22.5" x14ac:dyDescent="0.2">
      <c r="A75" s="35"/>
      <c r="B75" s="36" t="s">
        <v>109</v>
      </c>
      <c r="C75" s="115" t="s">
        <v>110</v>
      </c>
      <c r="D75" s="115"/>
      <c r="E75" s="115"/>
      <c r="F75" s="37" t="s">
        <v>66</v>
      </c>
      <c r="G75" s="37" t="s">
        <v>111</v>
      </c>
      <c r="H75" s="37" t="s">
        <v>34</v>
      </c>
      <c r="I75" s="37" t="s">
        <v>111</v>
      </c>
      <c r="J75" s="38" t="s">
        <v>34</v>
      </c>
      <c r="K75" s="37" t="s">
        <v>34</v>
      </c>
      <c r="L75" s="38">
        <v>20.65</v>
      </c>
      <c r="M75" s="39" t="s">
        <v>34</v>
      </c>
      <c r="N75" s="40">
        <v>297</v>
      </c>
      <c r="T75" s="2" t="s">
        <v>110</v>
      </c>
    </row>
    <row r="76" spans="1:23" s="1" customFormat="1" x14ac:dyDescent="0.2">
      <c r="A76" s="41"/>
      <c r="B76" s="42"/>
      <c r="C76" s="116" t="s">
        <v>71</v>
      </c>
      <c r="D76" s="116"/>
      <c r="E76" s="116"/>
      <c r="F76" s="43" t="s">
        <v>34</v>
      </c>
      <c r="G76" s="43" t="s">
        <v>34</v>
      </c>
      <c r="H76" s="43" t="s">
        <v>34</v>
      </c>
      <c r="I76" s="43" t="s">
        <v>34</v>
      </c>
      <c r="J76" s="44" t="s">
        <v>34</v>
      </c>
      <c r="K76" s="43" t="s">
        <v>34</v>
      </c>
      <c r="L76" s="44">
        <v>103.23</v>
      </c>
      <c r="M76" s="32" t="s">
        <v>34</v>
      </c>
      <c r="N76" s="45">
        <v>1487</v>
      </c>
      <c r="V76" s="2" t="s">
        <v>71</v>
      </c>
    </row>
    <row r="77" spans="1:23" s="1" customFormat="1" ht="45" x14ac:dyDescent="0.2">
      <c r="A77" s="28" t="s">
        <v>112</v>
      </c>
      <c r="B77" s="29" t="s">
        <v>2640</v>
      </c>
      <c r="C77" s="118" t="s">
        <v>2641</v>
      </c>
      <c r="D77" s="118"/>
      <c r="E77" s="118"/>
      <c r="F77" s="30" t="s">
        <v>1735</v>
      </c>
      <c r="G77" s="30" t="s">
        <v>34</v>
      </c>
      <c r="H77" s="30" t="s">
        <v>34</v>
      </c>
      <c r="I77" s="30" t="s">
        <v>2441</v>
      </c>
      <c r="J77" s="31" t="s">
        <v>34</v>
      </c>
      <c r="K77" s="30" t="s">
        <v>34</v>
      </c>
      <c r="L77" s="31" t="s">
        <v>34</v>
      </c>
      <c r="M77" s="32" t="s">
        <v>34</v>
      </c>
      <c r="N77" s="33" t="s">
        <v>34</v>
      </c>
      <c r="Q77" s="2" t="s">
        <v>2641</v>
      </c>
    </row>
    <row r="78" spans="1:23" s="1" customFormat="1" x14ac:dyDescent="0.2">
      <c r="A78" s="34"/>
      <c r="B78" s="8"/>
      <c r="C78" s="115" t="s">
        <v>2442</v>
      </c>
      <c r="D78" s="115"/>
      <c r="E78" s="115"/>
      <c r="F78" s="115"/>
      <c r="G78" s="115"/>
      <c r="H78" s="115"/>
      <c r="I78" s="115"/>
      <c r="J78" s="115"/>
      <c r="K78" s="115"/>
      <c r="L78" s="115"/>
      <c r="M78" s="115"/>
      <c r="N78" s="117"/>
      <c r="R78" s="2" t="s">
        <v>2442</v>
      </c>
    </row>
    <row r="79" spans="1:23" s="1" customFormat="1" ht="22.5" x14ac:dyDescent="0.2">
      <c r="A79" s="46"/>
      <c r="B79" s="36" t="s">
        <v>2642</v>
      </c>
      <c r="C79" s="115" t="s">
        <v>2643</v>
      </c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7"/>
      <c r="W79" s="2" t="s">
        <v>2643</v>
      </c>
    </row>
    <row r="80" spans="1:23" s="1" customFormat="1" x14ac:dyDescent="0.2">
      <c r="A80" s="35"/>
      <c r="B80" s="36" t="s">
        <v>48</v>
      </c>
      <c r="C80" s="115" t="s">
        <v>81</v>
      </c>
      <c r="D80" s="115"/>
      <c r="E80" s="115"/>
      <c r="F80" s="37" t="s">
        <v>34</v>
      </c>
      <c r="G80" s="37" t="s">
        <v>34</v>
      </c>
      <c r="H80" s="37" t="s">
        <v>34</v>
      </c>
      <c r="I80" s="37" t="s">
        <v>34</v>
      </c>
      <c r="J80" s="38">
        <v>1550.76</v>
      </c>
      <c r="K80" s="37" t="s">
        <v>1250</v>
      </c>
      <c r="L80" s="38">
        <v>179.11</v>
      </c>
      <c r="M80" s="39">
        <v>14.41</v>
      </c>
      <c r="N80" s="40">
        <v>2581</v>
      </c>
      <c r="S80" s="2" t="s">
        <v>81</v>
      </c>
    </row>
    <row r="81" spans="1:22" s="1" customFormat="1" x14ac:dyDescent="0.2">
      <c r="A81" s="35"/>
      <c r="B81" s="36" t="s">
        <v>54</v>
      </c>
      <c r="C81" s="115" t="s">
        <v>55</v>
      </c>
      <c r="D81" s="115"/>
      <c r="E81" s="115"/>
      <c r="F81" s="37" t="s">
        <v>34</v>
      </c>
      <c r="G81" s="37" t="s">
        <v>34</v>
      </c>
      <c r="H81" s="37" t="s">
        <v>34</v>
      </c>
      <c r="I81" s="37" t="s">
        <v>34</v>
      </c>
      <c r="J81" s="38">
        <v>10616.63</v>
      </c>
      <c r="K81" s="37" t="s">
        <v>1250</v>
      </c>
      <c r="L81" s="38">
        <v>1226.22</v>
      </c>
      <c r="M81" s="39">
        <v>7.88</v>
      </c>
      <c r="N81" s="40">
        <v>9663</v>
      </c>
      <c r="S81" s="2" t="s">
        <v>55</v>
      </c>
    </row>
    <row r="82" spans="1:22" s="1" customFormat="1" x14ac:dyDescent="0.2">
      <c r="A82" s="35"/>
      <c r="B82" s="36" t="s">
        <v>56</v>
      </c>
      <c r="C82" s="115" t="s">
        <v>57</v>
      </c>
      <c r="D82" s="115"/>
      <c r="E82" s="115"/>
      <c r="F82" s="37" t="s">
        <v>34</v>
      </c>
      <c r="G82" s="37" t="s">
        <v>34</v>
      </c>
      <c r="H82" s="37" t="s">
        <v>34</v>
      </c>
      <c r="I82" s="37" t="s">
        <v>34</v>
      </c>
      <c r="J82" s="38">
        <v>1039.6099999999999</v>
      </c>
      <c r="K82" s="37" t="s">
        <v>1250</v>
      </c>
      <c r="L82" s="38">
        <v>120.07</v>
      </c>
      <c r="M82" s="39">
        <v>14.41</v>
      </c>
      <c r="N82" s="40">
        <v>1730</v>
      </c>
      <c r="S82" s="2" t="s">
        <v>57</v>
      </c>
    </row>
    <row r="83" spans="1:22" s="1" customFormat="1" x14ac:dyDescent="0.2">
      <c r="A83" s="35"/>
      <c r="B83" s="36" t="s">
        <v>82</v>
      </c>
      <c r="C83" s="115" t="s">
        <v>83</v>
      </c>
      <c r="D83" s="115"/>
      <c r="E83" s="115"/>
      <c r="F83" s="37" t="s">
        <v>34</v>
      </c>
      <c r="G83" s="37" t="s">
        <v>34</v>
      </c>
      <c r="H83" s="37" t="s">
        <v>34</v>
      </c>
      <c r="I83" s="37" t="s">
        <v>34</v>
      </c>
      <c r="J83" s="38">
        <v>174.6</v>
      </c>
      <c r="K83" s="37" t="s">
        <v>1250</v>
      </c>
      <c r="L83" s="38">
        <v>20.170000000000002</v>
      </c>
      <c r="M83" s="39">
        <v>4.22</v>
      </c>
      <c r="N83" s="40">
        <v>85</v>
      </c>
      <c r="S83" s="2" t="s">
        <v>83</v>
      </c>
    </row>
    <row r="84" spans="1:22" s="1" customFormat="1" x14ac:dyDescent="0.2">
      <c r="A84" s="35"/>
      <c r="B84" s="36" t="s">
        <v>34</v>
      </c>
      <c r="C84" s="115" t="s">
        <v>84</v>
      </c>
      <c r="D84" s="115"/>
      <c r="E84" s="115"/>
      <c r="F84" s="37" t="s">
        <v>59</v>
      </c>
      <c r="G84" s="37" t="s">
        <v>2644</v>
      </c>
      <c r="H84" s="37" t="s">
        <v>1250</v>
      </c>
      <c r="I84" s="37" t="s">
        <v>2645</v>
      </c>
      <c r="J84" s="38" t="s">
        <v>34</v>
      </c>
      <c r="K84" s="37" t="s">
        <v>34</v>
      </c>
      <c r="L84" s="38" t="s">
        <v>34</v>
      </c>
      <c r="M84" s="39" t="s">
        <v>34</v>
      </c>
      <c r="N84" s="40" t="s">
        <v>34</v>
      </c>
      <c r="T84" s="2" t="s">
        <v>84</v>
      </c>
    </row>
    <row r="85" spans="1:22" s="1" customFormat="1" x14ac:dyDescent="0.2">
      <c r="A85" s="35"/>
      <c r="B85" s="36" t="s">
        <v>34</v>
      </c>
      <c r="C85" s="115" t="s">
        <v>58</v>
      </c>
      <c r="D85" s="115"/>
      <c r="E85" s="115"/>
      <c r="F85" s="37" t="s">
        <v>59</v>
      </c>
      <c r="G85" s="37" t="s">
        <v>2646</v>
      </c>
      <c r="H85" s="37" t="s">
        <v>1250</v>
      </c>
      <c r="I85" s="37" t="s">
        <v>2647</v>
      </c>
      <c r="J85" s="38" t="s">
        <v>34</v>
      </c>
      <c r="K85" s="37" t="s">
        <v>34</v>
      </c>
      <c r="L85" s="38" t="s">
        <v>34</v>
      </c>
      <c r="M85" s="39" t="s">
        <v>34</v>
      </c>
      <c r="N85" s="40" t="s">
        <v>34</v>
      </c>
      <c r="T85" s="2" t="s">
        <v>58</v>
      </c>
    </row>
    <row r="86" spans="1:22" s="1" customFormat="1" x14ac:dyDescent="0.2">
      <c r="A86" s="35"/>
      <c r="B86" s="36" t="s">
        <v>34</v>
      </c>
      <c r="C86" s="118" t="s">
        <v>62</v>
      </c>
      <c r="D86" s="118"/>
      <c r="E86" s="118"/>
      <c r="F86" s="30" t="s">
        <v>34</v>
      </c>
      <c r="G86" s="30" t="s">
        <v>34</v>
      </c>
      <c r="H86" s="30" t="s">
        <v>34</v>
      </c>
      <c r="I86" s="30" t="s">
        <v>34</v>
      </c>
      <c r="J86" s="31">
        <v>12341.99</v>
      </c>
      <c r="K86" s="30" t="s">
        <v>34</v>
      </c>
      <c r="L86" s="31">
        <v>1425.5</v>
      </c>
      <c r="M86" s="32" t="s">
        <v>34</v>
      </c>
      <c r="N86" s="33" t="s">
        <v>34</v>
      </c>
      <c r="U86" s="2" t="s">
        <v>62</v>
      </c>
    </row>
    <row r="87" spans="1:22" s="1" customFormat="1" x14ac:dyDescent="0.2">
      <c r="A87" s="35"/>
      <c r="B87" s="36" t="s">
        <v>34</v>
      </c>
      <c r="C87" s="115" t="s">
        <v>63</v>
      </c>
      <c r="D87" s="115"/>
      <c r="E87" s="115"/>
      <c r="F87" s="37" t="s">
        <v>34</v>
      </c>
      <c r="G87" s="37" t="s">
        <v>34</v>
      </c>
      <c r="H87" s="37" t="s">
        <v>34</v>
      </c>
      <c r="I87" s="37" t="s">
        <v>34</v>
      </c>
      <c r="J87" s="38" t="s">
        <v>34</v>
      </c>
      <c r="K87" s="37" t="s">
        <v>34</v>
      </c>
      <c r="L87" s="38">
        <v>299.18</v>
      </c>
      <c r="M87" s="39" t="s">
        <v>34</v>
      </c>
      <c r="N87" s="40">
        <v>4311</v>
      </c>
      <c r="T87" s="2" t="s">
        <v>63</v>
      </c>
    </row>
    <row r="88" spans="1:22" s="1" customFormat="1" x14ac:dyDescent="0.2">
      <c r="A88" s="35"/>
      <c r="B88" s="36" t="s">
        <v>1721</v>
      </c>
      <c r="C88" s="115" t="s">
        <v>1722</v>
      </c>
      <c r="D88" s="115"/>
      <c r="E88" s="115"/>
      <c r="F88" s="37" t="s">
        <v>66</v>
      </c>
      <c r="G88" s="37" t="s">
        <v>1185</v>
      </c>
      <c r="H88" s="37" t="s">
        <v>34</v>
      </c>
      <c r="I88" s="37" t="s">
        <v>1185</v>
      </c>
      <c r="J88" s="38" t="s">
        <v>34</v>
      </c>
      <c r="K88" s="37" t="s">
        <v>34</v>
      </c>
      <c r="L88" s="38">
        <v>335.08</v>
      </c>
      <c r="M88" s="39" t="s">
        <v>34</v>
      </c>
      <c r="N88" s="40">
        <v>4828</v>
      </c>
      <c r="T88" s="2" t="s">
        <v>1722</v>
      </c>
    </row>
    <row r="89" spans="1:22" s="1" customFormat="1" ht="22.5" x14ac:dyDescent="0.2">
      <c r="A89" s="35"/>
      <c r="B89" s="36" t="s">
        <v>1723</v>
      </c>
      <c r="C89" s="115" t="s">
        <v>1724</v>
      </c>
      <c r="D89" s="115"/>
      <c r="E89" s="115"/>
      <c r="F89" s="37" t="s">
        <v>66</v>
      </c>
      <c r="G89" s="37" t="s">
        <v>1089</v>
      </c>
      <c r="H89" s="37" t="s">
        <v>34</v>
      </c>
      <c r="I89" s="37" t="s">
        <v>1089</v>
      </c>
      <c r="J89" s="38" t="s">
        <v>34</v>
      </c>
      <c r="K89" s="37" t="s">
        <v>34</v>
      </c>
      <c r="L89" s="38">
        <v>152.58000000000001</v>
      </c>
      <c r="M89" s="39" t="s">
        <v>34</v>
      </c>
      <c r="N89" s="40">
        <v>2199</v>
      </c>
      <c r="T89" s="2" t="s">
        <v>1724</v>
      </c>
    </row>
    <row r="90" spans="1:22" s="1" customFormat="1" x14ac:dyDescent="0.2">
      <c r="A90" s="41"/>
      <c r="B90" s="42"/>
      <c r="C90" s="116" t="s">
        <v>71</v>
      </c>
      <c r="D90" s="116"/>
      <c r="E90" s="116"/>
      <c r="F90" s="43" t="s">
        <v>34</v>
      </c>
      <c r="G90" s="43" t="s">
        <v>34</v>
      </c>
      <c r="H90" s="43" t="s">
        <v>34</v>
      </c>
      <c r="I90" s="43" t="s">
        <v>34</v>
      </c>
      <c r="J90" s="44" t="s">
        <v>34</v>
      </c>
      <c r="K90" s="43" t="s">
        <v>34</v>
      </c>
      <c r="L90" s="44">
        <v>1913.16</v>
      </c>
      <c r="M90" s="32" t="s">
        <v>34</v>
      </c>
      <c r="N90" s="45">
        <v>19356</v>
      </c>
      <c r="V90" s="2" t="s">
        <v>71</v>
      </c>
    </row>
    <row r="91" spans="1:22" s="1" customFormat="1" ht="22.5" x14ac:dyDescent="0.2">
      <c r="A91" s="28" t="s">
        <v>120</v>
      </c>
      <c r="B91" s="29" t="s">
        <v>2648</v>
      </c>
      <c r="C91" s="118" t="s">
        <v>2649</v>
      </c>
      <c r="D91" s="118"/>
      <c r="E91" s="118"/>
      <c r="F91" s="30" t="s">
        <v>261</v>
      </c>
      <c r="G91" s="30" t="s">
        <v>34</v>
      </c>
      <c r="H91" s="30" t="s">
        <v>34</v>
      </c>
      <c r="I91" s="30" t="s">
        <v>2650</v>
      </c>
      <c r="J91" s="31">
        <v>12614.72</v>
      </c>
      <c r="K91" s="30" t="s">
        <v>34</v>
      </c>
      <c r="L91" s="31">
        <v>2017.95</v>
      </c>
      <c r="M91" s="32">
        <v>4.22</v>
      </c>
      <c r="N91" s="33">
        <v>8516</v>
      </c>
      <c r="Q91" s="2" t="s">
        <v>2649</v>
      </c>
    </row>
    <row r="92" spans="1:22" s="1" customFormat="1" x14ac:dyDescent="0.2">
      <c r="A92" s="34"/>
      <c r="B92" s="8"/>
      <c r="C92" s="115" t="s">
        <v>2651</v>
      </c>
      <c r="D92" s="115"/>
      <c r="E92" s="115"/>
      <c r="F92" s="115"/>
      <c r="G92" s="115"/>
      <c r="H92" s="115"/>
      <c r="I92" s="115"/>
      <c r="J92" s="115"/>
      <c r="K92" s="115"/>
      <c r="L92" s="115"/>
      <c r="M92" s="115"/>
      <c r="N92" s="117"/>
      <c r="R92" s="2" t="s">
        <v>2651</v>
      </c>
    </row>
    <row r="93" spans="1:22" s="1" customFormat="1" ht="22.5" x14ac:dyDescent="0.2">
      <c r="A93" s="28" t="s">
        <v>134</v>
      </c>
      <c r="B93" s="29" t="s">
        <v>2652</v>
      </c>
      <c r="C93" s="118" t="s">
        <v>2653</v>
      </c>
      <c r="D93" s="118"/>
      <c r="E93" s="118"/>
      <c r="F93" s="30" t="s">
        <v>2654</v>
      </c>
      <c r="G93" s="30" t="s">
        <v>34</v>
      </c>
      <c r="H93" s="30" t="s">
        <v>34</v>
      </c>
      <c r="I93" s="30" t="s">
        <v>56</v>
      </c>
      <c r="J93" s="31" t="s">
        <v>34</v>
      </c>
      <c r="K93" s="30" t="s">
        <v>34</v>
      </c>
      <c r="L93" s="31" t="s">
        <v>34</v>
      </c>
      <c r="M93" s="32" t="s">
        <v>34</v>
      </c>
      <c r="N93" s="33" t="s">
        <v>34</v>
      </c>
      <c r="Q93" s="2" t="s">
        <v>2653</v>
      </c>
    </row>
    <row r="94" spans="1:22" s="1" customFormat="1" x14ac:dyDescent="0.2">
      <c r="A94" s="35"/>
      <c r="B94" s="36" t="s">
        <v>34</v>
      </c>
      <c r="C94" s="115" t="s">
        <v>84</v>
      </c>
      <c r="D94" s="115"/>
      <c r="E94" s="115"/>
      <c r="F94" s="37" t="s">
        <v>59</v>
      </c>
      <c r="G94" s="37" t="s">
        <v>600</v>
      </c>
      <c r="H94" s="37" t="s">
        <v>34</v>
      </c>
      <c r="I94" s="37" t="s">
        <v>2655</v>
      </c>
      <c r="J94" s="38" t="s">
        <v>34</v>
      </c>
      <c r="K94" s="37" t="s">
        <v>34</v>
      </c>
      <c r="L94" s="38" t="s">
        <v>34</v>
      </c>
      <c r="M94" s="39" t="s">
        <v>34</v>
      </c>
      <c r="N94" s="40" t="s">
        <v>34</v>
      </c>
      <c r="T94" s="2" t="s">
        <v>84</v>
      </c>
    </row>
    <row r="95" spans="1:22" s="1" customFormat="1" x14ac:dyDescent="0.2">
      <c r="A95" s="35"/>
      <c r="B95" s="36" t="s">
        <v>34</v>
      </c>
      <c r="C95" s="118" t="s">
        <v>62</v>
      </c>
      <c r="D95" s="118"/>
      <c r="E95" s="118"/>
      <c r="F95" s="30" t="s">
        <v>34</v>
      </c>
      <c r="G95" s="30" t="s">
        <v>34</v>
      </c>
      <c r="H95" s="30" t="s">
        <v>34</v>
      </c>
      <c r="I95" s="30" t="s">
        <v>34</v>
      </c>
      <c r="J95" s="31">
        <v>27.7</v>
      </c>
      <c r="K95" s="30" t="s">
        <v>34</v>
      </c>
      <c r="L95" s="31">
        <v>83.1</v>
      </c>
      <c r="M95" s="32" t="s">
        <v>34</v>
      </c>
      <c r="N95" s="33" t="s">
        <v>34</v>
      </c>
      <c r="U95" s="2" t="s">
        <v>62</v>
      </c>
    </row>
    <row r="96" spans="1:22" s="1" customFormat="1" x14ac:dyDescent="0.2">
      <c r="A96" s="35"/>
      <c r="B96" s="36" t="s">
        <v>34</v>
      </c>
      <c r="C96" s="115" t="s">
        <v>63</v>
      </c>
      <c r="D96" s="115"/>
      <c r="E96" s="115"/>
      <c r="F96" s="37" t="s">
        <v>34</v>
      </c>
      <c r="G96" s="37" t="s">
        <v>34</v>
      </c>
      <c r="H96" s="37" t="s">
        <v>34</v>
      </c>
      <c r="I96" s="37" t="s">
        <v>34</v>
      </c>
      <c r="J96" s="38" t="s">
        <v>34</v>
      </c>
      <c r="K96" s="37" t="s">
        <v>34</v>
      </c>
      <c r="L96" s="38" t="s">
        <v>34</v>
      </c>
      <c r="M96" s="39" t="s">
        <v>34</v>
      </c>
      <c r="N96" s="40" t="s">
        <v>34</v>
      </c>
      <c r="T96" s="2" t="s">
        <v>63</v>
      </c>
    </row>
    <row r="97" spans="1:24" s="1" customFormat="1" ht="22.5" x14ac:dyDescent="0.2">
      <c r="A97" s="35"/>
      <c r="B97" s="36" t="s">
        <v>2656</v>
      </c>
      <c r="C97" s="115" t="s">
        <v>2657</v>
      </c>
      <c r="D97" s="115"/>
      <c r="E97" s="115"/>
      <c r="F97" s="37" t="s">
        <v>66</v>
      </c>
      <c r="G97" s="37" t="s">
        <v>1641</v>
      </c>
      <c r="H97" s="37" t="s">
        <v>34</v>
      </c>
      <c r="I97" s="37" t="s">
        <v>1641</v>
      </c>
      <c r="J97" s="38" t="s">
        <v>34</v>
      </c>
      <c r="K97" s="37" t="s">
        <v>34</v>
      </c>
      <c r="L97" s="38" t="s">
        <v>34</v>
      </c>
      <c r="M97" s="39" t="s">
        <v>34</v>
      </c>
      <c r="N97" s="40" t="s">
        <v>34</v>
      </c>
      <c r="T97" s="2" t="s">
        <v>2657</v>
      </c>
    </row>
    <row r="98" spans="1:24" s="1" customFormat="1" ht="22.5" x14ac:dyDescent="0.2">
      <c r="A98" s="35"/>
      <c r="B98" s="36" t="s">
        <v>2658</v>
      </c>
      <c r="C98" s="115" t="s">
        <v>2659</v>
      </c>
      <c r="D98" s="115"/>
      <c r="E98" s="115"/>
      <c r="F98" s="37" t="s">
        <v>66</v>
      </c>
      <c r="G98" s="37" t="s">
        <v>257</v>
      </c>
      <c r="H98" s="37" t="s">
        <v>34</v>
      </c>
      <c r="I98" s="37" t="s">
        <v>257</v>
      </c>
      <c r="J98" s="38" t="s">
        <v>34</v>
      </c>
      <c r="K98" s="37" t="s">
        <v>34</v>
      </c>
      <c r="L98" s="38" t="s">
        <v>34</v>
      </c>
      <c r="M98" s="39" t="s">
        <v>34</v>
      </c>
      <c r="N98" s="40" t="s">
        <v>34</v>
      </c>
      <c r="T98" s="2" t="s">
        <v>2659</v>
      </c>
    </row>
    <row r="99" spans="1:24" s="1" customFormat="1" x14ac:dyDescent="0.2">
      <c r="A99" s="41"/>
      <c r="B99" s="42"/>
      <c r="C99" s="116" t="s">
        <v>71</v>
      </c>
      <c r="D99" s="116"/>
      <c r="E99" s="116"/>
      <c r="F99" s="43" t="s">
        <v>34</v>
      </c>
      <c r="G99" s="43" t="s">
        <v>34</v>
      </c>
      <c r="H99" s="43" t="s">
        <v>34</v>
      </c>
      <c r="I99" s="43" t="s">
        <v>34</v>
      </c>
      <c r="J99" s="44" t="s">
        <v>34</v>
      </c>
      <c r="K99" s="43" t="s">
        <v>34</v>
      </c>
      <c r="L99" s="44">
        <v>83.1</v>
      </c>
      <c r="M99" s="32" t="s">
        <v>34</v>
      </c>
      <c r="N99" s="45">
        <v>351</v>
      </c>
      <c r="V99" s="2" t="s">
        <v>71</v>
      </c>
    </row>
    <row r="100" spans="1:24" s="1" customFormat="1" ht="22.5" x14ac:dyDescent="0.2">
      <c r="A100" s="28" t="s">
        <v>150</v>
      </c>
      <c r="B100" s="29" t="s">
        <v>2660</v>
      </c>
      <c r="C100" s="118" t="s">
        <v>2661</v>
      </c>
      <c r="D100" s="118"/>
      <c r="E100" s="118"/>
      <c r="F100" s="30" t="s">
        <v>261</v>
      </c>
      <c r="G100" s="30" t="s">
        <v>34</v>
      </c>
      <c r="H100" s="30" t="s">
        <v>34</v>
      </c>
      <c r="I100" s="30" t="s">
        <v>56</v>
      </c>
      <c r="J100" s="31">
        <v>5862.5</v>
      </c>
      <c r="K100" s="30" t="s">
        <v>34</v>
      </c>
      <c r="L100" s="31">
        <v>4167.7700000000004</v>
      </c>
      <c r="M100" s="32">
        <v>4.22</v>
      </c>
      <c r="N100" s="33">
        <v>17588</v>
      </c>
      <c r="Q100" s="2" t="s">
        <v>2661</v>
      </c>
    </row>
    <row r="101" spans="1:24" s="1" customFormat="1" x14ac:dyDescent="0.2">
      <c r="A101" s="34"/>
      <c r="B101" s="8"/>
      <c r="C101" s="115" t="s">
        <v>2662</v>
      </c>
      <c r="D101" s="115"/>
      <c r="E101" s="115"/>
      <c r="F101" s="115"/>
      <c r="G101" s="115"/>
      <c r="H101" s="115"/>
      <c r="I101" s="115"/>
      <c r="J101" s="115"/>
      <c r="K101" s="115"/>
      <c r="L101" s="115"/>
      <c r="M101" s="115"/>
      <c r="N101" s="117"/>
      <c r="X101" s="2" t="s">
        <v>2662</v>
      </c>
    </row>
    <row r="102" spans="1:24" s="1" customFormat="1" ht="67.5" x14ac:dyDescent="0.2">
      <c r="A102" s="28" t="s">
        <v>156</v>
      </c>
      <c r="B102" s="29" t="s">
        <v>2663</v>
      </c>
      <c r="C102" s="118" t="s">
        <v>2664</v>
      </c>
      <c r="D102" s="118"/>
      <c r="E102" s="118"/>
      <c r="F102" s="30" t="s">
        <v>2665</v>
      </c>
      <c r="G102" s="30" t="s">
        <v>34</v>
      </c>
      <c r="H102" s="30" t="s">
        <v>34</v>
      </c>
      <c r="I102" s="30" t="s">
        <v>48</v>
      </c>
      <c r="J102" s="31" t="s">
        <v>34</v>
      </c>
      <c r="K102" s="30" t="s">
        <v>34</v>
      </c>
      <c r="L102" s="31" t="s">
        <v>34</v>
      </c>
      <c r="M102" s="32" t="s">
        <v>34</v>
      </c>
      <c r="N102" s="33" t="s">
        <v>34</v>
      </c>
      <c r="Q102" s="2" t="s">
        <v>2664</v>
      </c>
    </row>
    <row r="103" spans="1:24" s="1" customFormat="1" x14ac:dyDescent="0.2">
      <c r="A103" s="35"/>
      <c r="B103" s="36" t="s">
        <v>48</v>
      </c>
      <c r="C103" s="115" t="s">
        <v>81</v>
      </c>
      <c r="D103" s="115"/>
      <c r="E103" s="115"/>
      <c r="F103" s="37" t="s">
        <v>34</v>
      </c>
      <c r="G103" s="37" t="s">
        <v>34</v>
      </c>
      <c r="H103" s="37" t="s">
        <v>34</v>
      </c>
      <c r="I103" s="37" t="s">
        <v>34</v>
      </c>
      <c r="J103" s="38">
        <v>81.319999999999993</v>
      </c>
      <c r="K103" s="37" t="s">
        <v>34</v>
      </c>
      <c r="L103" s="38">
        <v>81.319999999999993</v>
      </c>
      <c r="M103" s="39">
        <v>14.41</v>
      </c>
      <c r="N103" s="40">
        <v>1172</v>
      </c>
      <c r="S103" s="2" t="s">
        <v>81</v>
      </c>
    </row>
    <row r="104" spans="1:24" s="1" customFormat="1" x14ac:dyDescent="0.2">
      <c r="A104" s="35"/>
      <c r="B104" s="36" t="s">
        <v>54</v>
      </c>
      <c r="C104" s="115" t="s">
        <v>55</v>
      </c>
      <c r="D104" s="115"/>
      <c r="E104" s="115"/>
      <c r="F104" s="37" t="s">
        <v>34</v>
      </c>
      <c r="G104" s="37" t="s">
        <v>34</v>
      </c>
      <c r="H104" s="37" t="s">
        <v>34</v>
      </c>
      <c r="I104" s="37" t="s">
        <v>34</v>
      </c>
      <c r="J104" s="38">
        <v>25.71</v>
      </c>
      <c r="K104" s="37" t="s">
        <v>34</v>
      </c>
      <c r="L104" s="38">
        <v>25.71</v>
      </c>
      <c r="M104" s="39">
        <v>7.88</v>
      </c>
      <c r="N104" s="40">
        <v>203</v>
      </c>
      <c r="S104" s="2" t="s">
        <v>55</v>
      </c>
    </row>
    <row r="105" spans="1:24" s="1" customFormat="1" x14ac:dyDescent="0.2">
      <c r="A105" s="35"/>
      <c r="B105" s="36" t="s">
        <v>82</v>
      </c>
      <c r="C105" s="115" t="s">
        <v>83</v>
      </c>
      <c r="D105" s="115"/>
      <c r="E105" s="115"/>
      <c r="F105" s="37" t="s">
        <v>34</v>
      </c>
      <c r="G105" s="37" t="s">
        <v>34</v>
      </c>
      <c r="H105" s="37" t="s">
        <v>34</v>
      </c>
      <c r="I105" s="37" t="s">
        <v>34</v>
      </c>
      <c r="J105" s="38">
        <v>360.74</v>
      </c>
      <c r="K105" s="37" t="s">
        <v>34</v>
      </c>
      <c r="L105" s="38">
        <v>203.16</v>
      </c>
      <c r="M105" s="39">
        <v>4.22</v>
      </c>
      <c r="N105" s="40">
        <v>857</v>
      </c>
      <c r="S105" s="2" t="s">
        <v>83</v>
      </c>
    </row>
    <row r="106" spans="1:24" s="1" customFormat="1" x14ac:dyDescent="0.2">
      <c r="A106" s="35"/>
      <c r="B106" s="36" t="s">
        <v>34</v>
      </c>
      <c r="C106" s="115" t="s">
        <v>84</v>
      </c>
      <c r="D106" s="115"/>
      <c r="E106" s="115"/>
      <c r="F106" s="37" t="s">
        <v>59</v>
      </c>
      <c r="G106" s="37" t="s">
        <v>2666</v>
      </c>
      <c r="H106" s="37" t="s">
        <v>34</v>
      </c>
      <c r="I106" s="37" t="s">
        <v>2666</v>
      </c>
      <c r="J106" s="38" t="s">
        <v>34</v>
      </c>
      <c r="K106" s="37" t="s">
        <v>34</v>
      </c>
      <c r="L106" s="38" t="s">
        <v>34</v>
      </c>
      <c r="M106" s="39" t="s">
        <v>34</v>
      </c>
      <c r="N106" s="40" t="s">
        <v>34</v>
      </c>
      <c r="T106" s="2" t="s">
        <v>84</v>
      </c>
    </row>
    <row r="107" spans="1:24" s="1" customFormat="1" x14ac:dyDescent="0.2">
      <c r="A107" s="35"/>
      <c r="B107" s="36" t="s">
        <v>34</v>
      </c>
      <c r="C107" s="118" t="s">
        <v>62</v>
      </c>
      <c r="D107" s="118"/>
      <c r="E107" s="118"/>
      <c r="F107" s="30" t="s">
        <v>34</v>
      </c>
      <c r="G107" s="30" t="s">
        <v>34</v>
      </c>
      <c r="H107" s="30" t="s">
        <v>34</v>
      </c>
      <c r="I107" s="30" t="s">
        <v>34</v>
      </c>
      <c r="J107" s="31">
        <v>310.19</v>
      </c>
      <c r="K107" s="30" t="s">
        <v>34</v>
      </c>
      <c r="L107" s="31">
        <v>310.19</v>
      </c>
      <c r="M107" s="32" t="s">
        <v>34</v>
      </c>
      <c r="N107" s="33" t="s">
        <v>34</v>
      </c>
      <c r="U107" s="2" t="s">
        <v>62</v>
      </c>
    </row>
    <row r="108" spans="1:24" s="1" customFormat="1" x14ac:dyDescent="0.2">
      <c r="A108" s="35"/>
      <c r="B108" s="36" t="s">
        <v>34</v>
      </c>
      <c r="C108" s="115" t="s">
        <v>63</v>
      </c>
      <c r="D108" s="115"/>
      <c r="E108" s="115"/>
      <c r="F108" s="37" t="s">
        <v>34</v>
      </c>
      <c r="G108" s="37" t="s">
        <v>34</v>
      </c>
      <c r="H108" s="37" t="s">
        <v>34</v>
      </c>
      <c r="I108" s="37" t="s">
        <v>34</v>
      </c>
      <c r="J108" s="38" t="s">
        <v>34</v>
      </c>
      <c r="K108" s="37" t="s">
        <v>34</v>
      </c>
      <c r="L108" s="38">
        <v>81.319999999999993</v>
      </c>
      <c r="M108" s="39" t="s">
        <v>34</v>
      </c>
      <c r="N108" s="40">
        <v>1172</v>
      </c>
      <c r="T108" s="2" t="s">
        <v>63</v>
      </c>
    </row>
    <row r="109" spans="1:24" s="1" customFormat="1" ht="22.5" x14ac:dyDescent="0.2">
      <c r="A109" s="35"/>
      <c r="B109" s="36" t="s">
        <v>835</v>
      </c>
      <c r="C109" s="115" t="s">
        <v>836</v>
      </c>
      <c r="D109" s="115"/>
      <c r="E109" s="115"/>
      <c r="F109" s="37" t="s">
        <v>66</v>
      </c>
      <c r="G109" s="37" t="s">
        <v>837</v>
      </c>
      <c r="H109" s="37" t="s">
        <v>34</v>
      </c>
      <c r="I109" s="37" t="s">
        <v>837</v>
      </c>
      <c r="J109" s="38" t="s">
        <v>34</v>
      </c>
      <c r="K109" s="37" t="s">
        <v>34</v>
      </c>
      <c r="L109" s="38">
        <v>105.72</v>
      </c>
      <c r="M109" s="39" t="s">
        <v>34</v>
      </c>
      <c r="N109" s="40">
        <v>1524</v>
      </c>
      <c r="T109" s="2" t="s">
        <v>836</v>
      </c>
    </row>
    <row r="110" spans="1:24" s="1" customFormat="1" ht="22.5" x14ac:dyDescent="0.2">
      <c r="A110" s="35"/>
      <c r="B110" s="36" t="s">
        <v>838</v>
      </c>
      <c r="C110" s="115" t="s">
        <v>839</v>
      </c>
      <c r="D110" s="115"/>
      <c r="E110" s="115"/>
      <c r="F110" s="37" t="s">
        <v>66</v>
      </c>
      <c r="G110" s="37" t="s">
        <v>840</v>
      </c>
      <c r="H110" s="37" t="s">
        <v>34</v>
      </c>
      <c r="I110" s="37" t="s">
        <v>840</v>
      </c>
      <c r="J110" s="38" t="s">
        <v>34</v>
      </c>
      <c r="K110" s="37" t="s">
        <v>34</v>
      </c>
      <c r="L110" s="38">
        <v>72.37</v>
      </c>
      <c r="M110" s="39" t="s">
        <v>34</v>
      </c>
      <c r="N110" s="40">
        <v>1043</v>
      </c>
      <c r="T110" s="2" t="s">
        <v>839</v>
      </c>
    </row>
    <row r="111" spans="1:24" s="1" customFormat="1" x14ac:dyDescent="0.2">
      <c r="A111" s="41"/>
      <c r="B111" s="42"/>
      <c r="C111" s="116" t="s">
        <v>71</v>
      </c>
      <c r="D111" s="116"/>
      <c r="E111" s="116"/>
      <c r="F111" s="43" t="s">
        <v>34</v>
      </c>
      <c r="G111" s="43" t="s">
        <v>34</v>
      </c>
      <c r="H111" s="43" t="s">
        <v>34</v>
      </c>
      <c r="I111" s="43" t="s">
        <v>34</v>
      </c>
      <c r="J111" s="44" t="s">
        <v>34</v>
      </c>
      <c r="K111" s="43" t="s">
        <v>34</v>
      </c>
      <c r="L111" s="44">
        <v>488.28</v>
      </c>
      <c r="M111" s="32" t="s">
        <v>34</v>
      </c>
      <c r="N111" s="45">
        <v>4799</v>
      </c>
      <c r="V111" s="2" t="s">
        <v>71</v>
      </c>
    </row>
    <row r="112" spans="1:24" s="1" customFormat="1" ht="22.5" x14ac:dyDescent="0.2">
      <c r="A112" s="28" t="s">
        <v>165</v>
      </c>
      <c r="B112" s="29" t="s">
        <v>2667</v>
      </c>
      <c r="C112" s="118" t="s">
        <v>2668</v>
      </c>
      <c r="D112" s="118"/>
      <c r="E112" s="118"/>
      <c r="F112" s="30" t="s">
        <v>261</v>
      </c>
      <c r="G112" s="30" t="s">
        <v>34</v>
      </c>
      <c r="H112" s="30" t="s">
        <v>34</v>
      </c>
      <c r="I112" s="30" t="s">
        <v>48</v>
      </c>
      <c r="J112" s="31">
        <v>5775</v>
      </c>
      <c r="K112" s="30" t="s">
        <v>34</v>
      </c>
      <c r="L112" s="31">
        <v>1368.48</v>
      </c>
      <c r="M112" s="32">
        <v>4.22</v>
      </c>
      <c r="N112" s="33">
        <v>5775</v>
      </c>
      <c r="Q112" s="2" t="s">
        <v>2668</v>
      </c>
    </row>
    <row r="113" spans="1:24" s="1" customFormat="1" x14ac:dyDescent="0.2">
      <c r="A113" s="34"/>
      <c r="B113" s="8"/>
      <c r="C113" s="115" t="s">
        <v>2669</v>
      </c>
      <c r="D113" s="115"/>
      <c r="E113" s="115"/>
      <c r="F113" s="115"/>
      <c r="G113" s="115"/>
      <c r="H113" s="115"/>
      <c r="I113" s="115"/>
      <c r="J113" s="115"/>
      <c r="K113" s="115"/>
      <c r="L113" s="115"/>
      <c r="M113" s="115"/>
      <c r="N113" s="117"/>
      <c r="X113" s="2" t="s">
        <v>2669</v>
      </c>
    </row>
    <row r="114" spans="1:24" s="1" customFormat="1" ht="22.5" x14ac:dyDescent="0.2">
      <c r="A114" s="28" t="s">
        <v>170</v>
      </c>
      <c r="B114" s="29" t="s">
        <v>2670</v>
      </c>
      <c r="C114" s="118" t="s">
        <v>2671</v>
      </c>
      <c r="D114" s="118"/>
      <c r="E114" s="118"/>
      <c r="F114" s="30" t="s">
        <v>261</v>
      </c>
      <c r="G114" s="30" t="s">
        <v>34</v>
      </c>
      <c r="H114" s="30" t="s">
        <v>34</v>
      </c>
      <c r="I114" s="30" t="s">
        <v>48</v>
      </c>
      <c r="J114" s="31">
        <v>8925</v>
      </c>
      <c r="K114" s="30" t="s">
        <v>34</v>
      </c>
      <c r="L114" s="31">
        <v>2114.9299999999998</v>
      </c>
      <c r="M114" s="32">
        <v>4.22</v>
      </c>
      <c r="N114" s="33">
        <v>8925</v>
      </c>
      <c r="Q114" s="2" t="s">
        <v>2671</v>
      </c>
    </row>
    <row r="115" spans="1:24" s="1" customFormat="1" x14ac:dyDescent="0.2">
      <c r="A115" s="34"/>
      <c r="B115" s="8"/>
      <c r="C115" s="115" t="s">
        <v>2672</v>
      </c>
      <c r="D115" s="115"/>
      <c r="E115" s="115"/>
      <c r="F115" s="115"/>
      <c r="G115" s="115"/>
      <c r="H115" s="115"/>
      <c r="I115" s="115"/>
      <c r="J115" s="115"/>
      <c r="K115" s="115"/>
      <c r="L115" s="115"/>
      <c r="M115" s="115"/>
      <c r="N115" s="117"/>
      <c r="X115" s="2" t="s">
        <v>2672</v>
      </c>
    </row>
    <row r="116" spans="1:24" s="1" customFormat="1" ht="45" x14ac:dyDescent="0.2">
      <c r="A116" s="28" t="s">
        <v>176</v>
      </c>
      <c r="B116" s="29" t="s">
        <v>318</v>
      </c>
      <c r="C116" s="118" t="s">
        <v>2673</v>
      </c>
      <c r="D116" s="118"/>
      <c r="E116" s="118"/>
      <c r="F116" s="30" t="s">
        <v>320</v>
      </c>
      <c r="G116" s="30" t="s">
        <v>34</v>
      </c>
      <c r="H116" s="30" t="s">
        <v>34</v>
      </c>
      <c r="I116" s="30" t="s">
        <v>2674</v>
      </c>
      <c r="J116" s="31" t="s">
        <v>34</v>
      </c>
      <c r="K116" s="30" t="s">
        <v>34</v>
      </c>
      <c r="L116" s="31" t="s">
        <v>34</v>
      </c>
      <c r="M116" s="32" t="s">
        <v>34</v>
      </c>
      <c r="N116" s="33" t="s">
        <v>34</v>
      </c>
      <c r="Q116" s="2" t="s">
        <v>2673</v>
      </c>
    </row>
    <row r="117" spans="1:24" s="1" customFormat="1" x14ac:dyDescent="0.2">
      <c r="A117" s="35"/>
      <c r="B117" s="36" t="s">
        <v>48</v>
      </c>
      <c r="C117" s="115" t="s">
        <v>81</v>
      </c>
      <c r="D117" s="115"/>
      <c r="E117" s="115"/>
      <c r="F117" s="37" t="s">
        <v>34</v>
      </c>
      <c r="G117" s="37" t="s">
        <v>34</v>
      </c>
      <c r="H117" s="37" t="s">
        <v>34</v>
      </c>
      <c r="I117" s="37" t="s">
        <v>34</v>
      </c>
      <c r="J117" s="38">
        <v>1421.77</v>
      </c>
      <c r="K117" s="37" t="s">
        <v>34</v>
      </c>
      <c r="L117" s="38">
        <v>22.75</v>
      </c>
      <c r="M117" s="39">
        <v>14.41</v>
      </c>
      <c r="N117" s="40">
        <v>328</v>
      </c>
      <c r="S117" s="2" t="s">
        <v>81</v>
      </c>
    </row>
    <row r="118" spans="1:24" s="1" customFormat="1" x14ac:dyDescent="0.2">
      <c r="A118" s="35"/>
      <c r="B118" s="36" t="s">
        <v>82</v>
      </c>
      <c r="C118" s="115" t="s">
        <v>83</v>
      </c>
      <c r="D118" s="115"/>
      <c r="E118" s="115"/>
      <c r="F118" s="37" t="s">
        <v>34</v>
      </c>
      <c r="G118" s="37" t="s">
        <v>34</v>
      </c>
      <c r="H118" s="37" t="s">
        <v>34</v>
      </c>
      <c r="I118" s="37" t="s">
        <v>34</v>
      </c>
      <c r="J118" s="38">
        <v>55050.26</v>
      </c>
      <c r="K118" s="37" t="s">
        <v>34</v>
      </c>
      <c r="L118" s="38">
        <v>0.8</v>
      </c>
      <c r="M118" s="39">
        <v>4.22</v>
      </c>
      <c r="N118" s="40">
        <v>3</v>
      </c>
      <c r="S118" s="2" t="s">
        <v>83</v>
      </c>
    </row>
    <row r="119" spans="1:24" s="1" customFormat="1" x14ac:dyDescent="0.2">
      <c r="A119" s="35"/>
      <c r="B119" s="36" t="s">
        <v>34</v>
      </c>
      <c r="C119" s="115" t="s">
        <v>84</v>
      </c>
      <c r="D119" s="115"/>
      <c r="E119" s="115"/>
      <c r="F119" s="37" t="s">
        <v>59</v>
      </c>
      <c r="G119" s="37" t="s">
        <v>322</v>
      </c>
      <c r="H119" s="37" t="s">
        <v>34</v>
      </c>
      <c r="I119" s="37" t="s">
        <v>1104</v>
      </c>
      <c r="J119" s="38" t="s">
        <v>34</v>
      </c>
      <c r="K119" s="37" t="s">
        <v>34</v>
      </c>
      <c r="L119" s="38" t="s">
        <v>34</v>
      </c>
      <c r="M119" s="39" t="s">
        <v>34</v>
      </c>
      <c r="N119" s="40" t="s">
        <v>34</v>
      </c>
      <c r="T119" s="2" t="s">
        <v>84</v>
      </c>
    </row>
    <row r="120" spans="1:24" s="1" customFormat="1" x14ac:dyDescent="0.2">
      <c r="A120" s="35"/>
      <c r="B120" s="36" t="s">
        <v>34</v>
      </c>
      <c r="C120" s="118" t="s">
        <v>62</v>
      </c>
      <c r="D120" s="118"/>
      <c r="E120" s="118"/>
      <c r="F120" s="30" t="s">
        <v>34</v>
      </c>
      <c r="G120" s="30" t="s">
        <v>34</v>
      </c>
      <c r="H120" s="30" t="s">
        <v>34</v>
      </c>
      <c r="I120" s="30" t="s">
        <v>34</v>
      </c>
      <c r="J120" s="31">
        <v>1472.03</v>
      </c>
      <c r="K120" s="30" t="s">
        <v>34</v>
      </c>
      <c r="L120" s="31">
        <v>23.55</v>
      </c>
      <c r="M120" s="32" t="s">
        <v>34</v>
      </c>
      <c r="N120" s="33" t="s">
        <v>34</v>
      </c>
      <c r="U120" s="2" t="s">
        <v>62</v>
      </c>
    </row>
    <row r="121" spans="1:24" s="1" customFormat="1" x14ac:dyDescent="0.2">
      <c r="A121" s="35"/>
      <c r="B121" s="36" t="s">
        <v>34</v>
      </c>
      <c r="C121" s="115" t="s">
        <v>63</v>
      </c>
      <c r="D121" s="115"/>
      <c r="E121" s="115"/>
      <c r="F121" s="37" t="s">
        <v>34</v>
      </c>
      <c r="G121" s="37" t="s">
        <v>34</v>
      </c>
      <c r="H121" s="37" t="s">
        <v>34</v>
      </c>
      <c r="I121" s="37" t="s">
        <v>34</v>
      </c>
      <c r="J121" s="38" t="s">
        <v>34</v>
      </c>
      <c r="K121" s="37" t="s">
        <v>34</v>
      </c>
      <c r="L121" s="38">
        <v>22.75</v>
      </c>
      <c r="M121" s="39" t="s">
        <v>34</v>
      </c>
      <c r="N121" s="40">
        <v>328</v>
      </c>
      <c r="T121" s="2" t="s">
        <v>63</v>
      </c>
    </row>
    <row r="122" spans="1:24" s="1" customFormat="1" ht="22.5" x14ac:dyDescent="0.2">
      <c r="A122" s="35"/>
      <c r="B122" s="36" t="s">
        <v>324</v>
      </c>
      <c r="C122" s="115" t="s">
        <v>325</v>
      </c>
      <c r="D122" s="115"/>
      <c r="E122" s="115"/>
      <c r="F122" s="37" t="s">
        <v>66</v>
      </c>
      <c r="G122" s="37" t="s">
        <v>326</v>
      </c>
      <c r="H122" s="37" t="s">
        <v>34</v>
      </c>
      <c r="I122" s="37" t="s">
        <v>326</v>
      </c>
      <c r="J122" s="38" t="s">
        <v>34</v>
      </c>
      <c r="K122" s="37" t="s">
        <v>34</v>
      </c>
      <c r="L122" s="38">
        <v>22.75</v>
      </c>
      <c r="M122" s="39" t="s">
        <v>34</v>
      </c>
      <c r="N122" s="40">
        <v>328</v>
      </c>
      <c r="T122" s="2" t="s">
        <v>325</v>
      </c>
    </row>
    <row r="123" spans="1:24" s="1" customFormat="1" ht="22.5" x14ac:dyDescent="0.2">
      <c r="A123" s="35"/>
      <c r="B123" s="36" t="s">
        <v>327</v>
      </c>
      <c r="C123" s="115" t="s">
        <v>328</v>
      </c>
      <c r="D123" s="115"/>
      <c r="E123" s="115"/>
      <c r="F123" s="37" t="s">
        <v>66</v>
      </c>
      <c r="G123" s="37" t="s">
        <v>149</v>
      </c>
      <c r="H123" s="37" t="s">
        <v>34</v>
      </c>
      <c r="I123" s="37" t="s">
        <v>149</v>
      </c>
      <c r="J123" s="38" t="s">
        <v>34</v>
      </c>
      <c r="K123" s="37" t="s">
        <v>34</v>
      </c>
      <c r="L123" s="38">
        <v>14.79</v>
      </c>
      <c r="M123" s="39" t="s">
        <v>34</v>
      </c>
      <c r="N123" s="40">
        <v>213</v>
      </c>
      <c r="T123" s="2" t="s">
        <v>328</v>
      </c>
    </row>
    <row r="124" spans="1:24" s="1" customFormat="1" x14ac:dyDescent="0.2">
      <c r="A124" s="41"/>
      <c r="B124" s="42"/>
      <c r="C124" s="116" t="s">
        <v>71</v>
      </c>
      <c r="D124" s="116"/>
      <c r="E124" s="116"/>
      <c r="F124" s="43" t="s">
        <v>34</v>
      </c>
      <c r="G124" s="43" t="s">
        <v>34</v>
      </c>
      <c r="H124" s="43" t="s">
        <v>34</v>
      </c>
      <c r="I124" s="43" t="s">
        <v>34</v>
      </c>
      <c r="J124" s="44" t="s">
        <v>34</v>
      </c>
      <c r="K124" s="43" t="s">
        <v>34</v>
      </c>
      <c r="L124" s="44">
        <v>61.09</v>
      </c>
      <c r="M124" s="32" t="s">
        <v>34</v>
      </c>
      <c r="N124" s="45">
        <v>872</v>
      </c>
      <c r="V124" s="2" t="s">
        <v>71</v>
      </c>
    </row>
    <row r="125" spans="1:24" s="1" customFormat="1" ht="1.5" customHeight="1" x14ac:dyDescent="0.2">
      <c r="A125" s="47"/>
      <c r="B125" s="42"/>
      <c r="C125" s="42"/>
      <c r="D125" s="42"/>
      <c r="E125" s="42"/>
      <c r="F125" s="47"/>
      <c r="G125" s="47"/>
      <c r="H125" s="47"/>
      <c r="I125" s="47"/>
      <c r="J125" s="48"/>
      <c r="K125" s="47"/>
      <c r="L125" s="48"/>
      <c r="M125" s="37"/>
      <c r="N125" s="48"/>
    </row>
    <row r="126" spans="1:24" s="1" customFormat="1" x14ac:dyDescent="0.2">
      <c r="A126" s="119" t="s">
        <v>2675</v>
      </c>
      <c r="B126" s="120"/>
      <c r="C126" s="120"/>
      <c r="D126" s="120"/>
      <c r="E126" s="120"/>
      <c r="F126" s="120"/>
      <c r="G126" s="120"/>
      <c r="H126" s="120"/>
      <c r="I126" s="120"/>
      <c r="J126" s="120"/>
      <c r="K126" s="120"/>
      <c r="L126" s="120"/>
      <c r="M126" s="120"/>
      <c r="N126" s="121"/>
      <c r="P126" s="2" t="s">
        <v>2675</v>
      </c>
    </row>
    <row r="127" spans="1:24" s="1" customFormat="1" ht="56.25" x14ac:dyDescent="0.2">
      <c r="A127" s="28" t="s">
        <v>181</v>
      </c>
      <c r="B127" s="29" t="s">
        <v>2676</v>
      </c>
      <c r="C127" s="118" t="s">
        <v>2677</v>
      </c>
      <c r="D127" s="118"/>
      <c r="E127" s="118"/>
      <c r="F127" s="30" t="s">
        <v>352</v>
      </c>
      <c r="G127" s="30" t="s">
        <v>34</v>
      </c>
      <c r="H127" s="30" t="s">
        <v>34</v>
      </c>
      <c r="I127" s="30" t="s">
        <v>1071</v>
      </c>
      <c r="J127" s="31" t="s">
        <v>34</v>
      </c>
      <c r="K127" s="30" t="s">
        <v>34</v>
      </c>
      <c r="L127" s="31" t="s">
        <v>34</v>
      </c>
      <c r="M127" s="32" t="s">
        <v>34</v>
      </c>
      <c r="N127" s="33" t="s">
        <v>34</v>
      </c>
      <c r="Q127" s="2" t="s">
        <v>2677</v>
      </c>
    </row>
    <row r="128" spans="1:24" s="1" customFormat="1" x14ac:dyDescent="0.2">
      <c r="A128" s="34"/>
      <c r="B128" s="8"/>
      <c r="C128" s="115" t="s">
        <v>2678</v>
      </c>
      <c r="D128" s="115"/>
      <c r="E128" s="115"/>
      <c r="F128" s="115"/>
      <c r="G128" s="115"/>
      <c r="H128" s="115"/>
      <c r="I128" s="115"/>
      <c r="J128" s="115"/>
      <c r="K128" s="115"/>
      <c r="L128" s="115"/>
      <c r="M128" s="115"/>
      <c r="N128" s="117"/>
      <c r="R128" s="2" t="s">
        <v>2678</v>
      </c>
    </row>
    <row r="129" spans="1:22" s="1" customFormat="1" x14ac:dyDescent="0.2">
      <c r="A129" s="35"/>
      <c r="B129" s="36" t="s">
        <v>48</v>
      </c>
      <c r="C129" s="115" t="s">
        <v>81</v>
      </c>
      <c r="D129" s="115"/>
      <c r="E129" s="115"/>
      <c r="F129" s="37" t="s">
        <v>34</v>
      </c>
      <c r="G129" s="37" t="s">
        <v>34</v>
      </c>
      <c r="H129" s="37" t="s">
        <v>34</v>
      </c>
      <c r="I129" s="37" t="s">
        <v>34</v>
      </c>
      <c r="J129" s="38">
        <v>64.09</v>
      </c>
      <c r="K129" s="37" t="s">
        <v>34</v>
      </c>
      <c r="L129" s="38">
        <v>7.69</v>
      </c>
      <c r="M129" s="39">
        <v>14.41</v>
      </c>
      <c r="N129" s="40">
        <v>111</v>
      </c>
      <c r="S129" s="2" t="s">
        <v>81</v>
      </c>
    </row>
    <row r="130" spans="1:22" s="1" customFormat="1" x14ac:dyDescent="0.2">
      <c r="A130" s="35"/>
      <c r="B130" s="36" t="s">
        <v>54</v>
      </c>
      <c r="C130" s="115" t="s">
        <v>55</v>
      </c>
      <c r="D130" s="115"/>
      <c r="E130" s="115"/>
      <c r="F130" s="37" t="s">
        <v>34</v>
      </c>
      <c r="G130" s="37" t="s">
        <v>34</v>
      </c>
      <c r="H130" s="37" t="s">
        <v>34</v>
      </c>
      <c r="I130" s="37" t="s">
        <v>34</v>
      </c>
      <c r="J130" s="38">
        <v>4.75</v>
      </c>
      <c r="K130" s="37" t="s">
        <v>34</v>
      </c>
      <c r="L130" s="38">
        <v>0.56999999999999995</v>
      </c>
      <c r="M130" s="39">
        <v>7.88</v>
      </c>
      <c r="N130" s="40">
        <v>4</v>
      </c>
      <c r="S130" s="2" t="s">
        <v>55</v>
      </c>
    </row>
    <row r="131" spans="1:22" s="1" customFormat="1" x14ac:dyDescent="0.2">
      <c r="A131" s="35"/>
      <c r="B131" s="36" t="s">
        <v>56</v>
      </c>
      <c r="C131" s="115" t="s">
        <v>57</v>
      </c>
      <c r="D131" s="115"/>
      <c r="E131" s="115"/>
      <c r="F131" s="37" t="s">
        <v>34</v>
      </c>
      <c r="G131" s="37" t="s">
        <v>34</v>
      </c>
      <c r="H131" s="37" t="s">
        <v>34</v>
      </c>
      <c r="I131" s="37" t="s">
        <v>34</v>
      </c>
      <c r="J131" s="38">
        <v>0.33</v>
      </c>
      <c r="K131" s="37" t="s">
        <v>34</v>
      </c>
      <c r="L131" s="38">
        <v>0.04</v>
      </c>
      <c r="M131" s="39">
        <v>14.41</v>
      </c>
      <c r="N131" s="40">
        <v>1</v>
      </c>
      <c r="S131" s="2" t="s">
        <v>57</v>
      </c>
    </row>
    <row r="132" spans="1:22" s="1" customFormat="1" x14ac:dyDescent="0.2">
      <c r="A132" s="35"/>
      <c r="B132" s="36" t="s">
        <v>82</v>
      </c>
      <c r="C132" s="115" t="s">
        <v>83</v>
      </c>
      <c r="D132" s="115"/>
      <c r="E132" s="115"/>
      <c r="F132" s="37" t="s">
        <v>34</v>
      </c>
      <c r="G132" s="37" t="s">
        <v>34</v>
      </c>
      <c r="H132" s="37" t="s">
        <v>34</v>
      </c>
      <c r="I132" s="37" t="s">
        <v>34</v>
      </c>
      <c r="J132" s="38">
        <v>30.11</v>
      </c>
      <c r="K132" s="37" t="s">
        <v>34</v>
      </c>
      <c r="L132" s="38">
        <v>3.61</v>
      </c>
      <c r="M132" s="39">
        <v>4.22</v>
      </c>
      <c r="N132" s="40">
        <v>15</v>
      </c>
      <c r="S132" s="2" t="s">
        <v>83</v>
      </c>
    </row>
    <row r="133" spans="1:22" s="1" customFormat="1" x14ac:dyDescent="0.2">
      <c r="A133" s="35"/>
      <c r="B133" s="36" t="s">
        <v>34</v>
      </c>
      <c r="C133" s="115" t="s">
        <v>84</v>
      </c>
      <c r="D133" s="115"/>
      <c r="E133" s="115"/>
      <c r="F133" s="37" t="s">
        <v>59</v>
      </c>
      <c r="G133" s="37" t="s">
        <v>2679</v>
      </c>
      <c r="H133" s="37" t="s">
        <v>34</v>
      </c>
      <c r="I133" s="37" t="s">
        <v>2680</v>
      </c>
      <c r="J133" s="38" t="s">
        <v>34</v>
      </c>
      <c r="K133" s="37" t="s">
        <v>34</v>
      </c>
      <c r="L133" s="38" t="s">
        <v>34</v>
      </c>
      <c r="M133" s="39" t="s">
        <v>34</v>
      </c>
      <c r="N133" s="40" t="s">
        <v>34</v>
      </c>
      <c r="T133" s="2" t="s">
        <v>84</v>
      </c>
    </row>
    <row r="134" spans="1:22" s="1" customFormat="1" x14ac:dyDescent="0.2">
      <c r="A134" s="35"/>
      <c r="B134" s="36" t="s">
        <v>34</v>
      </c>
      <c r="C134" s="115" t="s">
        <v>58</v>
      </c>
      <c r="D134" s="115"/>
      <c r="E134" s="115"/>
      <c r="F134" s="37" t="s">
        <v>59</v>
      </c>
      <c r="G134" s="37" t="s">
        <v>361</v>
      </c>
      <c r="H134" s="37" t="s">
        <v>34</v>
      </c>
      <c r="I134" s="37" t="s">
        <v>2502</v>
      </c>
      <c r="J134" s="38" t="s">
        <v>34</v>
      </c>
      <c r="K134" s="37" t="s">
        <v>34</v>
      </c>
      <c r="L134" s="38" t="s">
        <v>34</v>
      </c>
      <c r="M134" s="39" t="s">
        <v>34</v>
      </c>
      <c r="N134" s="40" t="s">
        <v>34</v>
      </c>
      <c r="T134" s="2" t="s">
        <v>58</v>
      </c>
    </row>
    <row r="135" spans="1:22" s="1" customFormat="1" x14ac:dyDescent="0.2">
      <c r="A135" s="35"/>
      <c r="B135" s="36" t="s">
        <v>34</v>
      </c>
      <c r="C135" s="118" t="s">
        <v>62</v>
      </c>
      <c r="D135" s="118"/>
      <c r="E135" s="118"/>
      <c r="F135" s="30" t="s">
        <v>34</v>
      </c>
      <c r="G135" s="30" t="s">
        <v>34</v>
      </c>
      <c r="H135" s="30" t="s">
        <v>34</v>
      </c>
      <c r="I135" s="30" t="s">
        <v>34</v>
      </c>
      <c r="J135" s="31">
        <v>98.95</v>
      </c>
      <c r="K135" s="30" t="s">
        <v>34</v>
      </c>
      <c r="L135" s="31">
        <v>11.87</v>
      </c>
      <c r="M135" s="32" t="s">
        <v>34</v>
      </c>
      <c r="N135" s="33" t="s">
        <v>34</v>
      </c>
      <c r="U135" s="2" t="s">
        <v>62</v>
      </c>
    </row>
    <row r="136" spans="1:22" s="1" customFormat="1" x14ac:dyDescent="0.2">
      <c r="A136" s="35"/>
      <c r="B136" s="36" t="s">
        <v>34</v>
      </c>
      <c r="C136" s="115" t="s">
        <v>63</v>
      </c>
      <c r="D136" s="115"/>
      <c r="E136" s="115"/>
      <c r="F136" s="37" t="s">
        <v>34</v>
      </c>
      <c r="G136" s="37" t="s">
        <v>34</v>
      </c>
      <c r="H136" s="37" t="s">
        <v>34</v>
      </c>
      <c r="I136" s="37" t="s">
        <v>34</v>
      </c>
      <c r="J136" s="38" t="s">
        <v>34</v>
      </c>
      <c r="K136" s="37" t="s">
        <v>34</v>
      </c>
      <c r="L136" s="38">
        <v>7.73</v>
      </c>
      <c r="M136" s="39" t="s">
        <v>34</v>
      </c>
      <c r="N136" s="40">
        <v>112</v>
      </c>
      <c r="T136" s="2" t="s">
        <v>63</v>
      </c>
    </row>
    <row r="137" spans="1:22" s="1" customFormat="1" ht="22.5" x14ac:dyDescent="0.2">
      <c r="A137" s="35"/>
      <c r="B137" s="36" t="s">
        <v>335</v>
      </c>
      <c r="C137" s="115" t="s">
        <v>336</v>
      </c>
      <c r="D137" s="115"/>
      <c r="E137" s="115"/>
      <c r="F137" s="37" t="s">
        <v>66</v>
      </c>
      <c r="G137" s="37" t="s">
        <v>67</v>
      </c>
      <c r="H137" s="37" t="s">
        <v>34</v>
      </c>
      <c r="I137" s="37" t="s">
        <v>67</v>
      </c>
      <c r="J137" s="38" t="s">
        <v>34</v>
      </c>
      <c r="K137" s="37" t="s">
        <v>34</v>
      </c>
      <c r="L137" s="38">
        <v>7.34</v>
      </c>
      <c r="M137" s="39" t="s">
        <v>34</v>
      </c>
      <c r="N137" s="40">
        <v>106</v>
      </c>
      <c r="T137" s="2" t="s">
        <v>336</v>
      </c>
    </row>
    <row r="138" spans="1:22" s="1" customFormat="1" ht="22.5" x14ac:dyDescent="0.2">
      <c r="A138" s="35"/>
      <c r="B138" s="36" t="s">
        <v>337</v>
      </c>
      <c r="C138" s="115" t="s">
        <v>338</v>
      </c>
      <c r="D138" s="115"/>
      <c r="E138" s="115"/>
      <c r="F138" s="37" t="s">
        <v>66</v>
      </c>
      <c r="G138" s="37" t="s">
        <v>149</v>
      </c>
      <c r="H138" s="37" t="s">
        <v>34</v>
      </c>
      <c r="I138" s="37" t="s">
        <v>149</v>
      </c>
      <c r="J138" s="38" t="s">
        <v>34</v>
      </c>
      <c r="K138" s="37" t="s">
        <v>34</v>
      </c>
      <c r="L138" s="38">
        <v>5.0199999999999996</v>
      </c>
      <c r="M138" s="39" t="s">
        <v>34</v>
      </c>
      <c r="N138" s="40">
        <v>73</v>
      </c>
      <c r="T138" s="2" t="s">
        <v>338</v>
      </c>
    </row>
    <row r="139" spans="1:22" s="1" customFormat="1" x14ac:dyDescent="0.2">
      <c r="A139" s="41"/>
      <c r="B139" s="42"/>
      <c r="C139" s="116" t="s">
        <v>71</v>
      </c>
      <c r="D139" s="116"/>
      <c r="E139" s="116"/>
      <c r="F139" s="43" t="s">
        <v>34</v>
      </c>
      <c r="G139" s="43" t="s">
        <v>34</v>
      </c>
      <c r="H139" s="43" t="s">
        <v>34</v>
      </c>
      <c r="I139" s="43" t="s">
        <v>34</v>
      </c>
      <c r="J139" s="44" t="s">
        <v>34</v>
      </c>
      <c r="K139" s="43" t="s">
        <v>34</v>
      </c>
      <c r="L139" s="44">
        <v>24.23</v>
      </c>
      <c r="M139" s="32" t="s">
        <v>34</v>
      </c>
      <c r="N139" s="45">
        <v>309</v>
      </c>
      <c r="V139" s="2" t="s">
        <v>71</v>
      </c>
    </row>
    <row r="140" spans="1:22" s="1" customFormat="1" ht="45" x14ac:dyDescent="0.2">
      <c r="A140" s="28" t="s">
        <v>184</v>
      </c>
      <c r="B140" s="29" t="s">
        <v>2676</v>
      </c>
      <c r="C140" s="118" t="s">
        <v>2681</v>
      </c>
      <c r="D140" s="118"/>
      <c r="E140" s="118"/>
      <c r="F140" s="30" t="s">
        <v>352</v>
      </c>
      <c r="G140" s="30" t="s">
        <v>34</v>
      </c>
      <c r="H140" s="30" t="s">
        <v>34</v>
      </c>
      <c r="I140" s="30" t="s">
        <v>1664</v>
      </c>
      <c r="J140" s="31" t="s">
        <v>34</v>
      </c>
      <c r="K140" s="30" t="s">
        <v>34</v>
      </c>
      <c r="L140" s="31" t="s">
        <v>34</v>
      </c>
      <c r="M140" s="32" t="s">
        <v>34</v>
      </c>
      <c r="N140" s="33" t="s">
        <v>34</v>
      </c>
      <c r="Q140" s="2" t="s">
        <v>2681</v>
      </c>
    </row>
    <row r="141" spans="1:22" s="1" customFormat="1" x14ac:dyDescent="0.2">
      <c r="A141" s="34"/>
      <c r="B141" s="8"/>
      <c r="C141" s="115" t="s">
        <v>2274</v>
      </c>
      <c r="D141" s="115"/>
      <c r="E141" s="115"/>
      <c r="F141" s="115"/>
      <c r="G141" s="115"/>
      <c r="H141" s="115"/>
      <c r="I141" s="115"/>
      <c r="J141" s="115"/>
      <c r="K141" s="115"/>
      <c r="L141" s="115"/>
      <c r="M141" s="115"/>
      <c r="N141" s="117"/>
      <c r="R141" s="2" t="s">
        <v>2274</v>
      </c>
    </row>
    <row r="142" spans="1:22" s="1" customFormat="1" x14ac:dyDescent="0.2">
      <c r="A142" s="35"/>
      <c r="B142" s="36" t="s">
        <v>48</v>
      </c>
      <c r="C142" s="115" t="s">
        <v>81</v>
      </c>
      <c r="D142" s="115"/>
      <c r="E142" s="115"/>
      <c r="F142" s="37" t="s">
        <v>34</v>
      </c>
      <c r="G142" s="37" t="s">
        <v>34</v>
      </c>
      <c r="H142" s="37" t="s">
        <v>34</v>
      </c>
      <c r="I142" s="37" t="s">
        <v>34</v>
      </c>
      <c r="J142" s="38">
        <v>64.09</v>
      </c>
      <c r="K142" s="37" t="s">
        <v>34</v>
      </c>
      <c r="L142" s="38">
        <v>10.25</v>
      </c>
      <c r="M142" s="39">
        <v>14.41</v>
      </c>
      <c r="N142" s="40">
        <v>148</v>
      </c>
      <c r="S142" s="2" t="s">
        <v>81</v>
      </c>
    </row>
    <row r="143" spans="1:22" s="1" customFormat="1" x14ac:dyDescent="0.2">
      <c r="A143" s="35"/>
      <c r="B143" s="36" t="s">
        <v>54</v>
      </c>
      <c r="C143" s="115" t="s">
        <v>55</v>
      </c>
      <c r="D143" s="115"/>
      <c r="E143" s="115"/>
      <c r="F143" s="37" t="s">
        <v>34</v>
      </c>
      <c r="G143" s="37" t="s">
        <v>34</v>
      </c>
      <c r="H143" s="37" t="s">
        <v>34</v>
      </c>
      <c r="I143" s="37" t="s">
        <v>34</v>
      </c>
      <c r="J143" s="38">
        <v>4.75</v>
      </c>
      <c r="K143" s="37" t="s">
        <v>34</v>
      </c>
      <c r="L143" s="38">
        <v>0.76</v>
      </c>
      <c r="M143" s="39">
        <v>7.88</v>
      </c>
      <c r="N143" s="40">
        <v>6</v>
      </c>
      <c r="S143" s="2" t="s">
        <v>55</v>
      </c>
    </row>
    <row r="144" spans="1:22" s="1" customFormat="1" x14ac:dyDescent="0.2">
      <c r="A144" s="35"/>
      <c r="B144" s="36" t="s">
        <v>56</v>
      </c>
      <c r="C144" s="115" t="s">
        <v>57</v>
      </c>
      <c r="D144" s="115"/>
      <c r="E144" s="115"/>
      <c r="F144" s="37" t="s">
        <v>34</v>
      </c>
      <c r="G144" s="37" t="s">
        <v>34</v>
      </c>
      <c r="H144" s="37" t="s">
        <v>34</v>
      </c>
      <c r="I144" s="37" t="s">
        <v>34</v>
      </c>
      <c r="J144" s="38">
        <v>0.33</v>
      </c>
      <c r="K144" s="37" t="s">
        <v>34</v>
      </c>
      <c r="L144" s="38">
        <v>0.05</v>
      </c>
      <c r="M144" s="39">
        <v>14.41</v>
      </c>
      <c r="N144" s="40">
        <v>1</v>
      </c>
      <c r="S144" s="2" t="s">
        <v>57</v>
      </c>
    </row>
    <row r="145" spans="1:22" s="1" customFormat="1" x14ac:dyDescent="0.2">
      <c r="A145" s="35"/>
      <c r="B145" s="36" t="s">
        <v>82</v>
      </c>
      <c r="C145" s="115" t="s">
        <v>83</v>
      </c>
      <c r="D145" s="115"/>
      <c r="E145" s="115"/>
      <c r="F145" s="37" t="s">
        <v>34</v>
      </c>
      <c r="G145" s="37" t="s">
        <v>34</v>
      </c>
      <c r="H145" s="37" t="s">
        <v>34</v>
      </c>
      <c r="I145" s="37" t="s">
        <v>34</v>
      </c>
      <c r="J145" s="38">
        <v>30.11</v>
      </c>
      <c r="K145" s="37" t="s">
        <v>34</v>
      </c>
      <c r="L145" s="38">
        <v>4.82</v>
      </c>
      <c r="M145" s="39">
        <v>4.22</v>
      </c>
      <c r="N145" s="40">
        <v>20</v>
      </c>
      <c r="S145" s="2" t="s">
        <v>83</v>
      </c>
    </row>
    <row r="146" spans="1:22" s="1" customFormat="1" x14ac:dyDescent="0.2">
      <c r="A146" s="35"/>
      <c r="B146" s="36" t="s">
        <v>34</v>
      </c>
      <c r="C146" s="115" t="s">
        <v>84</v>
      </c>
      <c r="D146" s="115"/>
      <c r="E146" s="115"/>
      <c r="F146" s="37" t="s">
        <v>59</v>
      </c>
      <c r="G146" s="37" t="s">
        <v>2679</v>
      </c>
      <c r="H146" s="37" t="s">
        <v>34</v>
      </c>
      <c r="I146" s="37" t="s">
        <v>2682</v>
      </c>
      <c r="J146" s="38" t="s">
        <v>34</v>
      </c>
      <c r="K146" s="37" t="s">
        <v>34</v>
      </c>
      <c r="L146" s="38" t="s">
        <v>34</v>
      </c>
      <c r="M146" s="39" t="s">
        <v>34</v>
      </c>
      <c r="N146" s="40" t="s">
        <v>34</v>
      </c>
      <c r="T146" s="2" t="s">
        <v>84</v>
      </c>
    </row>
    <row r="147" spans="1:22" s="1" customFormat="1" x14ac:dyDescent="0.2">
      <c r="A147" s="35"/>
      <c r="B147" s="36" t="s">
        <v>34</v>
      </c>
      <c r="C147" s="115" t="s">
        <v>58</v>
      </c>
      <c r="D147" s="115"/>
      <c r="E147" s="115"/>
      <c r="F147" s="37" t="s">
        <v>59</v>
      </c>
      <c r="G147" s="37" t="s">
        <v>361</v>
      </c>
      <c r="H147" s="37" t="s">
        <v>34</v>
      </c>
      <c r="I147" s="37" t="s">
        <v>2683</v>
      </c>
      <c r="J147" s="38" t="s">
        <v>34</v>
      </c>
      <c r="K147" s="37" t="s">
        <v>34</v>
      </c>
      <c r="L147" s="38" t="s">
        <v>34</v>
      </c>
      <c r="M147" s="39" t="s">
        <v>34</v>
      </c>
      <c r="N147" s="40" t="s">
        <v>34</v>
      </c>
      <c r="T147" s="2" t="s">
        <v>58</v>
      </c>
    </row>
    <row r="148" spans="1:22" s="1" customFormat="1" x14ac:dyDescent="0.2">
      <c r="A148" s="35"/>
      <c r="B148" s="36" t="s">
        <v>34</v>
      </c>
      <c r="C148" s="118" t="s">
        <v>62</v>
      </c>
      <c r="D148" s="118"/>
      <c r="E148" s="118"/>
      <c r="F148" s="30" t="s">
        <v>34</v>
      </c>
      <c r="G148" s="30" t="s">
        <v>34</v>
      </c>
      <c r="H148" s="30" t="s">
        <v>34</v>
      </c>
      <c r="I148" s="30" t="s">
        <v>34</v>
      </c>
      <c r="J148" s="31">
        <v>98.95</v>
      </c>
      <c r="K148" s="30" t="s">
        <v>34</v>
      </c>
      <c r="L148" s="31">
        <v>15.83</v>
      </c>
      <c r="M148" s="32" t="s">
        <v>34</v>
      </c>
      <c r="N148" s="33" t="s">
        <v>34</v>
      </c>
      <c r="U148" s="2" t="s">
        <v>62</v>
      </c>
    </row>
    <row r="149" spans="1:22" s="1" customFormat="1" x14ac:dyDescent="0.2">
      <c r="A149" s="35"/>
      <c r="B149" s="36" t="s">
        <v>34</v>
      </c>
      <c r="C149" s="115" t="s">
        <v>63</v>
      </c>
      <c r="D149" s="115"/>
      <c r="E149" s="115"/>
      <c r="F149" s="37" t="s">
        <v>34</v>
      </c>
      <c r="G149" s="37" t="s">
        <v>34</v>
      </c>
      <c r="H149" s="37" t="s">
        <v>34</v>
      </c>
      <c r="I149" s="37" t="s">
        <v>34</v>
      </c>
      <c r="J149" s="38" t="s">
        <v>34</v>
      </c>
      <c r="K149" s="37" t="s">
        <v>34</v>
      </c>
      <c r="L149" s="38">
        <v>10.3</v>
      </c>
      <c r="M149" s="39" t="s">
        <v>34</v>
      </c>
      <c r="N149" s="40">
        <v>149</v>
      </c>
      <c r="T149" s="2" t="s">
        <v>63</v>
      </c>
    </row>
    <row r="150" spans="1:22" s="1" customFormat="1" ht="22.5" x14ac:dyDescent="0.2">
      <c r="A150" s="35"/>
      <c r="B150" s="36" t="s">
        <v>335</v>
      </c>
      <c r="C150" s="115" t="s">
        <v>336</v>
      </c>
      <c r="D150" s="115"/>
      <c r="E150" s="115"/>
      <c r="F150" s="37" t="s">
        <v>66</v>
      </c>
      <c r="G150" s="37" t="s">
        <v>67</v>
      </c>
      <c r="H150" s="37" t="s">
        <v>34</v>
      </c>
      <c r="I150" s="37" t="s">
        <v>67</v>
      </c>
      <c r="J150" s="38" t="s">
        <v>34</v>
      </c>
      <c r="K150" s="37" t="s">
        <v>34</v>
      </c>
      <c r="L150" s="38">
        <v>9.7899999999999991</v>
      </c>
      <c r="M150" s="39" t="s">
        <v>34</v>
      </c>
      <c r="N150" s="40">
        <v>142</v>
      </c>
      <c r="T150" s="2" t="s">
        <v>336</v>
      </c>
    </row>
    <row r="151" spans="1:22" s="1" customFormat="1" ht="22.5" x14ac:dyDescent="0.2">
      <c r="A151" s="35"/>
      <c r="B151" s="36" t="s">
        <v>337</v>
      </c>
      <c r="C151" s="115" t="s">
        <v>338</v>
      </c>
      <c r="D151" s="115"/>
      <c r="E151" s="115"/>
      <c r="F151" s="37" t="s">
        <v>66</v>
      </c>
      <c r="G151" s="37" t="s">
        <v>149</v>
      </c>
      <c r="H151" s="37" t="s">
        <v>34</v>
      </c>
      <c r="I151" s="37" t="s">
        <v>149</v>
      </c>
      <c r="J151" s="38" t="s">
        <v>34</v>
      </c>
      <c r="K151" s="37" t="s">
        <v>34</v>
      </c>
      <c r="L151" s="38">
        <v>6.7</v>
      </c>
      <c r="M151" s="39" t="s">
        <v>34</v>
      </c>
      <c r="N151" s="40">
        <v>97</v>
      </c>
      <c r="T151" s="2" t="s">
        <v>338</v>
      </c>
    </row>
    <row r="152" spans="1:22" s="1" customFormat="1" x14ac:dyDescent="0.2">
      <c r="A152" s="41"/>
      <c r="B152" s="42"/>
      <c r="C152" s="116" t="s">
        <v>71</v>
      </c>
      <c r="D152" s="116"/>
      <c r="E152" s="116"/>
      <c r="F152" s="43" t="s">
        <v>34</v>
      </c>
      <c r="G152" s="43" t="s">
        <v>34</v>
      </c>
      <c r="H152" s="43" t="s">
        <v>34</v>
      </c>
      <c r="I152" s="43" t="s">
        <v>34</v>
      </c>
      <c r="J152" s="44" t="s">
        <v>34</v>
      </c>
      <c r="K152" s="43" t="s">
        <v>34</v>
      </c>
      <c r="L152" s="44">
        <v>32.32</v>
      </c>
      <c r="M152" s="32" t="s">
        <v>34</v>
      </c>
      <c r="N152" s="45">
        <v>413</v>
      </c>
      <c r="V152" s="2" t="s">
        <v>71</v>
      </c>
    </row>
    <row r="153" spans="1:22" s="1" customFormat="1" ht="22.5" x14ac:dyDescent="0.2">
      <c r="A153" s="28" t="s">
        <v>187</v>
      </c>
      <c r="B153" s="29" t="s">
        <v>2684</v>
      </c>
      <c r="C153" s="118" t="s">
        <v>2685</v>
      </c>
      <c r="D153" s="118"/>
      <c r="E153" s="118"/>
      <c r="F153" s="30" t="s">
        <v>384</v>
      </c>
      <c r="G153" s="30" t="s">
        <v>34</v>
      </c>
      <c r="H153" s="30" t="s">
        <v>34</v>
      </c>
      <c r="I153" s="30" t="s">
        <v>1349</v>
      </c>
      <c r="J153" s="31" t="s">
        <v>34</v>
      </c>
      <c r="K153" s="30" t="s">
        <v>34</v>
      </c>
      <c r="L153" s="31" t="s">
        <v>34</v>
      </c>
      <c r="M153" s="32" t="s">
        <v>34</v>
      </c>
      <c r="N153" s="33" t="s">
        <v>34</v>
      </c>
      <c r="Q153" s="2" t="s">
        <v>2685</v>
      </c>
    </row>
    <row r="154" spans="1:22" s="1" customFormat="1" x14ac:dyDescent="0.2">
      <c r="A154" s="34"/>
      <c r="B154" s="8"/>
      <c r="C154" s="115" t="s">
        <v>2686</v>
      </c>
      <c r="D154" s="115"/>
      <c r="E154" s="115"/>
      <c r="F154" s="115"/>
      <c r="G154" s="115"/>
      <c r="H154" s="115"/>
      <c r="I154" s="115"/>
      <c r="J154" s="115"/>
      <c r="K154" s="115"/>
      <c r="L154" s="115"/>
      <c r="M154" s="115"/>
      <c r="N154" s="117"/>
      <c r="R154" s="2" t="s">
        <v>2686</v>
      </c>
    </row>
    <row r="155" spans="1:22" s="1" customFormat="1" x14ac:dyDescent="0.2">
      <c r="A155" s="35"/>
      <c r="B155" s="36" t="s">
        <v>48</v>
      </c>
      <c r="C155" s="115" t="s">
        <v>81</v>
      </c>
      <c r="D155" s="115"/>
      <c r="E155" s="115"/>
      <c r="F155" s="37" t="s">
        <v>34</v>
      </c>
      <c r="G155" s="37" t="s">
        <v>34</v>
      </c>
      <c r="H155" s="37" t="s">
        <v>34</v>
      </c>
      <c r="I155" s="37" t="s">
        <v>34</v>
      </c>
      <c r="J155" s="38">
        <v>133.27000000000001</v>
      </c>
      <c r="K155" s="37" t="s">
        <v>34</v>
      </c>
      <c r="L155" s="38">
        <v>22.66</v>
      </c>
      <c r="M155" s="39">
        <v>14.41</v>
      </c>
      <c r="N155" s="40">
        <v>327</v>
      </c>
      <c r="S155" s="2" t="s">
        <v>81</v>
      </c>
    </row>
    <row r="156" spans="1:22" s="1" customFormat="1" x14ac:dyDescent="0.2">
      <c r="A156" s="35"/>
      <c r="B156" s="36" t="s">
        <v>54</v>
      </c>
      <c r="C156" s="115" t="s">
        <v>55</v>
      </c>
      <c r="D156" s="115"/>
      <c r="E156" s="115"/>
      <c r="F156" s="37" t="s">
        <v>34</v>
      </c>
      <c r="G156" s="37" t="s">
        <v>34</v>
      </c>
      <c r="H156" s="37" t="s">
        <v>34</v>
      </c>
      <c r="I156" s="37" t="s">
        <v>34</v>
      </c>
      <c r="J156" s="38">
        <v>85.65</v>
      </c>
      <c r="K156" s="37" t="s">
        <v>34</v>
      </c>
      <c r="L156" s="38">
        <v>14.56</v>
      </c>
      <c r="M156" s="39">
        <v>7.88</v>
      </c>
      <c r="N156" s="40">
        <v>115</v>
      </c>
      <c r="S156" s="2" t="s">
        <v>55</v>
      </c>
    </row>
    <row r="157" spans="1:22" s="1" customFormat="1" x14ac:dyDescent="0.2">
      <c r="A157" s="35"/>
      <c r="B157" s="36" t="s">
        <v>56</v>
      </c>
      <c r="C157" s="115" t="s">
        <v>57</v>
      </c>
      <c r="D157" s="115"/>
      <c r="E157" s="115"/>
      <c r="F157" s="37" t="s">
        <v>34</v>
      </c>
      <c r="G157" s="37" t="s">
        <v>34</v>
      </c>
      <c r="H157" s="37" t="s">
        <v>34</v>
      </c>
      <c r="I157" s="37" t="s">
        <v>34</v>
      </c>
      <c r="J157" s="38">
        <v>5.0599999999999996</v>
      </c>
      <c r="K157" s="37" t="s">
        <v>34</v>
      </c>
      <c r="L157" s="38">
        <v>0.86</v>
      </c>
      <c r="M157" s="39">
        <v>14.41</v>
      </c>
      <c r="N157" s="40">
        <v>12</v>
      </c>
      <c r="S157" s="2" t="s">
        <v>57</v>
      </c>
    </row>
    <row r="158" spans="1:22" s="1" customFormat="1" x14ac:dyDescent="0.2">
      <c r="A158" s="35"/>
      <c r="B158" s="36" t="s">
        <v>82</v>
      </c>
      <c r="C158" s="115" t="s">
        <v>83</v>
      </c>
      <c r="D158" s="115"/>
      <c r="E158" s="115"/>
      <c r="F158" s="37" t="s">
        <v>34</v>
      </c>
      <c r="G158" s="37" t="s">
        <v>34</v>
      </c>
      <c r="H158" s="37" t="s">
        <v>34</v>
      </c>
      <c r="I158" s="37" t="s">
        <v>34</v>
      </c>
      <c r="J158" s="38">
        <v>70.12</v>
      </c>
      <c r="K158" s="37" t="s">
        <v>34</v>
      </c>
      <c r="L158" s="38">
        <v>11.92</v>
      </c>
      <c r="M158" s="39">
        <v>4.22</v>
      </c>
      <c r="N158" s="40">
        <v>50</v>
      </c>
      <c r="S158" s="2" t="s">
        <v>83</v>
      </c>
    </row>
    <row r="159" spans="1:22" s="1" customFormat="1" x14ac:dyDescent="0.2">
      <c r="A159" s="35"/>
      <c r="B159" s="36" t="s">
        <v>34</v>
      </c>
      <c r="C159" s="115" t="s">
        <v>84</v>
      </c>
      <c r="D159" s="115"/>
      <c r="E159" s="115"/>
      <c r="F159" s="37" t="s">
        <v>59</v>
      </c>
      <c r="G159" s="37" t="s">
        <v>2687</v>
      </c>
      <c r="H159" s="37" t="s">
        <v>34</v>
      </c>
      <c r="I159" s="37" t="s">
        <v>2688</v>
      </c>
      <c r="J159" s="38" t="s">
        <v>34</v>
      </c>
      <c r="K159" s="37" t="s">
        <v>34</v>
      </c>
      <c r="L159" s="38" t="s">
        <v>34</v>
      </c>
      <c r="M159" s="39" t="s">
        <v>34</v>
      </c>
      <c r="N159" s="40" t="s">
        <v>34</v>
      </c>
      <c r="T159" s="2" t="s">
        <v>84</v>
      </c>
    </row>
    <row r="160" spans="1:22" s="1" customFormat="1" x14ac:dyDescent="0.2">
      <c r="A160" s="35"/>
      <c r="B160" s="36" t="s">
        <v>34</v>
      </c>
      <c r="C160" s="115" t="s">
        <v>58</v>
      </c>
      <c r="D160" s="115"/>
      <c r="E160" s="115"/>
      <c r="F160" s="37" t="s">
        <v>59</v>
      </c>
      <c r="G160" s="37" t="s">
        <v>2689</v>
      </c>
      <c r="H160" s="37" t="s">
        <v>34</v>
      </c>
      <c r="I160" s="37" t="s">
        <v>2690</v>
      </c>
      <c r="J160" s="38" t="s">
        <v>34</v>
      </c>
      <c r="K160" s="37" t="s">
        <v>34</v>
      </c>
      <c r="L160" s="38" t="s">
        <v>34</v>
      </c>
      <c r="M160" s="39" t="s">
        <v>34</v>
      </c>
      <c r="N160" s="40" t="s">
        <v>34</v>
      </c>
      <c r="T160" s="2" t="s">
        <v>58</v>
      </c>
    </row>
    <row r="161" spans="1:22" s="1" customFormat="1" x14ac:dyDescent="0.2">
      <c r="A161" s="35"/>
      <c r="B161" s="36" t="s">
        <v>34</v>
      </c>
      <c r="C161" s="118" t="s">
        <v>62</v>
      </c>
      <c r="D161" s="118"/>
      <c r="E161" s="118"/>
      <c r="F161" s="30" t="s">
        <v>34</v>
      </c>
      <c r="G161" s="30" t="s">
        <v>34</v>
      </c>
      <c r="H161" s="30" t="s">
        <v>34</v>
      </c>
      <c r="I161" s="30" t="s">
        <v>34</v>
      </c>
      <c r="J161" s="31">
        <v>289.04000000000002</v>
      </c>
      <c r="K161" s="30" t="s">
        <v>34</v>
      </c>
      <c r="L161" s="31">
        <v>49.14</v>
      </c>
      <c r="M161" s="32" t="s">
        <v>34</v>
      </c>
      <c r="N161" s="33" t="s">
        <v>34</v>
      </c>
      <c r="U161" s="2" t="s">
        <v>62</v>
      </c>
    </row>
    <row r="162" spans="1:22" s="1" customFormat="1" x14ac:dyDescent="0.2">
      <c r="A162" s="35"/>
      <c r="B162" s="36" t="s">
        <v>34</v>
      </c>
      <c r="C162" s="115" t="s">
        <v>63</v>
      </c>
      <c r="D162" s="115"/>
      <c r="E162" s="115"/>
      <c r="F162" s="37" t="s">
        <v>34</v>
      </c>
      <c r="G162" s="37" t="s">
        <v>34</v>
      </c>
      <c r="H162" s="37" t="s">
        <v>34</v>
      </c>
      <c r="I162" s="37" t="s">
        <v>34</v>
      </c>
      <c r="J162" s="38" t="s">
        <v>34</v>
      </c>
      <c r="K162" s="37" t="s">
        <v>34</v>
      </c>
      <c r="L162" s="38">
        <v>23.52</v>
      </c>
      <c r="M162" s="39" t="s">
        <v>34</v>
      </c>
      <c r="N162" s="40">
        <v>339</v>
      </c>
      <c r="T162" s="2" t="s">
        <v>63</v>
      </c>
    </row>
    <row r="163" spans="1:22" s="1" customFormat="1" ht="22.5" x14ac:dyDescent="0.2">
      <c r="A163" s="35"/>
      <c r="B163" s="36" t="s">
        <v>335</v>
      </c>
      <c r="C163" s="115" t="s">
        <v>336</v>
      </c>
      <c r="D163" s="115"/>
      <c r="E163" s="115"/>
      <c r="F163" s="37" t="s">
        <v>66</v>
      </c>
      <c r="G163" s="37" t="s">
        <v>67</v>
      </c>
      <c r="H163" s="37" t="s">
        <v>34</v>
      </c>
      <c r="I163" s="37" t="s">
        <v>67</v>
      </c>
      <c r="J163" s="38" t="s">
        <v>34</v>
      </c>
      <c r="K163" s="37" t="s">
        <v>34</v>
      </c>
      <c r="L163" s="38">
        <v>22.34</v>
      </c>
      <c r="M163" s="39" t="s">
        <v>34</v>
      </c>
      <c r="N163" s="40">
        <v>322</v>
      </c>
      <c r="T163" s="2" t="s">
        <v>336</v>
      </c>
    </row>
    <row r="164" spans="1:22" s="1" customFormat="1" ht="22.5" x14ac:dyDescent="0.2">
      <c r="A164" s="35"/>
      <c r="B164" s="36" t="s">
        <v>337</v>
      </c>
      <c r="C164" s="115" t="s">
        <v>338</v>
      </c>
      <c r="D164" s="115"/>
      <c r="E164" s="115"/>
      <c r="F164" s="37" t="s">
        <v>66</v>
      </c>
      <c r="G164" s="37" t="s">
        <v>149</v>
      </c>
      <c r="H164" s="37" t="s">
        <v>34</v>
      </c>
      <c r="I164" s="37" t="s">
        <v>149</v>
      </c>
      <c r="J164" s="38" t="s">
        <v>34</v>
      </c>
      <c r="K164" s="37" t="s">
        <v>34</v>
      </c>
      <c r="L164" s="38">
        <v>15.29</v>
      </c>
      <c r="M164" s="39" t="s">
        <v>34</v>
      </c>
      <c r="N164" s="40">
        <v>220</v>
      </c>
      <c r="T164" s="2" t="s">
        <v>338</v>
      </c>
    </row>
    <row r="165" spans="1:22" s="1" customFormat="1" x14ac:dyDescent="0.2">
      <c r="A165" s="41"/>
      <c r="B165" s="42"/>
      <c r="C165" s="116" t="s">
        <v>71</v>
      </c>
      <c r="D165" s="116"/>
      <c r="E165" s="116"/>
      <c r="F165" s="43" t="s">
        <v>34</v>
      </c>
      <c r="G165" s="43" t="s">
        <v>34</v>
      </c>
      <c r="H165" s="43" t="s">
        <v>34</v>
      </c>
      <c r="I165" s="43" t="s">
        <v>34</v>
      </c>
      <c r="J165" s="44" t="s">
        <v>34</v>
      </c>
      <c r="K165" s="43" t="s">
        <v>34</v>
      </c>
      <c r="L165" s="44">
        <v>86.77</v>
      </c>
      <c r="M165" s="32" t="s">
        <v>34</v>
      </c>
      <c r="N165" s="45">
        <v>1034</v>
      </c>
      <c r="V165" s="2" t="s">
        <v>71</v>
      </c>
    </row>
    <row r="166" spans="1:22" s="1" customFormat="1" ht="22.5" x14ac:dyDescent="0.2">
      <c r="A166" s="28" t="s">
        <v>190</v>
      </c>
      <c r="B166" s="29" t="s">
        <v>399</v>
      </c>
      <c r="C166" s="118" t="s">
        <v>400</v>
      </c>
      <c r="D166" s="118"/>
      <c r="E166" s="118"/>
      <c r="F166" s="30" t="s">
        <v>384</v>
      </c>
      <c r="G166" s="30" t="s">
        <v>34</v>
      </c>
      <c r="H166" s="30" t="s">
        <v>34</v>
      </c>
      <c r="I166" s="30" t="s">
        <v>223</v>
      </c>
      <c r="J166" s="31" t="s">
        <v>34</v>
      </c>
      <c r="K166" s="30" t="s">
        <v>34</v>
      </c>
      <c r="L166" s="31" t="s">
        <v>34</v>
      </c>
      <c r="M166" s="32" t="s">
        <v>34</v>
      </c>
      <c r="N166" s="33" t="s">
        <v>34</v>
      </c>
      <c r="Q166" s="2" t="s">
        <v>400</v>
      </c>
    </row>
    <row r="167" spans="1:22" s="1" customFormat="1" x14ac:dyDescent="0.2">
      <c r="A167" s="34"/>
      <c r="B167" s="8"/>
      <c r="C167" s="115" t="s">
        <v>224</v>
      </c>
      <c r="D167" s="115"/>
      <c r="E167" s="115"/>
      <c r="F167" s="115"/>
      <c r="G167" s="115"/>
      <c r="H167" s="115"/>
      <c r="I167" s="115"/>
      <c r="J167" s="115"/>
      <c r="K167" s="115"/>
      <c r="L167" s="115"/>
      <c r="M167" s="115"/>
      <c r="N167" s="117"/>
      <c r="R167" s="2" t="s">
        <v>224</v>
      </c>
    </row>
    <row r="168" spans="1:22" s="1" customFormat="1" x14ac:dyDescent="0.2">
      <c r="A168" s="35"/>
      <c r="B168" s="36" t="s">
        <v>48</v>
      </c>
      <c r="C168" s="115" t="s">
        <v>81</v>
      </c>
      <c r="D168" s="115"/>
      <c r="E168" s="115"/>
      <c r="F168" s="37" t="s">
        <v>34</v>
      </c>
      <c r="G168" s="37" t="s">
        <v>34</v>
      </c>
      <c r="H168" s="37" t="s">
        <v>34</v>
      </c>
      <c r="I168" s="37" t="s">
        <v>34</v>
      </c>
      <c r="J168" s="38">
        <v>64.45</v>
      </c>
      <c r="K168" s="37" t="s">
        <v>34</v>
      </c>
      <c r="L168" s="38">
        <v>21.27</v>
      </c>
      <c r="M168" s="39">
        <v>14.41</v>
      </c>
      <c r="N168" s="40">
        <v>307</v>
      </c>
      <c r="S168" s="2" t="s">
        <v>81</v>
      </c>
    </row>
    <row r="169" spans="1:22" s="1" customFormat="1" x14ac:dyDescent="0.2">
      <c r="A169" s="35"/>
      <c r="B169" s="36" t="s">
        <v>54</v>
      </c>
      <c r="C169" s="115" t="s">
        <v>55</v>
      </c>
      <c r="D169" s="115"/>
      <c r="E169" s="115"/>
      <c r="F169" s="37" t="s">
        <v>34</v>
      </c>
      <c r="G169" s="37" t="s">
        <v>34</v>
      </c>
      <c r="H169" s="37" t="s">
        <v>34</v>
      </c>
      <c r="I169" s="37" t="s">
        <v>34</v>
      </c>
      <c r="J169" s="38">
        <v>402.48</v>
      </c>
      <c r="K169" s="37" t="s">
        <v>34</v>
      </c>
      <c r="L169" s="38">
        <v>132.82</v>
      </c>
      <c r="M169" s="39">
        <v>7.88</v>
      </c>
      <c r="N169" s="40">
        <v>1047</v>
      </c>
      <c r="S169" s="2" t="s">
        <v>55</v>
      </c>
    </row>
    <row r="170" spans="1:22" s="1" customFormat="1" x14ac:dyDescent="0.2">
      <c r="A170" s="35"/>
      <c r="B170" s="36" t="s">
        <v>82</v>
      </c>
      <c r="C170" s="115" t="s">
        <v>83</v>
      </c>
      <c r="D170" s="115"/>
      <c r="E170" s="115"/>
      <c r="F170" s="37" t="s">
        <v>34</v>
      </c>
      <c r="G170" s="37" t="s">
        <v>34</v>
      </c>
      <c r="H170" s="37" t="s">
        <v>34</v>
      </c>
      <c r="I170" s="37" t="s">
        <v>34</v>
      </c>
      <c r="J170" s="38">
        <v>1.29</v>
      </c>
      <c r="K170" s="37" t="s">
        <v>34</v>
      </c>
      <c r="L170" s="38">
        <v>0.43</v>
      </c>
      <c r="M170" s="39">
        <v>4.22</v>
      </c>
      <c r="N170" s="40">
        <v>2</v>
      </c>
      <c r="S170" s="2" t="s">
        <v>83</v>
      </c>
    </row>
    <row r="171" spans="1:22" s="1" customFormat="1" x14ac:dyDescent="0.2">
      <c r="A171" s="35"/>
      <c r="B171" s="36" t="s">
        <v>34</v>
      </c>
      <c r="C171" s="115" t="s">
        <v>84</v>
      </c>
      <c r="D171" s="115"/>
      <c r="E171" s="115"/>
      <c r="F171" s="37" t="s">
        <v>59</v>
      </c>
      <c r="G171" s="37" t="s">
        <v>401</v>
      </c>
      <c r="H171" s="37" t="s">
        <v>34</v>
      </c>
      <c r="I171" s="37" t="s">
        <v>2691</v>
      </c>
      <c r="J171" s="38" t="s">
        <v>34</v>
      </c>
      <c r="K171" s="37" t="s">
        <v>34</v>
      </c>
      <c r="L171" s="38" t="s">
        <v>34</v>
      </c>
      <c r="M171" s="39" t="s">
        <v>34</v>
      </c>
      <c r="N171" s="40" t="s">
        <v>34</v>
      </c>
      <c r="T171" s="2" t="s">
        <v>84</v>
      </c>
    </row>
    <row r="172" spans="1:22" s="1" customFormat="1" x14ac:dyDescent="0.2">
      <c r="A172" s="35"/>
      <c r="B172" s="36" t="s">
        <v>34</v>
      </c>
      <c r="C172" s="118" t="s">
        <v>62</v>
      </c>
      <c r="D172" s="118"/>
      <c r="E172" s="118"/>
      <c r="F172" s="30" t="s">
        <v>34</v>
      </c>
      <c r="G172" s="30" t="s">
        <v>34</v>
      </c>
      <c r="H172" s="30" t="s">
        <v>34</v>
      </c>
      <c r="I172" s="30" t="s">
        <v>34</v>
      </c>
      <c r="J172" s="31">
        <v>468.22</v>
      </c>
      <c r="K172" s="30" t="s">
        <v>34</v>
      </c>
      <c r="L172" s="31">
        <v>154.52000000000001</v>
      </c>
      <c r="M172" s="32" t="s">
        <v>34</v>
      </c>
      <c r="N172" s="33" t="s">
        <v>34</v>
      </c>
      <c r="U172" s="2" t="s">
        <v>62</v>
      </c>
    </row>
    <row r="173" spans="1:22" s="1" customFormat="1" x14ac:dyDescent="0.2">
      <c r="A173" s="35"/>
      <c r="B173" s="36" t="s">
        <v>34</v>
      </c>
      <c r="C173" s="115" t="s">
        <v>63</v>
      </c>
      <c r="D173" s="115"/>
      <c r="E173" s="115"/>
      <c r="F173" s="37" t="s">
        <v>34</v>
      </c>
      <c r="G173" s="37" t="s">
        <v>34</v>
      </c>
      <c r="H173" s="37" t="s">
        <v>34</v>
      </c>
      <c r="I173" s="37" t="s">
        <v>34</v>
      </c>
      <c r="J173" s="38" t="s">
        <v>34</v>
      </c>
      <c r="K173" s="37" t="s">
        <v>34</v>
      </c>
      <c r="L173" s="38">
        <v>21.27</v>
      </c>
      <c r="M173" s="39" t="s">
        <v>34</v>
      </c>
      <c r="N173" s="40">
        <v>307</v>
      </c>
      <c r="T173" s="2" t="s">
        <v>63</v>
      </c>
    </row>
    <row r="174" spans="1:22" s="1" customFormat="1" ht="22.5" x14ac:dyDescent="0.2">
      <c r="A174" s="35"/>
      <c r="B174" s="36" t="s">
        <v>335</v>
      </c>
      <c r="C174" s="115" t="s">
        <v>336</v>
      </c>
      <c r="D174" s="115"/>
      <c r="E174" s="115"/>
      <c r="F174" s="37" t="s">
        <v>66</v>
      </c>
      <c r="G174" s="37" t="s">
        <v>67</v>
      </c>
      <c r="H174" s="37" t="s">
        <v>34</v>
      </c>
      <c r="I174" s="37" t="s">
        <v>67</v>
      </c>
      <c r="J174" s="38" t="s">
        <v>34</v>
      </c>
      <c r="K174" s="37" t="s">
        <v>34</v>
      </c>
      <c r="L174" s="38">
        <v>20.21</v>
      </c>
      <c r="M174" s="39" t="s">
        <v>34</v>
      </c>
      <c r="N174" s="40">
        <v>292</v>
      </c>
      <c r="T174" s="2" t="s">
        <v>336</v>
      </c>
    </row>
    <row r="175" spans="1:22" s="1" customFormat="1" ht="22.5" x14ac:dyDescent="0.2">
      <c r="A175" s="35"/>
      <c r="B175" s="36" t="s">
        <v>337</v>
      </c>
      <c r="C175" s="115" t="s">
        <v>338</v>
      </c>
      <c r="D175" s="115"/>
      <c r="E175" s="115"/>
      <c r="F175" s="37" t="s">
        <v>66</v>
      </c>
      <c r="G175" s="37" t="s">
        <v>149</v>
      </c>
      <c r="H175" s="37" t="s">
        <v>34</v>
      </c>
      <c r="I175" s="37" t="s">
        <v>149</v>
      </c>
      <c r="J175" s="38" t="s">
        <v>34</v>
      </c>
      <c r="K175" s="37" t="s">
        <v>34</v>
      </c>
      <c r="L175" s="38">
        <v>13.83</v>
      </c>
      <c r="M175" s="39" t="s">
        <v>34</v>
      </c>
      <c r="N175" s="40">
        <v>200</v>
      </c>
      <c r="T175" s="2" t="s">
        <v>338</v>
      </c>
    </row>
    <row r="176" spans="1:22" s="1" customFormat="1" x14ac:dyDescent="0.2">
      <c r="A176" s="41"/>
      <c r="B176" s="42"/>
      <c r="C176" s="116" t="s">
        <v>71</v>
      </c>
      <c r="D176" s="116"/>
      <c r="E176" s="116"/>
      <c r="F176" s="43" t="s">
        <v>34</v>
      </c>
      <c r="G176" s="43" t="s">
        <v>34</v>
      </c>
      <c r="H176" s="43" t="s">
        <v>34</v>
      </c>
      <c r="I176" s="43" t="s">
        <v>34</v>
      </c>
      <c r="J176" s="44" t="s">
        <v>34</v>
      </c>
      <c r="K176" s="43" t="s">
        <v>34</v>
      </c>
      <c r="L176" s="44">
        <v>188.56</v>
      </c>
      <c r="M176" s="32" t="s">
        <v>34</v>
      </c>
      <c r="N176" s="45">
        <v>1848</v>
      </c>
      <c r="V176" s="2" t="s">
        <v>71</v>
      </c>
    </row>
    <row r="177" spans="1:26" s="1" customFormat="1" ht="1.5" customHeight="1" x14ac:dyDescent="0.2">
      <c r="A177" s="47"/>
      <c r="B177" s="42"/>
      <c r="C177" s="42"/>
      <c r="D177" s="42"/>
      <c r="E177" s="42"/>
      <c r="F177" s="47"/>
      <c r="G177" s="47"/>
      <c r="H177" s="47"/>
      <c r="I177" s="47"/>
      <c r="J177" s="48"/>
      <c r="K177" s="47"/>
      <c r="L177" s="48"/>
      <c r="M177" s="37"/>
      <c r="N177" s="48"/>
    </row>
    <row r="178" spans="1:26" s="1" customFormat="1" x14ac:dyDescent="0.2">
      <c r="A178" s="119" t="s">
        <v>2692</v>
      </c>
      <c r="B178" s="120"/>
      <c r="C178" s="120"/>
      <c r="D178" s="120"/>
      <c r="E178" s="120"/>
      <c r="F178" s="120"/>
      <c r="G178" s="120"/>
      <c r="H178" s="120"/>
      <c r="I178" s="120"/>
      <c r="J178" s="120"/>
      <c r="K178" s="120"/>
      <c r="L178" s="120"/>
      <c r="M178" s="120"/>
      <c r="N178" s="121"/>
      <c r="P178" s="2" t="s">
        <v>2692</v>
      </c>
    </row>
    <row r="179" spans="1:26" s="1" customFormat="1" ht="45" x14ac:dyDescent="0.2">
      <c r="A179" s="28" t="s">
        <v>142</v>
      </c>
      <c r="B179" s="29" t="s">
        <v>2693</v>
      </c>
      <c r="C179" s="118" t="s">
        <v>2694</v>
      </c>
      <c r="D179" s="118"/>
      <c r="E179" s="118"/>
      <c r="F179" s="30" t="s">
        <v>2695</v>
      </c>
      <c r="G179" s="30" t="s">
        <v>34</v>
      </c>
      <c r="H179" s="30" t="s">
        <v>34</v>
      </c>
      <c r="I179" s="30" t="s">
        <v>416</v>
      </c>
      <c r="J179" s="31">
        <v>170275</v>
      </c>
      <c r="K179" s="30" t="s">
        <v>34</v>
      </c>
      <c r="L179" s="31">
        <v>322.75</v>
      </c>
      <c r="M179" s="32">
        <v>4.22</v>
      </c>
      <c r="N179" s="33">
        <v>1362</v>
      </c>
      <c r="Q179" s="2" t="s">
        <v>2694</v>
      </c>
    </row>
    <row r="180" spans="1:26" s="1" customFormat="1" x14ac:dyDescent="0.2">
      <c r="A180" s="34"/>
      <c r="B180" s="8"/>
      <c r="C180" s="115" t="s">
        <v>417</v>
      </c>
      <c r="D180" s="115"/>
      <c r="E180" s="115"/>
      <c r="F180" s="115"/>
      <c r="G180" s="115"/>
      <c r="H180" s="115"/>
      <c r="I180" s="115"/>
      <c r="J180" s="115"/>
      <c r="K180" s="115"/>
      <c r="L180" s="115"/>
      <c r="M180" s="115"/>
      <c r="N180" s="117"/>
      <c r="R180" s="2" t="s">
        <v>417</v>
      </c>
    </row>
    <row r="181" spans="1:26" s="1" customFormat="1" x14ac:dyDescent="0.2">
      <c r="A181" s="34"/>
      <c r="B181" s="8"/>
      <c r="C181" s="115" t="s">
        <v>2696</v>
      </c>
      <c r="D181" s="115"/>
      <c r="E181" s="115"/>
      <c r="F181" s="115"/>
      <c r="G181" s="115"/>
      <c r="H181" s="115"/>
      <c r="I181" s="115"/>
      <c r="J181" s="115"/>
      <c r="K181" s="115"/>
      <c r="L181" s="115"/>
      <c r="M181" s="115"/>
      <c r="N181" s="117"/>
      <c r="X181" s="2" t="s">
        <v>2696</v>
      </c>
    </row>
    <row r="182" spans="1:26" s="1" customFormat="1" ht="22.5" x14ac:dyDescent="0.2">
      <c r="A182" s="28" t="s">
        <v>207</v>
      </c>
      <c r="B182" s="29" t="s">
        <v>2697</v>
      </c>
      <c r="C182" s="118" t="s">
        <v>2698</v>
      </c>
      <c r="D182" s="118"/>
      <c r="E182" s="118"/>
      <c r="F182" s="30" t="s">
        <v>421</v>
      </c>
      <c r="G182" s="30" t="s">
        <v>34</v>
      </c>
      <c r="H182" s="30" t="s">
        <v>34</v>
      </c>
      <c r="I182" s="30" t="s">
        <v>111</v>
      </c>
      <c r="J182" s="31">
        <v>57.58</v>
      </c>
      <c r="K182" s="30" t="s">
        <v>34</v>
      </c>
      <c r="L182" s="31">
        <v>613.98</v>
      </c>
      <c r="M182" s="32">
        <v>4.22</v>
      </c>
      <c r="N182" s="33">
        <v>2591</v>
      </c>
      <c r="Q182" s="2" t="s">
        <v>2698</v>
      </c>
    </row>
    <row r="183" spans="1:26" s="1" customFormat="1" x14ac:dyDescent="0.2">
      <c r="A183" s="34"/>
      <c r="B183" s="8"/>
      <c r="C183" s="115" t="s">
        <v>2699</v>
      </c>
      <c r="D183" s="115"/>
      <c r="E183" s="115"/>
      <c r="F183" s="115"/>
      <c r="G183" s="115"/>
      <c r="H183" s="115"/>
      <c r="I183" s="115"/>
      <c r="J183" s="115"/>
      <c r="K183" s="115"/>
      <c r="L183" s="115"/>
      <c r="M183" s="115"/>
      <c r="N183" s="117"/>
      <c r="X183" s="2" t="s">
        <v>2699</v>
      </c>
    </row>
    <row r="184" spans="1:26" s="1" customFormat="1" ht="22.5" x14ac:dyDescent="0.2">
      <c r="A184" s="28" t="s">
        <v>215</v>
      </c>
      <c r="B184" s="29" t="s">
        <v>2700</v>
      </c>
      <c r="C184" s="118" t="s">
        <v>2701</v>
      </c>
      <c r="D184" s="118"/>
      <c r="E184" s="118"/>
      <c r="F184" s="30" t="s">
        <v>153</v>
      </c>
      <c r="G184" s="30" t="s">
        <v>34</v>
      </c>
      <c r="H184" s="30" t="s">
        <v>34</v>
      </c>
      <c r="I184" s="30" t="s">
        <v>960</v>
      </c>
      <c r="J184" s="31">
        <v>111</v>
      </c>
      <c r="K184" s="30" t="s">
        <v>34</v>
      </c>
      <c r="L184" s="31">
        <v>199.8</v>
      </c>
      <c r="M184" s="32">
        <v>4.22</v>
      </c>
      <c r="N184" s="33">
        <v>843</v>
      </c>
      <c r="Q184" s="2" t="s">
        <v>2701</v>
      </c>
    </row>
    <row r="185" spans="1:26" s="1" customFormat="1" ht="22.5" x14ac:dyDescent="0.2">
      <c r="A185" s="28" t="s">
        <v>219</v>
      </c>
      <c r="B185" s="29" t="s">
        <v>419</v>
      </c>
      <c r="C185" s="118" t="s">
        <v>420</v>
      </c>
      <c r="D185" s="118"/>
      <c r="E185" s="118"/>
      <c r="F185" s="30" t="s">
        <v>421</v>
      </c>
      <c r="G185" s="30" t="s">
        <v>34</v>
      </c>
      <c r="H185" s="30" t="s">
        <v>34</v>
      </c>
      <c r="I185" s="30" t="s">
        <v>187</v>
      </c>
      <c r="J185" s="31">
        <v>11.43</v>
      </c>
      <c r="K185" s="30" t="s">
        <v>34</v>
      </c>
      <c r="L185" s="31">
        <v>182.88</v>
      </c>
      <c r="M185" s="32">
        <v>4.22</v>
      </c>
      <c r="N185" s="33">
        <v>772</v>
      </c>
      <c r="Q185" s="2" t="s">
        <v>420</v>
      </c>
    </row>
    <row r="186" spans="1:26" s="1" customFormat="1" ht="1.5" customHeight="1" x14ac:dyDescent="0.2">
      <c r="A186" s="47"/>
      <c r="B186" s="42"/>
      <c r="C186" s="42"/>
      <c r="D186" s="42"/>
      <c r="E186" s="42"/>
      <c r="F186" s="47"/>
      <c r="G186" s="47"/>
      <c r="H186" s="47"/>
      <c r="I186" s="47"/>
      <c r="J186" s="48"/>
      <c r="K186" s="47"/>
      <c r="L186" s="48"/>
      <c r="M186" s="37"/>
      <c r="N186" s="48"/>
    </row>
    <row r="187" spans="1:26" s="1" customFormat="1" ht="2.25" customHeight="1" x14ac:dyDescent="0.2"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49"/>
      <c r="M187" s="50"/>
      <c r="N187" s="51"/>
    </row>
    <row r="188" spans="1:26" s="1" customFormat="1" x14ac:dyDescent="0.2">
      <c r="A188" s="52"/>
      <c r="B188" s="53" t="s">
        <v>34</v>
      </c>
      <c r="C188" s="116" t="s">
        <v>289</v>
      </c>
      <c r="D188" s="116"/>
      <c r="E188" s="116"/>
      <c r="F188" s="116"/>
      <c r="G188" s="116"/>
      <c r="H188" s="116"/>
      <c r="I188" s="116"/>
      <c r="J188" s="116"/>
      <c r="K188" s="116"/>
      <c r="L188" s="54" t="s">
        <v>34</v>
      </c>
      <c r="M188" s="55" t="s">
        <v>34</v>
      </c>
      <c r="N188" s="56" t="s">
        <v>34</v>
      </c>
      <c r="Y188" s="2" t="s">
        <v>289</v>
      </c>
    </row>
    <row r="189" spans="1:26" s="1" customFormat="1" x14ac:dyDescent="0.2">
      <c r="A189" s="57"/>
      <c r="B189" s="36" t="s">
        <v>34</v>
      </c>
      <c r="C189" s="115" t="s">
        <v>290</v>
      </c>
      <c r="D189" s="115"/>
      <c r="E189" s="115"/>
      <c r="F189" s="115"/>
      <c r="G189" s="115"/>
      <c r="H189" s="115"/>
      <c r="I189" s="115"/>
      <c r="J189" s="115"/>
      <c r="K189" s="115"/>
      <c r="L189" s="58">
        <v>13565</v>
      </c>
      <c r="M189" s="59" t="s">
        <v>34</v>
      </c>
      <c r="N189" s="60">
        <v>75874</v>
      </c>
      <c r="Z189" s="2" t="s">
        <v>290</v>
      </c>
    </row>
    <row r="190" spans="1:26" s="1" customFormat="1" x14ac:dyDescent="0.2">
      <c r="A190" s="57"/>
      <c r="B190" s="36" t="s">
        <v>34</v>
      </c>
      <c r="C190" s="115" t="s">
        <v>291</v>
      </c>
      <c r="D190" s="115"/>
      <c r="E190" s="115"/>
      <c r="F190" s="115"/>
      <c r="G190" s="115"/>
      <c r="H190" s="115"/>
      <c r="I190" s="115"/>
      <c r="J190" s="115"/>
      <c r="K190" s="115"/>
      <c r="L190" s="58" t="s">
        <v>34</v>
      </c>
      <c r="M190" s="59" t="s">
        <v>34</v>
      </c>
      <c r="N190" s="60" t="s">
        <v>34</v>
      </c>
      <c r="Z190" s="2" t="s">
        <v>291</v>
      </c>
    </row>
    <row r="191" spans="1:26" s="1" customFormat="1" x14ac:dyDescent="0.2">
      <c r="A191" s="57"/>
      <c r="B191" s="36" t="s">
        <v>34</v>
      </c>
      <c r="C191" s="115" t="s">
        <v>292</v>
      </c>
      <c r="D191" s="115"/>
      <c r="E191" s="115"/>
      <c r="F191" s="115"/>
      <c r="G191" s="115"/>
      <c r="H191" s="115"/>
      <c r="I191" s="115"/>
      <c r="J191" s="115"/>
      <c r="K191" s="115"/>
      <c r="L191" s="58">
        <v>451.51</v>
      </c>
      <c r="M191" s="59" t="s">
        <v>34</v>
      </c>
      <c r="N191" s="60">
        <v>6507</v>
      </c>
      <c r="Z191" s="2" t="s">
        <v>292</v>
      </c>
    </row>
    <row r="192" spans="1:26" s="1" customFormat="1" x14ac:dyDescent="0.2">
      <c r="A192" s="57"/>
      <c r="B192" s="36" t="s">
        <v>34</v>
      </c>
      <c r="C192" s="115" t="s">
        <v>293</v>
      </c>
      <c r="D192" s="115"/>
      <c r="E192" s="115"/>
      <c r="F192" s="115"/>
      <c r="G192" s="115"/>
      <c r="H192" s="115"/>
      <c r="I192" s="115"/>
      <c r="J192" s="115"/>
      <c r="K192" s="115"/>
      <c r="L192" s="58">
        <v>1285.72</v>
      </c>
      <c r="M192" s="59" t="s">
        <v>34</v>
      </c>
      <c r="N192" s="60">
        <v>10132</v>
      </c>
      <c r="Z192" s="2" t="s">
        <v>293</v>
      </c>
    </row>
    <row r="193" spans="1:27" x14ac:dyDescent="0.2">
      <c r="A193" s="57"/>
      <c r="B193" s="36" t="s">
        <v>34</v>
      </c>
      <c r="C193" s="115" t="s">
        <v>294</v>
      </c>
      <c r="D193" s="115"/>
      <c r="E193" s="115"/>
      <c r="F193" s="115"/>
      <c r="G193" s="115"/>
      <c r="H193" s="115"/>
      <c r="I193" s="115"/>
      <c r="J193" s="115"/>
      <c r="K193" s="115"/>
      <c r="L193" s="58">
        <v>10913.09</v>
      </c>
      <c r="M193" s="59" t="s">
        <v>34</v>
      </c>
      <c r="N193" s="60">
        <v>46053</v>
      </c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2" t="s">
        <v>294</v>
      </c>
      <c r="AA193" s="1"/>
    </row>
    <row r="194" spans="1:27" x14ac:dyDescent="0.2">
      <c r="A194" s="57"/>
      <c r="B194" s="36" t="s">
        <v>34</v>
      </c>
      <c r="C194" s="115" t="s">
        <v>295</v>
      </c>
      <c r="D194" s="115"/>
      <c r="E194" s="115"/>
      <c r="F194" s="115"/>
      <c r="G194" s="115"/>
      <c r="H194" s="115"/>
      <c r="I194" s="115"/>
      <c r="J194" s="115"/>
      <c r="K194" s="115"/>
      <c r="L194" s="58">
        <v>598.83000000000004</v>
      </c>
      <c r="M194" s="59" t="s">
        <v>34</v>
      </c>
      <c r="N194" s="60">
        <v>8631</v>
      </c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2" t="s">
        <v>295</v>
      </c>
      <c r="AA194" s="1"/>
    </row>
    <row r="195" spans="1:27" x14ac:dyDescent="0.2">
      <c r="A195" s="57"/>
      <c r="B195" s="36" t="s">
        <v>34</v>
      </c>
      <c r="C195" s="115" t="s">
        <v>296</v>
      </c>
      <c r="D195" s="115"/>
      <c r="E195" s="115"/>
      <c r="F195" s="115"/>
      <c r="G195" s="115"/>
      <c r="H195" s="115"/>
      <c r="I195" s="115"/>
      <c r="J195" s="115"/>
      <c r="K195" s="115"/>
      <c r="L195" s="58">
        <v>315.85000000000002</v>
      </c>
      <c r="M195" s="59" t="s">
        <v>34</v>
      </c>
      <c r="N195" s="60">
        <v>4551</v>
      </c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2" t="s">
        <v>296</v>
      </c>
      <c r="AA195" s="1"/>
    </row>
    <row r="196" spans="1:27" x14ac:dyDescent="0.2">
      <c r="A196" s="57"/>
      <c r="B196" s="36" t="s">
        <v>34</v>
      </c>
      <c r="C196" s="115" t="s">
        <v>458</v>
      </c>
      <c r="D196" s="115"/>
      <c r="E196" s="115"/>
      <c r="F196" s="115"/>
      <c r="G196" s="115"/>
      <c r="H196" s="115"/>
      <c r="I196" s="115"/>
      <c r="J196" s="115"/>
      <c r="K196" s="115"/>
      <c r="L196" s="58">
        <v>714.56</v>
      </c>
      <c r="M196" s="59" t="s">
        <v>34</v>
      </c>
      <c r="N196" s="60">
        <v>5219</v>
      </c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2" t="s">
        <v>458</v>
      </c>
      <c r="AA196" s="1"/>
    </row>
    <row r="197" spans="1:27" x14ac:dyDescent="0.2">
      <c r="A197" s="57"/>
      <c r="B197" s="36" t="s">
        <v>34</v>
      </c>
      <c r="C197" s="115" t="s">
        <v>291</v>
      </c>
      <c r="D197" s="115"/>
      <c r="E197" s="115"/>
      <c r="F197" s="115"/>
      <c r="G197" s="115"/>
      <c r="H197" s="115"/>
      <c r="I197" s="115"/>
      <c r="J197" s="115"/>
      <c r="K197" s="115"/>
      <c r="L197" s="58" t="s">
        <v>34</v>
      </c>
      <c r="M197" s="59" t="s">
        <v>34</v>
      </c>
      <c r="N197" s="60" t="s">
        <v>34</v>
      </c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2" t="s">
        <v>291</v>
      </c>
      <c r="AA197" s="1"/>
    </row>
    <row r="198" spans="1:27" x14ac:dyDescent="0.2">
      <c r="A198" s="57"/>
      <c r="B198" s="36" t="s">
        <v>34</v>
      </c>
      <c r="C198" s="115" t="s">
        <v>292</v>
      </c>
      <c r="D198" s="115"/>
      <c r="E198" s="115"/>
      <c r="F198" s="115"/>
      <c r="G198" s="115"/>
      <c r="H198" s="115"/>
      <c r="I198" s="115"/>
      <c r="J198" s="115"/>
      <c r="K198" s="115"/>
      <c r="L198" s="58">
        <v>61.87</v>
      </c>
      <c r="M198" s="59" t="s">
        <v>34</v>
      </c>
      <c r="N198" s="60">
        <v>893</v>
      </c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2" t="s">
        <v>292</v>
      </c>
      <c r="AA198" s="1"/>
    </row>
    <row r="199" spans="1:27" x14ac:dyDescent="0.2">
      <c r="A199" s="57"/>
      <c r="B199" s="36" t="s">
        <v>34</v>
      </c>
      <c r="C199" s="115" t="s">
        <v>293</v>
      </c>
      <c r="D199" s="115"/>
      <c r="E199" s="115"/>
      <c r="F199" s="115"/>
      <c r="G199" s="115"/>
      <c r="H199" s="115"/>
      <c r="I199" s="115"/>
      <c r="J199" s="115"/>
      <c r="K199" s="115"/>
      <c r="L199" s="58">
        <v>148.71</v>
      </c>
      <c r="M199" s="59" t="s">
        <v>34</v>
      </c>
      <c r="N199" s="60">
        <v>1172</v>
      </c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2" t="s">
        <v>293</v>
      </c>
      <c r="AA199" s="1"/>
    </row>
    <row r="200" spans="1:27" x14ac:dyDescent="0.2">
      <c r="A200" s="57"/>
      <c r="B200" s="36" t="s">
        <v>34</v>
      </c>
      <c r="C200" s="115" t="s">
        <v>294</v>
      </c>
      <c r="D200" s="115"/>
      <c r="E200" s="115"/>
      <c r="F200" s="115"/>
      <c r="G200" s="115"/>
      <c r="H200" s="115"/>
      <c r="I200" s="115"/>
      <c r="J200" s="115"/>
      <c r="K200" s="115"/>
      <c r="L200" s="58">
        <v>403.46</v>
      </c>
      <c r="M200" s="59" t="s">
        <v>34</v>
      </c>
      <c r="N200" s="60">
        <v>1702</v>
      </c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2" t="s">
        <v>294</v>
      </c>
      <c r="AA200" s="1"/>
    </row>
    <row r="201" spans="1:27" x14ac:dyDescent="0.2">
      <c r="A201" s="57"/>
      <c r="B201" s="36" t="s">
        <v>34</v>
      </c>
      <c r="C201" s="115" t="s">
        <v>295</v>
      </c>
      <c r="D201" s="115"/>
      <c r="E201" s="115"/>
      <c r="F201" s="115"/>
      <c r="G201" s="115"/>
      <c r="H201" s="115"/>
      <c r="I201" s="115"/>
      <c r="J201" s="115"/>
      <c r="K201" s="115"/>
      <c r="L201" s="58">
        <v>59.68</v>
      </c>
      <c r="M201" s="59" t="s">
        <v>34</v>
      </c>
      <c r="N201" s="60">
        <v>862</v>
      </c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2" t="s">
        <v>295</v>
      </c>
      <c r="AA201" s="1"/>
    </row>
    <row r="202" spans="1:27" x14ac:dyDescent="0.2">
      <c r="A202" s="57"/>
      <c r="B202" s="36" t="s">
        <v>34</v>
      </c>
      <c r="C202" s="115" t="s">
        <v>296</v>
      </c>
      <c r="D202" s="115"/>
      <c r="E202" s="115"/>
      <c r="F202" s="115"/>
      <c r="G202" s="115"/>
      <c r="H202" s="115"/>
      <c r="I202" s="115"/>
      <c r="J202" s="115"/>
      <c r="K202" s="115"/>
      <c r="L202" s="58">
        <v>40.840000000000003</v>
      </c>
      <c r="M202" s="59" t="s">
        <v>34</v>
      </c>
      <c r="N202" s="60">
        <v>590</v>
      </c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2" t="s">
        <v>296</v>
      </c>
      <c r="AA202" s="1"/>
    </row>
    <row r="203" spans="1:27" x14ac:dyDescent="0.2">
      <c r="A203" s="57"/>
      <c r="B203" s="36" t="s">
        <v>34</v>
      </c>
      <c r="C203" s="115" t="s">
        <v>297</v>
      </c>
      <c r="D203" s="115"/>
      <c r="E203" s="115"/>
      <c r="F203" s="115"/>
      <c r="G203" s="115"/>
      <c r="H203" s="115"/>
      <c r="I203" s="115"/>
      <c r="J203" s="115"/>
      <c r="K203" s="115"/>
      <c r="L203" s="58">
        <v>635.16999999999996</v>
      </c>
      <c r="M203" s="59" t="s">
        <v>34</v>
      </c>
      <c r="N203" s="60">
        <v>9155</v>
      </c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2" t="s">
        <v>297</v>
      </c>
      <c r="AA203" s="1"/>
    </row>
    <row r="204" spans="1:27" x14ac:dyDescent="0.2">
      <c r="A204" s="57"/>
      <c r="B204" s="36" t="s">
        <v>34</v>
      </c>
      <c r="C204" s="115" t="s">
        <v>298</v>
      </c>
      <c r="D204" s="115"/>
      <c r="E204" s="115"/>
      <c r="F204" s="115"/>
      <c r="G204" s="115"/>
      <c r="H204" s="115"/>
      <c r="I204" s="115"/>
      <c r="J204" s="115"/>
      <c r="K204" s="115"/>
      <c r="L204" s="58">
        <v>658.51</v>
      </c>
      <c r="M204" s="59" t="s">
        <v>34</v>
      </c>
      <c r="N204" s="60">
        <v>9493</v>
      </c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2" t="s">
        <v>298</v>
      </c>
      <c r="AA204" s="1"/>
    </row>
    <row r="205" spans="1:27" x14ac:dyDescent="0.2">
      <c r="A205" s="57"/>
      <c r="B205" s="36" t="s">
        <v>34</v>
      </c>
      <c r="C205" s="115" t="s">
        <v>299</v>
      </c>
      <c r="D205" s="115"/>
      <c r="E205" s="115"/>
      <c r="F205" s="115"/>
      <c r="G205" s="115"/>
      <c r="H205" s="115"/>
      <c r="I205" s="115"/>
      <c r="J205" s="115"/>
      <c r="K205" s="115"/>
      <c r="L205" s="58">
        <v>356.69</v>
      </c>
      <c r="M205" s="59" t="s">
        <v>34</v>
      </c>
      <c r="N205" s="60">
        <v>5141</v>
      </c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2" t="s">
        <v>299</v>
      </c>
      <c r="AA205" s="1"/>
    </row>
    <row r="206" spans="1:27" x14ac:dyDescent="0.2">
      <c r="A206" s="57"/>
      <c r="B206" s="48" t="s">
        <v>34</v>
      </c>
      <c r="C206" s="114" t="s">
        <v>300</v>
      </c>
      <c r="D206" s="114"/>
      <c r="E206" s="114"/>
      <c r="F206" s="114"/>
      <c r="G206" s="114"/>
      <c r="H206" s="114"/>
      <c r="I206" s="114"/>
      <c r="J206" s="114"/>
      <c r="K206" s="114"/>
      <c r="L206" s="61">
        <v>14279.56</v>
      </c>
      <c r="M206" s="62" t="s">
        <v>34</v>
      </c>
      <c r="N206" s="63">
        <v>81093</v>
      </c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2" t="s">
        <v>300</v>
      </c>
    </row>
    <row r="207" spans="1:27" x14ac:dyDescent="0.2">
      <c r="A207" s="57"/>
      <c r="B207" s="36" t="s">
        <v>34</v>
      </c>
      <c r="C207" s="115" t="s">
        <v>291</v>
      </c>
      <c r="D207" s="115"/>
      <c r="E207" s="115"/>
      <c r="F207" s="115"/>
      <c r="G207" s="115"/>
      <c r="H207" s="115"/>
      <c r="I207" s="115"/>
      <c r="J207" s="115"/>
      <c r="K207" s="115"/>
      <c r="L207" s="58" t="s">
        <v>34</v>
      </c>
      <c r="M207" s="59" t="s">
        <v>34</v>
      </c>
      <c r="N207" s="60" t="s">
        <v>34</v>
      </c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2" t="s">
        <v>291</v>
      </c>
      <c r="AA207" s="1"/>
    </row>
    <row r="208" spans="1:27" x14ac:dyDescent="0.2">
      <c r="A208" s="57"/>
      <c r="B208" s="36" t="s">
        <v>34</v>
      </c>
      <c r="C208" s="115" t="s">
        <v>460</v>
      </c>
      <c r="D208" s="115"/>
      <c r="E208" s="115"/>
      <c r="F208" s="115"/>
      <c r="G208" s="115"/>
      <c r="H208" s="115"/>
      <c r="I208" s="115"/>
      <c r="J208" s="115"/>
      <c r="K208" s="115"/>
      <c r="L208" s="58">
        <v>8587.91</v>
      </c>
      <c r="M208" s="59" t="s">
        <v>34</v>
      </c>
      <c r="N208" s="60">
        <v>36241</v>
      </c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2" t="s">
        <v>460</v>
      </c>
      <c r="AA208" s="1"/>
    </row>
    <row r="209" spans="1:14" s="1" customFormat="1" ht="1.5" customHeight="1" x14ac:dyDescent="0.2">
      <c r="B209" s="48"/>
      <c r="C209" s="42"/>
      <c r="D209" s="42"/>
      <c r="E209" s="42"/>
      <c r="F209" s="42"/>
      <c r="G209" s="42"/>
      <c r="H209" s="42"/>
      <c r="I209" s="42"/>
      <c r="J209" s="42"/>
      <c r="K209" s="42"/>
      <c r="L209" s="61"/>
      <c r="M209" s="62"/>
      <c r="N209" s="64"/>
    </row>
    <row r="210" spans="1:14" s="1" customFormat="1" ht="53.25" customHeight="1" x14ac:dyDescent="0.2">
      <c r="A210" s="65"/>
      <c r="B210" s="65"/>
      <c r="C210" s="65"/>
      <c r="D210" s="65"/>
      <c r="E210" s="65"/>
      <c r="F210" s="65"/>
      <c r="G210" s="65"/>
      <c r="H210" s="65"/>
      <c r="I210" s="65"/>
      <c r="J210" s="65"/>
      <c r="K210" s="65"/>
      <c r="L210" s="65"/>
      <c r="M210" s="65"/>
      <c r="N210" s="65"/>
    </row>
    <row r="211" spans="1:14" s="1" customFormat="1" x14ac:dyDescent="0.2">
      <c r="B211" s="66" t="s">
        <v>301</v>
      </c>
      <c r="C211" s="129" t="s">
        <v>302</v>
      </c>
      <c r="D211" s="129"/>
      <c r="E211" s="129"/>
      <c r="F211" s="129"/>
      <c r="G211" s="129"/>
      <c r="H211" s="129"/>
      <c r="I211" s="129"/>
      <c r="J211" s="129"/>
      <c r="K211" s="129"/>
      <c r="L211" s="129"/>
    </row>
    <row r="212" spans="1:14" s="1" customFormat="1" ht="13.5" customHeight="1" x14ac:dyDescent="0.2">
      <c r="B212" s="4"/>
      <c r="C212" s="124" t="s">
        <v>303</v>
      </c>
      <c r="D212" s="124"/>
      <c r="E212" s="124"/>
      <c r="F212" s="124"/>
      <c r="G212" s="124"/>
      <c r="H212" s="124"/>
      <c r="I212" s="124"/>
      <c r="J212" s="124"/>
      <c r="K212" s="124"/>
      <c r="L212" s="124"/>
    </row>
    <row r="213" spans="1:14" s="1" customFormat="1" ht="12.75" customHeight="1" x14ac:dyDescent="0.2">
      <c r="B213" s="66" t="s">
        <v>304</v>
      </c>
      <c r="C213" s="129" t="s">
        <v>305</v>
      </c>
      <c r="D213" s="129"/>
      <c r="E213" s="129"/>
      <c r="F213" s="129"/>
      <c r="G213" s="129"/>
      <c r="H213" s="129"/>
      <c r="I213" s="129"/>
      <c r="J213" s="129"/>
      <c r="K213" s="129"/>
      <c r="L213" s="129"/>
    </row>
    <row r="214" spans="1:14" s="1" customFormat="1" ht="13.5" customHeight="1" x14ac:dyDescent="0.2">
      <c r="C214" s="124" t="s">
        <v>303</v>
      </c>
      <c r="D214" s="124"/>
      <c r="E214" s="124"/>
      <c r="F214" s="124"/>
      <c r="G214" s="124"/>
      <c r="H214" s="124"/>
      <c r="I214" s="124"/>
      <c r="J214" s="124"/>
      <c r="K214" s="124"/>
      <c r="L214" s="124"/>
    </row>
    <row r="228" spans="4:4" s="1" customFormat="1" x14ac:dyDescent="0.2">
      <c r="D228" s="3"/>
    </row>
  </sheetData>
  <mergeCells count="198">
    <mergeCell ref="C214:L214"/>
    <mergeCell ref="C30:E30"/>
    <mergeCell ref="A11:N11"/>
    <mergeCell ref="A13:N13"/>
    <mergeCell ref="B16:F16"/>
    <mergeCell ref="C27:E29"/>
    <mergeCell ref="N27:N29"/>
    <mergeCell ref="J27:L28"/>
    <mergeCell ref="B27:B29"/>
    <mergeCell ref="F27:F29"/>
    <mergeCell ref="A27:A29"/>
    <mergeCell ref="M27:M29"/>
    <mergeCell ref="G27:I28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59:E59"/>
    <mergeCell ref="D5:N5"/>
    <mergeCell ref="A31:N31"/>
    <mergeCell ref="C32:E32"/>
    <mergeCell ref="C33:N33"/>
    <mergeCell ref="C34:E34"/>
    <mergeCell ref="A10:N10"/>
    <mergeCell ref="C211:L211"/>
    <mergeCell ref="L25:M25"/>
    <mergeCell ref="C213:L213"/>
    <mergeCell ref="B15:F15"/>
    <mergeCell ref="A12:N12"/>
    <mergeCell ref="C212:L212"/>
    <mergeCell ref="C35:E35"/>
    <mergeCell ref="C36:E36"/>
    <mergeCell ref="C37:E37"/>
    <mergeCell ref="C38:E38"/>
    <mergeCell ref="C39:E39"/>
    <mergeCell ref="C40:E40"/>
    <mergeCell ref="C41:E41"/>
    <mergeCell ref="C42:N42"/>
    <mergeCell ref="C43:E43"/>
    <mergeCell ref="A8:N8"/>
    <mergeCell ref="A9:N9"/>
    <mergeCell ref="A7:N7"/>
    <mergeCell ref="C60:E60"/>
    <mergeCell ref="C61:E61"/>
    <mergeCell ref="C62:E62"/>
    <mergeCell ref="C63:E63"/>
    <mergeCell ref="C54:E54"/>
    <mergeCell ref="C55:E55"/>
    <mergeCell ref="C56:N56"/>
    <mergeCell ref="C57:E57"/>
    <mergeCell ref="C58:E58"/>
    <mergeCell ref="C69:N69"/>
    <mergeCell ref="C70:E70"/>
    <mergeCell ref="C71:E71"/>
    <mergeCell ref="C72:E72"/>
    <mergeCell ref="C73:E73"/>
    <mergeCell ref="C64:E64"/>
    <mergeCell ref="C65:E65"/>
    <mergeCell ref="C66:E66"/>
    <mergeCell ref="C67:E67"/>
    <mergeCell ref="C68:E68"/>
    <mergeCell ref="C79:N79"/>
    <mergeCell ref="C80:E80"/>
    <mergeCell ref="C81:E81"/>
    <mergeCell ref="C82:E82"/>
    <mergeCell ref="C83:E83"/>
    <mergeCell ref="C74:E74"/>
    <mergeCell ref="C75:E75"/>
    <mergeCell ref="C76:E76"/>
    <mergeCell ref="C77:E77"/>
    <mergeCell ref="C78:N78"/>
    <mergeCell ref="C89:E89"/>
    <mergeCell ref="C90:E90"/>
    <mergeCell ref="C91:E91"/>
    <mergeCell ref="C92:N92"/>
    <mergeCell ref="C93:E93"/>
    <mergeCell ref="C84:E84"/>
    <mergeCell ref="C85:E85"/>
    <mergeCell ref="C86:E86"/>
    <mergeCell ref="C87:E87"/>
    <mergeCell ref="C88:E88"/>
    <mergeCell ref="C99:E99"/>
    <mergeCell ref="C100:E100"/>
    <mergeCell ref="C101:N101"/>
    <mergeCell ref="C102:E102"/>
    <mergeCell ref="C103:E103"/>
    <mergeCell ref="C94:E94"/>
    <mergeCell ref="C95:E95"/>
    <mergeCell ref="C96:E96"/>
    <mergeCell ref="C97:E97"/>
    <mergeCell ref="C98:E98"/>
    <mergeCell ref="C109:E109"/>
    <mergeCell ref="C110:E110"/>
    <mergeCell ref="C111:E111"/>
    <mergeCell ref="C112:E112"/>
    <mergeCell ref="C113:N113"/>
    <mergeCell ref="C104:E104"/>
    <mergeCell ref="C105:E105"/>
    <mergeCell ref="C106:E106"/>
    <mergeCell ref="C107:E107"/>
    <mergeCell ref="C108:E108"/>
    <mergeCell ref="C119:E119"/>
    <mergeCell ref="C120:E120"/>
    <mergeCell ref="C121:E121"/>
    <mergeCell ref="C122:E122"/>
    <mergeCell ref="C123:E123"/>
    <mergeCell ref="C114:E114"/>
    <mergeCell ref="C115:N115"/>
    <mergeCell ref="C116:E116"/>
    <mergeCell ref="C117:E117"/>
    <mergeCell ref="C118:E118"/>
    <mergeCell ref="C130:E130"/>
    <mergeCell ref="C131:E131"/>
    <mergeCell ref="C132:E132"/>
    <mergeCell ref="C133:E133"/>
    <mergeCell ref="C134:E134"/>
    <mergeCell ref="C124:E124"/>
    <mergeCell ref="A126:N126"/>
    <mergeCell ref="C127:E127"/>
    <mergeCell ref="C128:N128"/>
    <mergeCell ref="C129:E129"/>
    <mergeCell ref="C140:E140"/>
    <mergeCell ref="C141:N141"/>
    <mergeCell ref="C142:E142"/>
    <mergeCell ref="C143:E143"/>
    <mergeCell ref="C144:E144"/>
    <mergeCell ref="C135:E135"/>
    <mergeCell ref="C136:E136"/>
    <mergeCell ref="C137:E137"/>
    <mergeCell ref="C138:E138"/>
    <mergeCell ref="C139:E139"/>
    <mergeCell ref="C150:E150"/>
    <mergeCell ref="C151:E151"/>
    <mergeCell ref="C152:E152"/>
    <mergeCell ref="C153:E153"/>
    <mergeCell ref="C154:N154"/>
    <mergeCell ref="C145:E145"/>
    <mergeCell ref="C146:E146"/>
    <mergeCell ref="C147:E147"/>
    <mergeCell ref="C148:E148"/>
    <mergeCell ref="C149:E149"/>
    <mergeCell ref="C160:E160"/>
    <mergeCell ref="C161:E161"/>
    <mergeCell ref="C162:E162"/>
    <mergeCell ref="C163:E163"/>
    <mergeCell ref="C164:E164"/>
    <mergeCell ref="C155:E155"/>
    <mergeCell ref="C156:E156"/>
    <mergeCell ref="C157:E157"/>
    <mergeCell ref="C158:E158"/>
    <mergeCell ref="C159:E159"/>
    <mergeCell ref="C170:E170"/>
    <mergeCell ref="C171:E171"/>
    <mergeCell ref="C172:E172"/>
    <mergeCell ref="C173:E173"/>
    <mergeCell ref="C174:E174"/>
    <mergeCell ref="C165:E165"/>
    <mergeCell ref="C166:E166"/>
    <mergeCell ref="C167:N167"/>
    <mergeCell ref="C168:E168"/>
    <mergeCell ref="C169:E169"/>
    <mergeCell ref="C181:N181"/>
    <mergeCell ref="C182:E182"/>
    <mergeCell ref="C183:N183"/>
    <mergeCell ref="C184:E184"/>
    <mergeCell ref="C185:E185"/>
    <mergeCell ref="C175:E175"/>
    <mergeCell ref="C176:E176"/>
    <mergeCell ref="A178:N178"/>
    <mergeCell ref="C179:E179"/>
    <mergeCell ref="C180:N180"/>
    <mergeCell ref="C193:K193"/>
    <mergeCell ref="C194:K194"/>
    <mergeCell ref="C195:K195"/>
    <mergeCell ref="C196:K196"/>
    <mergeCell ref="C197:K197"/>
    <mergeCell ref="C188:K188"/>
    <mergeCell ref="C189:K189"/>
    <mergeCell ref="C190:K190"/>
    <mergeCell ref="C191:K191"/>
    <mergeCell ref="C192:K192"/>
    <mergeCell ref="C208:K208"/>
    <mergeCell ref="C203:K203"/>
    <mergeCell ref="C204:K204"/>
    <mergeCell ref="C205:K205"/>
    <mergeCell ref="C206:K206"/>
    <mergeCell ref="C207:K207"/>
    <mergeCell ref="C198:K198"/>
    <mergeCell ref="C199:K199"/>
    <mergeCell ref="C200:K200"/>
    <mergeCell ref="C201:K201"/>
    <mergeCell ref="C202:K202"/>
  </mergeCells>
  <printOptions horizontalCentered="1"/>
  <pageMargins left="0.39370077848434398" right="0.39370077848434398" top="0.78740155696868896" bottom="0.74803149700164795" header="0.118110239505768" footer="0.118110239505768"/>
  <pageSetup paperSize="9" orientation="landscape"/>
  <headerFooter>
    <oddHeader>&amp;LГРАНД-Смета 2021</oddHeader>
  </headerFooter>
  <rowBreaks count="1" manualBreakCount="1">
    <brk id="26" max="227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314"/>
  <sheetViews>
    <sheetView topLeftCell="A271" zoomScale="115" zoomScaleNormal="115" workbookViewId="0">
      <selection activeCell="A12" sqref="A12:N12"/>
    </sheetView>
  </sheetViews>
  <sheetFormatPr defaultColWidth="9.140625" defaultRowHeight="11.25" customHeight="1" x14ac:dyDescent="0.2"/>
  <cols>
    <col min="1" max="1" width="8.140625" style="1" customWidth="1"/>
    <col min="2" max="2" width="20.140625" style="1" customWidth="1"/>
    <col min="3" max="4" width="10.42578125" style="1" customWidth="1"/>
    <col min="5" max="5" width="13.28515625" style="1" customWidth="1"/>
    <col min="6" max="6" width="8.5703125" style="1" customWidth="1"/>
    <col min="7" max="7" width="7.85546875" style="1" customWidth="1"/>
    <col min="8" max="8" width="8.42578125" style="1" customWidth="1"/>
    <col min="9" max="9" width="8.7109375" style="1" customWidth="1"/>
    <col min="10" max="10" width="8.140625" style="1" customWidth="1"/>
    <col min="11" max="11" width="8.5703125" style="1" customWidth="1"/>
    <col min="12" max="12" width="10" style="1" customWidth="1"/>
    <col min="13" max="13" width="6" style="1" customWidth="1"/>
    <col min="14" max="14" width="9.7109375" style="1" customWidth="1"/>
    <col min="15" max="15" width="99.7109375" style="2" hidden="1" customWidth="1"/>
    <col min="16" max="16" width="138.42578125" style="2" hidden="1" customWidth="1"/>
    <col min="17" max="17" width="34.140625" style="2" hidden="1" customWidth="1"/>
    <col min="18" max="18" width="110.140625" style="2" hidden="1" customWidth="1"/>
    <col min="19" max="22" width="34.140625" style="2" hidden="1" customWidth="1"/>
    <col min="23" max="23" width="110.140625" style="2" hidden="1" customWidth="1"/>
    <col min="24" max="26" width="84.42578125" style="2" hidden="1" customWidth="1"/>
    <col min="27" max="16384" width="9.140625" style="1"/>
  </cols>
  <sheetData>
    <row r="1" spans="1:15" s="1" customFormat="1" x14ac:dyDescent="0.2">
      <c r="A1" s="3"/>
      <c r="N1" s="4" t="s">
        <v>0</v>
      </c>
    </row>
    <row r="2" spans="1:15" s="1" customFormat="1" x14ac:dyDescent="0.2">
      <c r="N2" s="4" t="s">
        <v>1</v>
      </c>
    </row>
    <row r="3" spans="1:15" s="1" customFormat="1" x14ac:dyDescent="0.2">
      <c r="N3" s="4"/>
    </row>
    <row r="4" spans="1:15" s="1" customFormat="1" x14ac:dyDescent="0.2">
      <c r="F4" s="5"/>
    </row>
    <row r="5" spans="1:15" s="1" customFormat="1" ht="101.25" x14ac:dyDescent="0.2">
      <c r="A5" s="6" t="s">
        <v>2</v>
      </c>
      <c r="B5" s="7"/>
      <c r="D5" s="115" t="s">
        <v>3</v>
      </c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2" t="s">
        <v>3</v>
      </c>
    </row>
    <row r="6" spans="1:15" s="1" customFormat="1" ht="15" customHeight="1" x14ac:dyDescent="0.2">
      <c r="A6" s="9" t="s">
        <v>4</v>
      </c>
      <c r="D6" s="10" t="s">
        <v>5</v>
      </c>
      <c r="E6" s="10"/>
      <c r="F6" s="11"/>
      <c r="G6" s="11"/>
      <c r="H6" s="11"/>
      <c r="I6" s="11"/>
      <c r="J6" s="11"/>
      <c r="K6" s="11"/>
      <c r="L6" s="11"/>
      <c r="M6" s="11"/>
      <c r="N6" s="11"/>
    </row>
    <row r="7" spans="1:15" s="1" customFormat="1" ht="43.5" customHeight="1" x14ac:dyDescent="0.2">
      <c r="A7" s="123" t="s">
        <v>6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</row>
    <row r="8" spans="1:15" s="1" customFormat="1" x14ac:dyDescent="0.2">
      <c r="A8" s="122" t="s">
        <v>7</v>
      </c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22"/>
      <c r="M8" s="122"/>
      <c r="N8" s="122"/>
    </row>
    <row r="9" spans="1:15" s="1" customFormat="1" ht="30" customHeight="1" x14ac:dyDescent="0.2">
      <c r="A9" s="123" t="s">
        <v>306</v>
      </c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123"/>
    </row>
    <row r="10" spans="1:15" s="1" customFormat="1" x14ac:dyDescent="0.2">
      <c r="A10" s="122" t="s">
        <v>8</v>
      </c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</row>
    <row r="11" spans="1:15" s="1" customFormat="1" ht="28.5" customHeight="1" x14ac:dyDescent="0.25">
      <c r="A11" s="126" t="s">
        <v>2711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</row>
    <row r="12" spans="1:15" s="1" customFormat="1" ht="29.25" customHeight="1" x14ac:dyDescent="0.2">
      <c r="A12" s="123" t="s">
        <v>307</v>
      </c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</row>
    <row r="13" spans="1:15" s="1" customFormat="1" ht="33.75" customHeight="1" x14ac:dyDescent="0.2">
      <c r="A13" s="122" t="s">
        <v>10</v>
      </c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</row>
    <row r="14" spans="1:15" s="1" customFormat="1" ht="18" customHeight="1" x14ac:dyDescent="0.2">
      <c r="A14" s="3" t="s">
        <v>11</v>
      </c>
      <c r="B14" s="12" t="s">
        <v>12</v>
      </c>
      <c r="C14" s="3" t="s">
        <v>13</v>
      </c>
      <c r="F14" s="2"/>
      <c r="G14" s="2"/>
      <c r="H14" s="2"/>
      <c r="I14" s="2"/>
      <c r="J14" s="2"/>
      <c r="K14" s="2"/>
      <c r="L14" s="2"/>
      <c r="M14" s="2"/>
      <c r="N14" s="2"/>
    </row>
    <row r="15" spans="1:15" s="1" customFormat="1" ht="30.75" customHeight="1" x14ac:dyDescent="0.2">
      <c r="A15" s="3" t="s">
        <v>14</v>
      </c>
      <c r="B15" s="131" t="s">
        <v>34</v>
      </c>
      <c r="C15" s="131"/>
      <c r="D15" s="131"/>
      <c r="E15" s="131"/>
      <c r="F15" s="131"/>
      <c r="G15" s="2"/>
      <c r="H15" s="2"/>
      <c r="I15" s="2"/>
      <c r="J15" s="2"/>
      <c r="K15" s="2"/>
      <c r="L15" s="2"/>
      <c r="M15" s="2"/>
      <c r="N15" s="2"/>
    </row>
    <row r="16" spans="1:15" s="1" customFormat="1" x14ac:dyDescent="0.2">
      <c r="B16" s="127" t="s">
        <v>16</v>
      </c>
      <c r="C16" s="127"/>
      <c r="D16" s="127"/>
      <c r="E16" s="127"/>
      <c r="F16" s="127"/>
      <c r="G16" s="13"/>
      <c r="H16" s="13"/>
      <c r="I16" s="13"/>
      <c r="J16" s="13"/>
      <c r="K16" s="13"/>
      <c r="L16" s="13"/>
      <c r="M16" s="14"/>
      <c r="N16" s="13"/>
    </row>
    <row r="17" spans="1:17" s="1" customFormat="1" ht="25.5" customHeight="1" x14ac:dyDescent="0.2">
      <c r="D17" s="15"/>
      <c r="E17" s="15"/>
      <c r="F17" s="15"/>
      <c r="G17" s="15"/>
      <c r="H17" s="15"/>
      <c r="I17" s="15"/>
      <c r="J17" s="15"/>
      <c r="K17" s="15"/>
      <c r="L17" s="15"/>
      <c r="M17" s="13"/>
      <c r="N17" s="13"/>
    </row>
    <row r="18" spans="1:17" s="1" customFormat="1" x14ac:dyDescent="0.2">
      <c r="A18" s="16" t="s">
        <v>17</v>
      </c>
      <c r="D18" s="10" t="s">
        <v>18</v>
      </c>
      <c r="F18" s="17"/>
      <c r="G18" s="17"/>
      <c r="H18" s="17"/>
      <c r="I18" s="17"/>
      <c r="J18" s="17"/>
      <c r="K18" s="17"/>
      <c r="L18" s="17"/>
      <c r="M18" s="17"/>
      <c r="N18" s="17"/>
    </row>
    <row r="19" spans="1:17" s="1" customFormat="1" ht="25.5" customHeight="1" x14ac:dyDescent="0.2"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7" s="1" customFormat="1" ht="12.75" customHeight="1" x14ac:dyDescent="0.2">
      <c r="A20" s="16" t="s">
        <v>19</v>
      </c>
      <c r="C20" s="18">
        <v>22.8</v>
      </c>
      <c r="D20" s="19" t="s">
        <v>308</v>
      </c>
      <c r="E20" s="6" t="s">
        <v>21</v>
      </c>
      <c r="L20" s="20"/>
      <c r="M20" s="20"/>
    </row>
    <row r="21" spans="1:17" s="1" customFormat="1" ht="12.75" customHeight="1" x14ac:dyDescent="0.2">
      <c r="B21" s="3" t="s">
        <v>22</v>
      </c>
      <c r="C21" s="21"/>
      <c r="D21" s="22"/>
      <c r="E21" s="6"/>
    </row>
    <row r="22" spans="1:17" s="1" customFormat="1" ht="12.75" customHeight="1" x14ac:dyDescent="0.2">
      <c r="B22" s="3" t="s">
        <v>23</v>
      </c>
      <c r="C22" s="18">
        <v>2.2599999999999998</v>
      </c>
      <c r="D22" s="19" t="s">
        <v>309</v>
      </c>
      <c r="E22" s="6" t="s">
        <v>21</v>
      </c>
      <c r="G22" s="3" t="s">
        <v>24</v>
      </c>
      <c r="L22" s="18">
        <v>4.74</v>
      </c>
      <c r="M22" s="19" t="s">
        <v>310</v>
      </c>
      <c r="N22" s="6" t="s">
        <v>21</v>
      </c>
    </row>
    <row r="23" spans="1:17" s="1" customFormat="1" ht="12.75" customHeight="1" x14ac:dyDescent="0.2">
      <c r="B23" s="3" t="s">
        <v>26</v>
      </c>
      <c r="C23" s="18">
        <v>13.74</v>
      </c>
      <c r="D23" s="23" t="s">
        <v>311</v>
      </c>
      <c r="E23" s="6" t="s">
        <v>21</v>
      </c>
      <c r="G23" s="3" t="s">
        <v>28</v>
      </c>
      <c r="L23" s="24"/>
      <c r="M23" s="24">
        <v>28.62</v>
      </c>
      <c r="N23" s="9" t="s">
        <v>29</v>
      </c>
    </row>
    <row r="24" spans="1:17" s="1" customFormat="1" ht="12.75" customHeight="1" x14ac:dyDescent="0.2">
      <c r="B24" s="3" t="s">
        <v>30</v>
      </c>
      <c r="C24" s="18">
        <v>6.8</v>
      </c>
      <c r="D24" s="23" t="s">
        <v>312</v>
      </c>
      <c r="E24" s="6" t="s">
        <v>21</v>
      </c>
      <c r="G24" s="3" t="s">
        <v>31</v>
      </c>
      <c r="L24" s="24"/>
      <c r="M24" s="24">
        <v>0.71</v>
      </c>
      <c r="N24" s="9" t="s">
        <v>29</v>
      </c>
    </row>
    <row r="25" spans="1:17" s="1" customFormat="1" ht="12.75" customHeight="1" x14ac:dyDescent="0.2">
      <c r="B25" s="3" t="s">
        <v>32</v>
      </c>
      <c r="C25" s="18">
        <v>0</v>
      </c>
      <c r="D25" s="19" t="s">
        <v>27</v>
      </c>
      <c r="E25" s="6" t="s">
        <v>21</v>
      </c>
      <c r="G25" s="3" t="s">
        <v>33</v>
      </c>
      <c r="L25" s="130" t="s">
        <v>34</v>
      </c>
      <c r="M25" s="130"/>
    </row>
    <row r="26" spans="1:17" s="1" customFormat="1" x14ac:dyDescent="0.2">
      <c r="A26" s="25"/>
    </row>
    <row r="27" spans="1:17" s="1" customFormat="1" ht="36" customHeight="1" x14ac:dyDescent="0.2">
      <c r="A27" s="128" t="s">
        <v>35</v>
      </c>
      <c r="B27" s="128" t="s">
        <v>36</v>
      </c>
      <c r="C27" s="128" t="s">
        <v>37</v>
      </c>
      <c r="D27" s="128"/>
      <c r="E27" s="128"/>
      <c r="F27" s="128" t="s">
        <v>38</v>
      </c>
      <c r="G27" s="128" t="s">
        <v>39</v>
      </c>
      <c r="H27" s="128"/>
      <c r="I27" s="128"/>
      <c r="J27" s="128" t="s">
        <v>40</v>
      </c>
      <c r="K27" s="128"/>
      <c r="L27" s="128"/>
      <c r="M27" s="128" t="s">
        <v>41</v>
      </c>
      <c r="N27" s="128" t="s">
        <v>42</v>
      </c>
    </row>
    <row r="28" spans="1:17" s="1" customFormat="1" ht="36.75" customHeight="1" x14ac:dyDescent="0.2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</row>
    <row r="29" spans="1:17" s="1" customFormat="1" ht="42.75" customHeight="1" x14ac:dyDescent="0.2">
      <c r="A29" s="128"/>
      <c r="B29" s="128"/>
      <c r="C29" s="128"/>
      <c r="D29" s="128"/>
      <c r="E29" s="128"/>
      <c r="F29" s="128"/>
      <c r="G29" s="26" t="s">
        <v>43</v>
      </c>
      <c r="H29" s="26" t="s">
        <v>44</v>
      </c>
      <c r="I29" s="26" t="s">
        <v>45</v>
      </c>
      <c r="J29" s="26" t="s">
        <v>43</v>
      </c>
      <c r="K29" s="26" t="s">
        <v>44</v>
      </c>
      <c r="L29" s="26" t="s">
        <v>46</v>
      </c>
      <c r="M29" s="128"/>
      <c r="N29" s="128"/>
    </row>
    <row r="30" spans="1:17" s="1" customFormat="1" x14ac:dyDescent="0.2">
      <c r="A30" s="27">
        <v>1</v>
      </c>
      <c r="B30" s="27">
        <v>2</v>
      </c>
      <c r="C30" s="125">
        <v>3</v>
      </c>
      <c r="D30" s="125"/>
      <c r="E30" s="125"/>
      <c r="F30" s="27">
        <v>4</v>
      </c>
      <c r="G30" s="27">
        <v>5</v>
      </c>
      <c r="H30" s="27">
        <v>6</v>
      </c>
      <c r="I30" s="27">
        <v>7</v>
      </c>
      <c r="J30" s="27">
        <v>8</v>
      </c>
      <c r="K30" s="27">
        <v>9</v>
      </c>
      <c r="L30" s="27">
        <v>10</v>
      </c>
      <c r="M30" s="27">
        <v>11</v>
      </c>
      <c r="N30" s="27">
        <v>12</v>
      </c>
    </row>
    <row r="31" spans="1:17" s="1" customFormat="1" x14ac:dyDescent="0.2">
      <c r="A31" s="119" t="s">
        <v>313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1"/>
      <c r="P31" s="2" t="s">
        <v>313</v>
      </c>
    </row>
    <row r="32" spans="1:17" s="1" customFormat="1" ht="33.75" x14ac:dyDescent="0.2">
      <c r="A32" s="28" t="s">
        <v>48</v>
      </c>
      <c r="B32" s="29" t="s">
        <v>96</v>
      </c>
      <c r="C32" s="118" t="s">
        <v>97</v>
      </c>
      <c r="D32" s="118"/>
      <c r="E32" s="118"/>
      <c r="F32" s="30" t="s">
        <v>98</v>
      </c>
      <c r="G32" s="30" t="s">
        <v>34</v>
      </c>
      <c r="H32" s="30" t="s">
        <v>34</v>
      </c>
      <c r="I32" s="30" t="s">
        <v>314</v>
      </c>
      <c r="J32" s="31" t="s">
        <v>34</v>
      </c>
      <c r="K32" s="30" t="s">
        <v>34</v>
      </c>
      <c r="L32" s="31" t="s">
        <v>34</v>
      </c>
      <c r="M32" s="32" t="s">
        <v>34</v>
      </c>
      <c r="N32" s="33" t="s">
        <v>34</v>
      </c>
      <c r="Q32" s="2" t="s">
        <v>97</v>
      </c>
    </row>
    <row r="33" spans="1:22" s="1" customFormat="1" x14ac:dyDescent="0.2">
      <c r="A33" s="34"/>
      <c r="B33" s="8"/>
      <c r="C33" s="115" t="s">
        <v>315</v>
      </c>
      <c r="D33" s="115"/>
      <c r="E33" s="115"/>
      <c r="F33" s="115"/>
      <c r="G33" s="115"/>
      <c r="H33" s="115"/>
      <c r="I33" s="115"/>
      <c r="J33" s="115"/>
      <c r="K33" s="115"/>
      <c r="L33" s="115"/>
      <c r="M33" s="115"/>
      <c r="N33" s="117"/>
      <c r="R33" s="2" t="s">
        <v>315</v>
      </c>
    </row>
    <row r="34" spans="1:22" s="1" customFormat="1" x14ac:dyDescent="0.2">
      <c r="A34" s="35"/>
      <c r="B34" s="36" t="s">
        <v>48</v>
      </c>
      <c r="C34" s="115" t="s">
        <v>81</v>
      </c>
      <c r="D34" s="115"/>
      <c r="E34" s="115"/>
      <c r="F34" s="37" t="s">
        <v>34</v>
      </c>
      <c r="G34" s="37" t="s">
        <v>34</v>
      </c>
      <c r="H34" s="37" t="s">
        <v>34</v>
      </c>
      <c r="I34" s="37" t="s">
        <v>34</v>
      </c>
      <c r="J34" s="38">
        <v>2445.2800000000002</v>
      </c>
      <c r="K34" s="37" t="s">
        <v>34</v>
      </c>
      <c r="L34" s="38">
        <v>44.02</v>
      </c>
      <c r="M34" s="39">
        <v>14.41</v>
      </c>
      <c r="N34" s="40">
        <v>634</v>
      </c>
      <c r="S34" s="2" t="s">
        <v>81</v>
      </c>
    </row>
    <row r="35" spans="1:22" s="1" customFormat="1" x14ac:dyDescent="0.2">
      <c r="A35" s="35"/>
      <c r="B35" s="36" t="s">
        <v>34</v>
      </c>
      <c r="C35" s="115" t="s">
        <v>84</v>
      </c>
      <c r="D35" s="115"/>
      <c r="E35" s="115"/>
      <c r="F35" s="37" t="s">
        <v>59</v>
      </c>
      <c r="G35" s="37" t="s">
        <v>104</v>
      </c>
      <c r="H35" s="37" t="s">
        <v>34</v>
      </c>
      <c r="I35" s="37" t="s">
        <v>316</v>
      </c>
      <c r="J35" s="38" t="s">
        <v>34</v>
      </c>
      <c r="K35" s="37" t="s">
        <v>34</v>
      </c>
      <c r="L35" s="38" t="s">
        <v>34</v>
      </c>
      <c r="M35" s="39" t="s">
        <v>34</v>
      </c>
      <c r="N35" s="40" t="s">
        <v>34</v>
      </c>
      <c r="T35" s="2" t="s">
        <v>84</v>
      </c>
    </row>
    <row r="36" spans="1:22" s="1" customFormat="1" x14ac:dyDescent="0.2">
      <c r="A36" s="35"/>
      <c r="B36" s="36" t="s">
        <v>34</v>
      </c>
      <c r="C36" s="118" t="s">
        <v>62</v>
      </c>
      <c r="D36" s="118"/>
      <c r="E36" s="118"/>
      <c r="F36" s="30" t="s">
        <v>34</v>
      </c>
      <c r="G36" s="30" t="s">
        <v>34</v>
      </c>
      <c r="H36" s="30" t="s">
        <v>34</v>
      </c>
      <c r="I36" s="30" t="s">
        <v>34</v>
      </c>
      <c r="J36" s="31">
        <v>2445.2800000000002</v>
      </c>
      <c r="K36" s="30" t="s">
        <v>34</v>
      </c>
      <c r="L36" s="31">
        <v>44.02</v>
      </c>
      <c r="M36" s="32" t="s">
        <v>34</v>
      </c>
      <c r="N36" s="33" t="s">
        <v>34</v>
      </c>
      <c r="U36" s="2" t="s">
        <v>62</v>
      </c>
    </row>
    <row r="37" spans="1:22" s="1" customFormat="1" x14ac:dyDescent="0.2">
      <c r="A37" s="35"/>
      <c r="B37" s="36" t="s">
        <v>34</v>
      </c>
      <c r="C37" s="115" t="s">
        <v>63</v>
      </c>
      <c r="D37" s="115"/>
      <c r="E37" s="115"/>
      <c r="F37" s="37" t="s">
        <v>34</v>
      </c>
      <c r="G37" s="37" t="s">
        <v>34</v>
      </c>
      <c r="H37" s="37" t="s">
        <v>34</v>
      </c>
      <c r="I37" s="37" t="s">
        <v>34</v>
      </c>
      <c r="J37" s="38" t="s">
        <v>34</v>
      </c>
      <c r="K37" s="37" t="s">
        <v>34</v>
      </c>
      <c r="L37" s="38">
        <v>44.02</v>
      </c>
      <c r="M37" s="39" t="s">
        <v>34</v>
      </c>
      <c r="N37" s="40">
        <v>634</v>
      </c>
      <c r="T37" s="2" t="s">
        <v>63</v>
      </c>
    </row>
    <row r="38" spans="1:22" s="1" customFormat="1" ht="22.5" x14ac:dyDescent="0.2">
      <c r="A38" s="35"/>
      <c r="B38" s="36" t="s">
        <v>106</v>
      </c>
      <c r="C38" s="115" t="s">
        <v>107</v>
      </c>
      <c r="D38" s="115"/>
      <c r="E38" s="115"/>
      <c r="F38" s="37" t="s">
        <v>66</v>
      </c>
      <c r="G38" s="37" t="s">
        <v>108</v>
      </c>
      <c r="H38" s="37" t="s">
        <v>34</v>
      </c>
      <c r="I38" s="37" t="s">
        <v>108</v>
      </c>
      <c r="J38" s="38" t="s">
        <v>34</v>
      </c>
      <c r="K38" s="37" t="s">
        <v>34</v>
      </c>
      <c r="L38" s="38">
        <v>35.22</v>
      </c>
      <c r="M38" s="39" t="s">
        <v>34</v>
      </c>
      <c r="N38" s="40">
        <v>507</v>
      </c>
      <c r="T38" s="2" t="s">
        <v>107</v>
      </c>
    </row>
    <row r="39" spans="1:22" s="1" customFormat="1" ht="22.5" x14ac:dyDescent="0.2">
      <c r="A39" s="35"/>
      <c r="B39" s="36" t="s">
        <v>109</v>
      </c>
      <c r="C39" s="115" t="s">
        <v>110</v>
      </c>
      <c r="D39" s="115"/>
      <c r="E39" s="115"/>
      <c r="F39" s="37" t="s">
        <v>66</v>
      </c>
      <c r="G39" s="37" t="s">
        <v>111</v>
      </c>
      <c r="H39" s="37" t="s">
        <v>34</v>
      </c>
      <c r="I39" s="37" t="s">
        <v>111</v>
      </c>
      <c r="J39" s="38" t="s">
        <v>34</v>
      </c>
      <c r="K39" s="37" t="s">
        <v>34</v>
      </c>
      <c r="L39" s="38">
        <v>19.809999999999999</v>
      </c>
      <c r="M39" s="39" t="s">
        <v>34</v>
      </c>
      <c r="N39" s="40">
        <v>285</v>
      </c>
      <c r="T39" s="2" t="s">
        <v>110</v>
      </c>
    </row>
    <row r="40" spans="1:22" s="1" customFormat="1" x14ac:dyDescent="0.2">
      <c r="A40" s="41"/>
      <c r="B40" s="42"/>
      <c r="C40" s="116" t="s">
        <v>71</v>
      </c>
      <c r="D40" s="116"/>
      <c r="E40" s="116"/>
      <c r="F40" s="43" t="s">
        <v>34</v>
      </c>
      <c r="G40" s="43" t="s">
        <v>34</v>
      </c>
      <c r="H40" s="43" t="s">
        <v>34</v>
      </c>
      <c r="I40" s="43" t="s">
        <v>34</v>
      </c>
      <c r="J40" s="44" t="s">
        <v>34</v>
      </c>
      <c r="K40" s="43" t="s">
        <v>34</v>
      </c>
      <c r="L40" s="44">
        <v>99.05</v>
      </c>
      <c r="M40" s="32" t="s">
        <v>34</v>
      </c>
      <c r="N40" s="45">
        <v>1426</v>
      </c>
      <c r="V40" s="2" t="s">
        <v>71</v>
      </c>
    </row>
    <row r="41" spans="1:22" s="1" customFormat="1" ht="22.5" x14ac:dyDescent="0.2">
      <c r="A41" s="28" t="s">
        <v>54</v>
      </c>
      <c r="B41" s="29" t="s">
        <v>113</v>
      </c>
      <c r="C41" s="118" t="s">
        <v>114</v>
      </c>
      <c r="D41" s="118"/>
      <c r="E41" s="118"/>
      <c r="F41" s="30" t="s">
        <v>98</v>
      </c>
      <c r="G41" s="30" t="s">
        <v>34</v>
      </c>
      <c r="H41" s="30" t="s">
        <v>34</v>
      </c>
      <c r="I41" s="30" t="s">
        <v>314</v>
      </c>
      <c r="J41" s="31" t="s">
        <v>34</v>
      </c>
      <c r="K41" s="30" t="s">
        <v>34</v>
      </c>
      <c r="L41" s="31" t="s">
        <v>34</v>
      </c>
      <c r="M41" s="32" t="s">
        <v>34</v>
      </c>
      <c r="N41" s="33" t="s">
        <v>34</v>
      </c>
      <c r="Q41" s="2" t="s">
        <v>114</v>
      </c>
    </row>
    <row r="42" spans="1:22" s="1" customFormat="1" x14ac:dyDescent="0.2">
      <c r="A42" s="34"/>
      <c r="B42" s="8"/>
      <c r="C42" s="115" t="s">
        <v>315</v>
      </c>
      <c r="D42" s="115"/>
      <c r="E42" s="115"/>
      <c r="F42" s="115"/>
      <c r="G42" s="115"/>
      <c r="H42" s="115"/>
      <c r="I42" s="115"/>
      <c r="J42" s="115"/>
      <c r="K42" s="115"/>
      <c r="L42" s="115"/>
      <c r="M42" s="115"/>
      <c r="N42" s="117"/>
      <c r="R42" s="2" t="s">
        <v>315</v>
      </c>
    </row>
    <row r="43" spans="1:22" s="1" customFormat="1" x14ac:dyDescent="0.2">
      <c r="A43" s="35"/>
      <c r="B43" s="36" t="s">
        <v>48</v>
      </c>
      <c r="C43" s="115" t="s">
        <v>81</v>
      </c>
      <c r="D43" s="115"/>
      <c r="E43" s="115"/>
      <c r="F43" s="37" t="s">
        <v>34</v>
      </c>
      <c r="G43" s="37" t="s">
        <v>34</v>
      </c>
      <c r="H43" s="37" t="s">
        <v>34</v>
      </c>
      <c r="I43" s="37" t="s">
        <v>34</v>
      </c>
      <c r="J43" s="38">
        <v>1147.08</v>
      </c>
      <c r="K43" s="37" t="s">
        <v>34</v>
      </c>
      <c r="L43" s="38">
        <v>20.65</v>
      </c>
      <c r="M43" s="39">
        <v>14.41</v>
      </c>
      <c r="N43" s="40">
        <v>298</v>
      </c>
      <c r="S43" s="2" t="s">
        <v>81</v>
      </c>
    </row>
    <row r="44" spans="1:22" s="1" customFormat="1" x14ac:dyDescent="0.2">
      <c r="A44" s="35"/>
      <c r="B44" s="36" t="s">
        <v>34</v>
      </c>
      <c r="C44" s="115" t="s">
        <v>84</v>
      </c>
      <c r="D44" s="115"/>
      <c r="E44" s="115"/>
      <c r="F44" s="37" t="s">
        <v>59</v>
      </c>
      <c r="G44" s="37" t="s">
        <v>117</v>
      </c>
      <c r="H44" s="37" t="s">
        <v>34</v>
      </c>
      <c r="I44" s="37" t="s">
        <v>317</v>
      </c>
      <c r="J44" s="38" t="s">
        <v>34</v>
      </c>
      <c r="K44" s="37" t="s">
        <v>34</v>
      </c>
      <c r="L44" s="38" t="s">
        <v>34</v>
      </c>
      <c r="M44" s="39" t="s">
        <v>34</v>
      </c>
      <c r="N44" s="40" t="s">
        <v>34</v>
      </c>
      <c r="T44" s="2" t="s">
        <v>84</v>
      </c>
    </row>
    <row r="45" spans="1:22" s="1" customFormat="1" x14ac:dyDescent="0.2">
      <c r="A45" s="35"/>
      <c r="B45" s="36" t="s">
        <v>34</v>
      </c>
      <c r="C45" s="118" t="s">
        <v>62</v>
      </c>
      <c r="D45" s="118"/>
      <c r="E45" s="118"/>
      <c r="F45" s="30" t="s">
        <v>34</v>
      </c>
      <c r="G45" s="30" t="s">
        <v>34</v>
      </c>
      <c r="H45" s="30" t="s">
        <v>34</v>
      </c>
      <c r="I45" s="30" t="s">
        <v>34</v>
      </c>
      <c r="J45" s="31">
        <v>1147.08</v>
      </c>
      <c r="K45" s="30" t="s">
        <v>34</v>
      </c>
      <c r="L45" s="31">
        <v>20.65</v>
      </c>
      <c r="M45" s="32" t="s">
        <v>34</v>
      </c>
      <c r="N45" s="33" t="s">
        <v>34</v>
      </c>
      <c r="U45" s="2" t="s">
        <v>62</v>
      </c>
    </row>
    <row r="46" spans="1:22" s="1" customFormat="1" x14ac:dyDescent="0.2">
      <c r="A46" s="35"/>
      <c r="B46" s="36" t="s">
        <v>34</v>
      </c>
      <c r="C46" s="115" t="s">
        <v>63</v>
      </c>
      <c r="D46" s="115"/>
      <c r="E46" s="115"/>
      <c r="F46" s="37" t="s">
        <v>34</v>
      </c>
      <c r="G46" s="37" t="s">
        <v>34</v>
      </c>
      <c r="H46" s="37" t="s">
        <v>34</v>
      </c>
      <c r="I46" s="37" t="s">
        <v>34</v>
      </c>
      <c r="J46" s="38" t="s">
        <v>34</v>
      </c>
      <c r="K46" s="37" t="s">
        <v>34</v>
      </c>
      <c r="L46" s="38">
        <v>20.65</v>
      </c>
      <c r="M46" s="39" t="s">
        <v>34</v>
      </c>
      <c r="N46" s="40">
        <v>298</v>
      </c>
      <c r="T46" s="2" t="s">
        <v>63</v>
      </c>
    </row>
    <row r="47" spans="1:22" s="1" customFormat="1" ht="22.5" x14ac:dyDescent="0.2">
      <c r="A47" s="35"/>
      <c r="B47" s="36" t="s">
        <v>106</v>
      </c>
      <c r="C47" s="115" t="s">
        <v>107</v>
      </c>
      <c r="D47" s="115"/>
      <c r="E47" s="115"/>
      <c r="F47" s="37" t="s">
        <v>66</v>
      </c>
      <c r="G47" s="37" t="s">
        <v>108</v>
      </c>
      <c r="H47" s="37" t="s">
        <v>34</v>
      </c>
      <c r="I47" s="37" t="s">
        <v>108</v>
      </c>
      <c r="J47" s="38" t="s">
        <v>34</v>
      </c>
      <c r="K47" s="37" t="s">
        <v>34</v>
      </c>
      <c r="L47" s="38">
        <v>16.52</v>
      </c>
      <c r="M47" s="39" t="s">
        <v>34</v>
      </c>
      <c r="N47" s="40">
        <v>238</v>
      </c>
      <c r="T47" s="2" t="s">
        <v>107</v>
      </c>
    </row>
    <row r="48" spans="1:22" s="1" customFormat="1" ht="22.5" x14ac:dyDescent="0.2">
      <c r="A48" s="35"/>
      <c r="B48" s="36" t="s">
        <v>109</v>
      </c>
      <c r="C48" s="115" t="s">
        <v>110</v>
      </c>
      <c r="D48" s="115"/>
      <c r="E48" s="115"/>
      <c r="F48" s="37" t="s">
        <v>66</v>
      </c>
      <c r="G48" s="37" t="s">
        <v>111</v>
      </c>
      <c r="H48" s="37" t="s">
        <v>34</v>
      </c>
      <c r="I48" s="37" t="s">
        <v>111</v>
      </c>
      <c r="J48" s="38" t="s">
        <v>34</v>
      </c>
      <c r="K48" s="37" t="s">
        <v>34</v>
      </c>
      <c r="L48" s="38">
        <v>9.2899999999999991</v>
      </c>
      <c r="M48" s="39" t="s">
        <v>34</v>
      </c>
      <c r="N48" s="40">
        <v>134</v>
      </c>
      <c r="T48" s="2" t="s">
        <v>110</v>
      </c>
    </row>
    <row r="49" spans="1:22" s="1" customFormat="1" x14ac:dyDescent="0.2">
      <c r="A49" s="41"/>
      <c r="B49" s="42"/>
      <c r="C49" s="116" t="s">
        <v>71</v>
      </c>
      <c r="D49" s="116"/>
      <c r="E49" s="116"/>
      <c r="F49" s="43" t="s">
        <v>34</v>
      </c>
      <c r="G49" s="43" t="s">
        <v>34</v>
      </c>
      <c r="H49" s="43" t="s">
        <v>34</v>
      </c>
      <c r="I49" s="43" t="s">
        <v>34</v>
      </c>
      <c r="J49" s="44" t="s">
        <v>34</v>
      </c>
      <c r="K49" s="43" t="s">
        <v>34</v>
      </c>
      <c r="L49" s="44">
        <v>46.46</v>
      </c>
      <c r="M49" s="32" t="s">
        <v>34</v>
      </c>
      <c r="N49" s="45">
        <v>670</v>
      </c>
      <c r="V49" s="2" t="s">
        <v>71</v>
      </c>
    </row>
    <row r="50" spans="1:22" s="1" customFormat="1" ht="45" x14ac:dyDescent="0.2">
      <c r="A50" s="28" t="s">
        <v>56</v>
      </c>
      <c r="B50" s="29" t="s">
        <v>318</v>
      </c>
      <c r="C50" s="118" t="s">
        <v>319</v>
      </c>
      <c r="D50" s="118"/>
      <c r="E50" s="118"/>
      <c r="F50" s="30" t="s">
        <v>320</v>
      </c>
      <c r="G50" s="30" t="s">
        <v>34</v>
      </c>
      <c r="H50" s="30" t="s">
        <v>34</v>
      </c>
      <c r="I50" s="30" t="s">
        <v>321</v>
      </c>
      <c r="J50" s="31" t="s">
        <v>34</v>
      </c>
      <c r="K50" s="30" t="s">
        <v>34</v>
      </c>
      <c r="L50" s="31" t="s">
        <v>34</v>
      </c>
      <c r="M50" s="32" t="s">
        <v>34</v>
      </c>
      <c r="N50" s="33" t="s">
        <v>34</v>
      </c>
      <c r="Q50" s="2" t="s">
        <v>319</v>
      </c>
    </row>
    <row r="51" spans="1:22" s="1" customFormat="1" x14ac:dyDescent="0.2">
      <c r="A51" s="35"/>
      <c r="B51" s="36" t="s">
        <v>48</v>
      </c>
      <c r="C51" s="115" t="s">
        <v>81</v>
      </c>
      <c r="D51" s="115"/>
      <c r="E51" s="115"/>
      <c r="F51" s="37" t="s">
        <v>34</v>
      </c>
      <c r="G51" s="37" t="s">
        <v>34</v>
      </c>
      <c r="H51" s="37" t="s">
        <v>34</v>
      </c>
      <c r="I51" s="37" t="s">
        <v>34</v>
      </c>
      <c r="J51" s="38">
        <v>1421.77</v>
      </c>
      <c r="K51" s="37" t="s">
        <v>34</v>
      </c>
      <c r="L51" s="38">
        <v>4.2699999999999996</v>
      </c>
      <c r="M51" s="39">
        <v>14.41</v>
      </c>
      <c r="N51" s="40">
        <v>62</v>
      </c>
      <c r="S51" s="2" t="s">
        <v>81</v>
      </c>
    </row>
    <row r="52" spans="1:22" s="1" customFormat="1" x14ac:dyDescent="0.2">
      <c r="A52" s="35"/>
      <c r="B52" s="36" t="s">
        <v>82</v>
      </c>
      <c r="C52" s="115" t="s">
        <v>83</v>
      </c>
      <c r="D52" s="115"/>
      <c r="E52" s="115"/>
      <c r="F52" s="37" t="s">
        <v>34</v>
      </c>
      <c r="G52" s="37" t="s">
        <v>34</v>
      </c>
      <c r="H52" s="37" t="s">
        <v>34</v>
      </c>
      <c r="I52" s="37" t="s">
        <v>34</v>
      </c>
      <c r="J52" s="38">
        <v>55050.26</v>
      </c>
      <c r="K52" s="37" t="s">
        <v>34</v>
      </c>
      <c r="L52" s="38">
        <v>0.15</v>
      </c>
      <c r="M52" s="39">
        <v>4.22</v>
      </c>
      <c r="N52" s="40">
        <v>1</v>
      </c>
      <c r="S52" s="2" t="s">
        <v>83</v>
      </c>
    </row>
    <row r="53" spans="1:22" s="1" customFormat="1" x14ac:dyDescent="0.2">
      <c r="A53" s="35"/>
      <c r="B53" s="36" t="s">
        <v>34</v>
      </c>
      <c r="C53" s="115" t="s">
        <v>84</v>
      </c>
      <c r="D53" s="115"/>
      <c r="E53" s="115"/>
      <c r="F53" s="37" t="s">
        <v>59</v>
      </c>
      <c r="G53" s="37" t="s">
        <v>322</v>
      </c>
      <c r="H53" s="37" t="s">
        <v>34</v>
      </c>
      <c r="I53" s="37" t="s">
        <v>323</v>
      </c>
      <c r="J53" s="38" t="s">
        <v>34</v>
      </c>
      <c r="K53" s="37" t="s">
        <v>34</v>
      </c>
      <c r="L53" s="38" t="s">
        <v>34</v>
      </c>
      <c r="M53" s="39" t="s">
        <v>34</v>
      </c>
      <c r="N53" s="40" t="s">
        <v>34</v>
      </c>
      <c r="T53" s="2" t="s">
        <v>84</v>
      </c>
    </row>
    <row r="54" spans="1:22" s="1" customFormat="1" x14ac:dyDescent="0.2">
      <c r="A54" s="35"/>
      <c r="B54" s="36" t="s">
        <v>34</v>
      </c>
      <c r="C54" s="118" t="s">
        <v>62</v>
      </c>
      <c r="D54" s="118"/>
      <c r="E54" s="118"/>
      <c r="F54" s="30" t="s">
        <v>34</v>
      </c>
      <c r="G54" s="30" t="s">
        <v>34</v>
      </c>
      <c r="H54" s="30" t="s">
        <v>34</v>
      </c>
      <c r="I54" s="30" t="s">
        <v>34</v>
      </c>
      <c r="J54" s="31">
        <v>1472.03</v>
      </c>
      <c r="K54" s="30" t="s">
        <v>34</v>
      </c>
      <c r="L54" s="31">
        <v>4.42</v>
      </c>
      <c r="M54" s="32" t="s">
        <v>34</v>
      </c>
      <c r="N54" s="33" t="s">
        <v>34</v>
      </c>
      <c r="U54" s="2" t="s">
        <v>62</v>
      </c>
    </row>
    <row r="55" spans="1:22" s="1" customFormat="1" x14ac:dyDescent="0.2">
      <c r="A55" s="35"/>
      <c r="B55" s="36" t="s">
        <v>34</v>
      </c>
      <c r="C55" s="115" t="s">
        <v>63</v>
      </c>
      <c r="D55" s="115"/>
      <c r="E55" s="115"/>
      <c r="F55" s="37" t="s">
        <v>34</v>
      </c>
      <c r="G55" s="37" t="s">
        <v>34</v>
      </c>
      <c r="H55" s="37" t="s">
        <v>34</v>
      </c>
      <c r="I55" s="37" t="s">
        <v>34</v>
      </c>
      <c r="J55" s="38" t="s">
        <v>34</v>
      </c>
      <c r="K55" s="37" t="s">
        <v>34</v>
      </c>
      <c r="L55" s="38">
        <v>4.2699999999999996</v>
      </c>
      <c r="M55" s="39" t="s">
        <v>34</v>
      </c>
      <c r="N55" s="40">
        <v>62</v>
      </c>
      <c r="T55" s="2" t="s">
        <v>63</v>
      </c>
    </row>
    <row r="56" spans="1:22" s="1" customFormat="1" ht="22.5" x14ac:dyDescent="0.2">
      <c r="A56" s="35"/>
      <c r="B56" s="36" t="s">
        <v>324</v>
      </c>
      <c r="C56" s="115" t="s">
        <v>325</v>
      </c>
      <c r="D56" s="115"/>
      <c r="E56" s="115"/>
      <c r="F56" s="37" t="s">
        <v>66</v>
      </c>
      <c r="G56" s="37" t="s">
        <v>326</v>
      </c>
      <c r="H56" s="37" t="s">
        <v>34</v>
      </c>
      <c r="I56" s="37" t="s">
        <v>326</v>
      </c>
      <c r="J56" s="38" t="s">
        <v>34</v>
      </c>
      <c r="K56" s="37" t="s">
        <v>34</v>
      </c>
      <c r="L56" s="38">
        <v>4.2699999999999996</v>
      </c>
      <c r="M56" s="39" t="s">
        <v>34</v>
      </c>
      <c r="N56" s="40">
        <v>62</v>
      </c>
      <c r="T56" s="2" t="s">
        <v>325</v>
      </c>
    </row>
    <row r="57" spans="1:22" s="1" customFormat="1" ht="22.5" x14ac:dyDescent="0.2">
      <c r="A57" s="35"/>
      <c r="B57" s="36" t="s">
        <v>327</v>
      </c>
      <c r="C57" s="115" t="s">
        <v>328</v>
      </c>
      <c r="D57" s="115"/>
      <c r="E57" s="115"/>
      <c r="F57" s="37" t="s">
        <v>66</v>
      </c>
      <c r="G57" s="37" t="s">
        <v>149</v>
      </c>
      <c r="H57" s="37" t="s">
        <v>34</v>
      </c>
      <c r="I57" s="37" t="s">
        <v>149</v>
      </c>
      <c r="J57" s="38" t="s">
        <v>34</v>
      </c>
      <c r="K57" s="37" t="s">
        <v>34</v>
      </c>
      <c r="L57" s="38">
        <v>2.78</v>
      </c>
      <c r="M57" s="39" t="s">
        <v>34</v>
      </c>
      <c r="N57" s="40">
        <v>40</v>
      </c>
      <c r="T57" s="2" t="s">
        <v>328</v>
      </c>
    </row>
    <row r="58" spans="1:22" s="1" customFormat="1" x14ac:dyDescent="0.2">
      <c r="A58" s="41"/>
      <c r="B58" s="42"/>
      <c r="C58" s="116" t="s">
        <v>71</v>
      </c>
      <c r="D58" s="116"/>
      <c r="E58" s="116"/>
      <c r="F58" s="43" t="s">
        <v>34</v>
      </c>
      <c r="G58" s="43" t="s">
        <v>34</v>
      </c>
      <c r="H58" s="43" t="s">
        <v>34</v>
      </c>
      <c r="I58" s="43" t="s">
        <v>34</v>
      </c>
      <c r="J58" s="44" t="s">
        <v>34</v>
      </c>
      <c r="K58" s="43" t="s">
        <v>34</v>
      </c>
      <c r="L58" s="44">
        <v>11.47</v>
      </c>
      <c r="M58" s="32" t="s">
        <v>34</v>
      </c>
      <c r="N58" s="45">
        <v>165</v>
      </c>
      <c r="V58" s="2" t="s">
        <v>71</v>
      </c>
    </row>
    <row r="59" spans="1:22" s="1" customFormat="1" ht="1.5" customHeight="1" x14ac:dyDescent="0.2">
      <c r="A59" s="47"/>
      <c r="B59" s="42"/>
      <c r="C59" s="42"/>
      <c r="D59" s="42"/>
      <c r="E59" s="42"/>
      <c r="F59" s="47"/>
      <c r="G59" s="47"/>
      <c r="H59" s="47"/>
      <c r="I59" s="47"/>
      <c r="J59" s="48"/>
      <c r="K59" s="47"/>
      <c r="L59" s="48"/>
      <c r="M59" s="37"/>
      <c r="N59" s="48"/>
    </row>
    <row r="60" spans="1:22" s="1" customFormat="1" x14ac:dyDescent="0.2">
      <c r="A60" s="119" t="s">
        <v>329</v>
      </c>
      <c r="B60" s="120"/>
      <c r="C60" s="120"/>
      <c r="D60" s="120"/>
      <c r="E60" s="120"/>
      <c r="F60" s="120"/>
      <c r="G60" s="120"/>
      <c r="H60" s="120"/>
      <c r="I60" s="120"/>
      <c r="J60" s="120"/>
      <c r="K60" s="120"/>
      <c r="L60" s="120"/>
      <c r="M60" s="120"/>
      <c r="N60" s="121"/>
      <c r="P60" s="2" t="s">
        <v>329</v>
      </c>
    </row>
    <row r="61" spans="1:22" s="1" customFormat="1" ht="33.75" x14ac:dyDescent="0.2">
      <c r="A61" s="28" t="s">
        <v>82</v>
      </c>
      <c r="B61" s="29" t="s">
        <v>330</v>
      </c>
      <c r="C61" s="118" t="s">
        <v>331</v>
      </c>
      <c r="D61" s="118"/>
      <c r="E61" s="118"/>
      <c r="F61" s="30" t="s">
        <v>332</v>
      </c>
      <c r="G61" s="30" t="s">
        <v>34</v>
      </c>
      <c r="H61" s="30" t="s">
        <v>34</v>
      </c>
      <c r="I61" s="30" t="s">
        <v>48</v>
      </c>
      <c r="J61" s="31" t="s">
        <v>34</v>
      </c>
      <c r="K61" s="30" t="s">
        <v>34</v>
      </c>
      <c r="L61" s="31" t="s">
        <v>34</v>
      </c>
      <c r="M61" s="32" t="s">
        <v>34</v>
      </c>
      <c r="N61" s="33" t="s">
        <v>34</v>
      </c>
      <c r="Q61" s="2" t="s">
        <v>331</v>
      </c>
    </row>
    <row r="62" spans="1:22" s="1" customFormat="1" x14ac:dyDescent="0.2">
      <c r="A62" s="35"/>
      <c r="B62" s="36" t="s">
        <v>48</v>
      </c>
      <c r="C62" s="115" t="s">
        <v>81</v>
      </c>
      <c r="D62" s="115"/>
      <c r="E62" s="115"/>
      <c r="F62" s="37" t="s">
        <v>34</v>
      </c>
      <c r="G62" s="37" t="s">
        <v>34</v>
      </c>
      <c r="H62" s="37" t="s">
        <v>34</v>
      </c>
      <c r="I62" s="37" t="s">
        <v>34</v>
      </c>
      <c r="J62" s="38">
        <v>29.72</v>
      </c>
      <c r="K62" s="37" t="s">
        <v>34</v>
      </c>
      <c r="L62" s="38">
        <v>29.72</v>
      </c>
      <c r="M62" s="39">
        <v>14.41</v>
      </c>
      <c r="N62" s="40">
        <v>428</v>
      </c>
      <c r="S62" s="2" t="s">
        <v>81</v>
      </c>
    </row>
    <row r="63" spans="1:22" s="1" customFormat="1" x14ac:dyDescent="0.2">
      <c r="A63" s="35"/>
      <c r="B63" s="36" t="s">
        <v>54</v>
      </c>
      <c r="C63" s="115" t="s">
        <v>55</v>
      </c>
      <c r="D63" s="115"/>
      <c r="E63" s="115"/>
      <c r="F63" s="37" t="s">
        <v>34</v>
      </c>
      <c r="G63" s="37" t="s">
        <v>34</v>
      </c>
      <c r="H63" s="37" t="s">
        <v>34</v>
      </c>
      <c r="I63" s="37" t="s">
        <v>34</v>
      </c>
      <c r="J63" s="38">
        <v>36.68</v>
      </c>
      <c r="K63" s="37" t="s">
        <v>34</v>
      </c>
      <c r="L63" s="38">
        <v>36.68</v>
      </c>
      <c r="M63" s="39">
        <v>7.88</v>
      </c>
      <c r="N63" s="40">
        <v>289</v>
      </c>
      <c r="S63" s="2" t="s">
        <v>55</v>
      </c>
    </row>
    <row r="64" spans="1:22" s="1" customFormat="1" x14ac:dyDescent="0.2">
      <c r="A64" s="35"/>
      <c r="B64" s="36" t="s">
        <v>56</v>
      </c>
      <c r="C64" s="115" t="s">
        <v>57</v>
      </c>
      <c r="D64" s="115"/>
      <c r="E64" s="115"/>
      <c r="F64" s="37" t="s">
        <v>34</v>
      </c>
      <c r="G64" s="37" t="s">
        <v>34</v>
      </c>
      <c r="H64" s="37" t="s">
        <v>34</v>
      </c>
      <c r="I64" s="37" t="s">
        <v>34</v>
      </c>
      <c r="J64" s="38">
        <v>3.82</v>
      </c>
      <c r="K64" s="37" t="s">
        <v>34</v>
      </c>
      <c r="L64" s="38">
        <v>3.82</v>
      </c>
      <c r="M64" s="39">
        <v>14.41</v>
      </c>
      <c r="N64" s="40">
        <v>55</v>
      </c>
      <c r="S64" s="2" t="s">
        <v>57</v>
      </c>
    </row>
    <row r="65" spans="1:22" s="1" customFormat="1" x14ac:dyDescent="0.2">
      <c r="A65" s="35"/>
      <c r="B65" s="36" t="s">
        <v>82</v>
      </c>
      <c r="C65" s="115" t="s">
        <v>83</v>
      </c>
      <c r="D65" s="115"/>
      <c r="E65" s="115"/>
      <c r="F65" s="37" t="s">
        <v>34</v>
      </c>
      <c r="G65" s="37" t="s">
        <v>34</v>
      </c>
      <c r="H65" s="37" t="s">
        <v>34</v>
      </c>
      <c r="I65" s="37" t="s">
        <v>34</v>
      </c>
      <c r="J65" s="38">
        <v>3.85</v>
      </c>
      <c r="K65" s="37" t="s">
        <v>34</v>
      </c>
      <c r="L65" s="38">
        <v>3.85</v>
      </c>
      <c r="M65" s="39">
        <v>4.22</v>
      </c>
      <c r="N65" s="40">
        <v>16</v>
      </c>
      <c r="S65" s="2" t="s">
        <v>83</v>
      </c>
    </row>
    <row r="66" spans="1:22" s="1" customFormat="1" x14ac:dyDescent="0.2">
      <c r="A66" s="35"/>
      <c r="B66" s="36" t="s">
        <v>34</v>
      </c>
      <c r="C66" s="115" t="s">
        <v>84</v>
      </c>
      <c r="D66" s="115"/>
      <c r="E66" s="115"/>
      <c r="F66" s="37" t="s">
        <v>59</v>
      </c>
      <c r="G66" s="37" t="s">
        <v>333</v>
      </c>
      <c r="H66" s="37" t="s">
        <v>34</v>
      </c>
      <c r="I66" s="37" t="s">
        <v>333</v>
      </c>
      <c r="J66" s="38" t="s">
        <v>34</v>
      </c>
      <c r="K66" s="37" t="s">
        <v>34</v>
      </c>
      <c r="L66" s="38" t="s">
        <v>34</v>
      </c>
      <c r="M66" s="39" t="s">
        <v>34</v>
      </c>
      <c r="N66" s="40" t="s">
        <v>34</v>
      </c>
      <c r="T66" s="2" t="s">
        <v>84</v>
      </c>
    </row>
    <row r="67" spans="1:22" s="1" customFormat="1" x14ac:dyDescent="0.2">
      <c r="A67" s="35"/>
      <c r="B67" s="36" t="s">
        <v>34</v>
      </c>
      <c r="C67" s="115" t="s">
        <v>58</v>
      </c>
      <c r="D67" s="115"/>
      <c r="E67" s="115"/>
      <c r="F67" s="37" t="s">
        <v>59</v>
      </c>
      <c r="G67" s="37" t="s">
        <v>334</v>
      </c>
      <c r="H67" s="37" t="s">
        <v>34</v>
      </c>
      <c r="I67" s="37" t="s">
        <v>334</v>
      </c>
      <c r="J67" s="38" t="s">
        <v>34</v>
      </c>
      <c r="K67" s="37" t="s">
        <v>34</v>
      </c>
      <c r="L67" s="38" t="s">
        <v>34</v>
      </c>
      <c r="M67" s="39" t="s">
        <v>34</v>
      </c>
      <c r="N67" s="40" t="s">
        <v>34</v>
      </c>
      <c r="T67" s="2" t="s">
        <v>58</v>
      </c>
    </row>
    <row r="68" spans="1:22" s="1" customFormat="1" x14ac:dyDescent="0.2">
      <c r="A68" s="35"/>
      <c r="B68" s="36" t="s">
        <v>34</v>
      </c>
      <c r="C68" s="118" t="s">
        <v>62</v>
      </c>
      <c r="D68" s="118"/>
      <c r="E68" s="118"/>
      <c r="F68" s="30" t="s">
        <v>34</v>
      </c>
      <c r="G68" s="30" t="s">
        <v>34</v>
      </c>
      <c r="H68" s="30" t="s">
        <v>34</v>
      </c>
      <c r="I68" s="30" t="s">
        <v>34</v>
      </c>
      <c r="J68" s="31">
        <v>70.25</v>
      </c>
      <c r="K68" s="30" t="s">
        <v>34</v>
      </c>
      <c r="L68" s="31">
        <v>70.25</v>
      </c>
      <c r="M68" s="32" t="s">
        <v>34</v>
      </c>
      <c r="N68" s="33" t="s">
        <v>34</v>
      </c>
      <c r="U68" s="2" t="s">
        <v>62</v>
      </c>
    </row>
    <row r="69" spans="1:22" s="1" customFormat="1" x14ac:dyDescent="0.2">
      <c r="A69" s="35"/>
      <c r="B69" s="36" t="s">
        <v>34</v>
      </c>
      <c r="C69" s="115" t="s">
        <v>63</v>
      </c>
      <c r="D69" s="115"/>
      <c r="E69" s="115"/>
      <c r="F69" s="37" t="s">
        <v>34</v>
      </c>
      <c r="G69" s="37" t="s">
        <v>34</v>
      </c>
      <c r="H69" s="37" t="s">
        <v>34</v>
      </c>
      <c r="I69" s="37" t="s">
        <v>34</v>
      </c>
      <c r="J69" s="38" t="s">
        <v>34</v>
      </c>
      <c r="K69" s="37" t="s">
        <v>34</v>
      </c>
      <c r="L69" s="38">
        <v>33.54</v>
      </c>
      <c r="M69" s="39" t="s">
        <v>34</v>
      </c>
      <c r="N69" s="40">
        <v>483</v>
      </c>
      <c r="T69" s="2" t="s">
        <v>63</v>
      </c>
    </row>
    <row r="70" spans="1:22" s="1" customFormat="1" ht="22.5" x14ac:dyDescent="0.2">
      <c r="A70" s="35"/>
      <c r="B70" s="36" t="s">
        <v>335</v>
      </c>
      <c r="C70" s="115" t="s">
        <v>336</v>
      </c>
      <c r="D70" s="115"/>
      <c r="E70" s="115"/>
      <c r="F70" s="37" t="s">
        <v>66</v>
      </c>
      <c r="G70" s="37" t="s">
        <v>67</v>
      </c>
      <c r="H70" s="37" t="s">
        <v>34</v>
      </c>
      <c r="I70" s="37" t="s">
        <v>67</v>
      </c>
      <c r="J70" s="38" t="s">
        <v>34</v>
      </c>
      <c r="K70" s="37" t="s">
        <v>34</v>
      </c>
      <c r="L70" s="38">
        <v>31.86</v>
      </c>
      <c r="M70" s="39" t="s">
        <v>34</v>
      </c>
      <c r="N70" s="40">
        <v>459</v>
      </c>
      <c r="T70" s="2" t="s">
        <v>336</v>
      </c>
    </row>
    <row r="71" spans="1:22" s="1" customFormat="1" ht="22.5" x14ac:dyDescent="0.2">
      <c r="A71" s="35"/>
      <c r="B71" s="36" t="s">
        <v>337</v>
      </c>
      <c r="C71" s="115" t="s">
        <v>338</v>
      </c>
      <c r="D71" s="115"/>
      <c r="E71" s="115"/>
      <c r="F71" s="37" t="s">
        <v>66</v>
      </c>
      <c r="G71" s="37" t="s">
        <v>149</v>
      </c>
      <c r="H71" s="37" t="s">
        <v>34</v>
      </c>
      <c r="I71" s="37" t="s">
        <v>149</v>
      </c>
      <c r="J71" s="38" t="s">
        <v>34</v>
      </c>
      <c r="K71" s="37" t="s">
        <v>34</v>
      </c>
      <c r="L71" s="38">
        <v>21.8</v>
      </c>
      <c r="M71" s="39" t="s">
        <v>34</v>
      </c>
      <c r="N71" s="40">
        <v>314</v>
      </c>
      <c r="T71" s="2" t="s">
        <v>338</v>
      </c>
    </row>
    <row r="72" spans="1:22" s="1" customFormat="1" x14ac:dyDescent="0.2">
      <c r="A72" s="41"/>
      <c r="B72" s="42"/>
      <c r="C72" s="116" t="s">
        <v>71</v>
      </c>
      <c r="D72" s="116"/>
      <c r="E72" s="116"/>
      <c r="F72" s="43" t="s">
        <v>34</v>
      </c>
      <c r="G72" s="43" t="s">
        <v>34</v>
      </c>
      <c r="H72" s="43" t="s">
        <v>34</v>
      </c>
      <c r="I72" s="43" t="s">
        <v>34</v>
      </c>
      <c r="J72" s="44" t="s">
        <v>34</v>
      </c>
      <c r="K72" s="43" t="s">
        <v>34</v>
      </c>
      <c r="L72" s="44">
        <v>123.91</v>
      </c>
      <c r="M72" s="32" t="s">
        <v>34</v>
      </c>
      <c r="N72" s="45">
        <v>1506</v>
      </c>
      <c r="V72" s="2" t="s">
        <v>71</v>
      </c>
    </row>
    <row r="73" spans="1:22" s="1" customFormat="1" ht="33.75" x14ac:dyDescent="0.2">
      <c r="A73" s="28" t="s">
        <v>95</v>
      </c>
      <c r="B73" s="29" t="s">
        <v>339</v>
      </c>
      <c r="C73" s="118" t="s">
        <v>340</v>
      </c>
      <c r="D73" s="118"/>
      <c r="E73" s="118"/>
      <c r="F73" s="30" t="s">
        <v>332</v>
      </c>
      <c r="G73" s="30" t="s">
        <v>34</v>
      </c>
      <c r="H73" s="30" t="s">
        <v>34</v>
      </c>
      <c r="I73" s="30" t="s">
        <v>48</v>
      </c>
      <c r="J73" s="31" t="s">
        <v>34</v>
      </c>
      <c r="K73" s="30" t="s">
        <v>34</v>
      </c>
      <c r="L73" s="31" t="s">
        <v>34</v>
      </c>
      <c r="M73" s="32" t="s">
        <v>34</v>
      </c>
      <c r="N73" s="33" t="s">
        <v>34</v>
      </c>
      <c r="Q73" s="2" t="s">
        <v>340</v>
      </c>
    </row>
    <row r="74" spans="1:22" s="1" customFormat="1" x14ac:dyDescent="0.2">
      <c r="A74" s="35"/>
      <c r="B74" s="36" t="s">
        <v>48</v>
      </c>
      <c r="C74" s="115" t="s">
        <v>81</v>
      </c>
      <c r="D74" s="115"/>
      <c r="E74" s="115"/>
      <c r="F74" s="37" t="s">
        <v>34</v>
      </c>
      <c r="G74" s="37" t="s">
        <v>34</v>
      </c>
      <c r="H74" s="37" t="s">
        <v>34</v>
      </c>
      <c r="I74" s="37" t="s">
        <v>34</v>
      </c>
      <c r="J74" s="38">
        <v>27.91</v>
      </c>
      <c r="K74" s="37" t="s">
        <v>34</v>
      </c>
      <c r="L74" s="38">
        <v>27.91</v>
      </c>
      <c r="M74" s="39">
        <v>14.41</v>
      </c>
      <c r="N74" s="40">
        <v>402</v>
      </c>
      <c r="S74" s="2" t="s">
        <v>81</v>
      </c>
    </row>
    <row r="75" spans="1:22" s="1" customFormat="1" x14ac:dyDescent="0.2">
      <c r="A75" s="35"/>
      <c r="B75" s="36" t="s">
        <v>54</v>
      </c>
      <c r="C75" s="115" t="s">
        <v>55</v>
      </c>
      <c r="D75" s="115"/>
      <c r="E75" s="115"/>
      <c r="F75" s="37" t="s">
        <v>34</v>
      </c>
      <c r="G75" s="37" t="s">
        <v>34</v>
      </c>
      <c r="H75" s="37" t="s">
        <v>34</v>
      </c>
      <c r="I75" s="37" t="s">
        <v>34</v>
      </c>
      <c r="J75" s="38">
        <v>3.7</v>
      </c>
      <c r="K75" s="37" t="s">
        <v>34</v>
      </c>
      <c r="L75" s="38">
        <v>3.7</v>
      </c>
      <c r="M75" s="39">
        <v>7.88</v>
      </c>
      <c r="N75" s="40">
        <v>29</v>
      </c>
      <c r="S75" s="2" t="s">
        <v>55</v>
      </c>
    </row>
    <row r="76" spans="1:22" s="1" customFormat="1" x14ac:dyDescent="0.2">
      <c r="A76" s="35"/>
      <c r="B76" s="36" t="s">
        <v>56</v>
      </c>
      <c r="C76" s="115" t="s">
        <v>57</v>
      </c>
      <c r="D76" s="115"/>
      <c r="E76" s="115"/>
      <c r="F76" s="37" t="s">
        <v>34</v>
      </c>
      <c r="G76" s="37" t="s">
        <v>34</v>
      </c>
      <c r="H76" s="37" t="s">
        <v>34</v>
      </c>
      <c r="I76" s="37" t="s">
        <v>34</v>
      </c>
      <c r="J76" s="38">
        <v>0.16</v>
      </c>
      <c r="K76" s="37" t="s">
        <v>34</v>
      </c>
      <c r="L76" s="38">
        <v>0.16</v>
      </c>
      <c r="M76" s="39">
        <v>14.41</v>
      </c>
      <c r="N76" s="40">
        <v>2</v>
      </c>
      <c r="S76" s="2" t="s">
        <v>57</v>
      </c>
    </row>
    <row r="77" spans="1:22" s="1" customFormat="1" x14ac:dyDescent="0.2">
      <c r="A77" s="35"/>
      <c r="B77" s="36" t="s">
        <v>82</v>
      </c>
      <c r="C77" s="115" t="s">
        <v>83</v>
      </c>
      <c r="D77" s="115"/>
      <c r="E77" s="115"/>
      <c r="F77" s="37" t="s">
        <v>34</v>
      </c>
      <c r="G77" s="37" t="s">
        <v>34</v>
      </c>
      <c r="H77" s="37" t="s">
        <v>34</v>
      </c>
      <c r="I77" s="37" t="s">
        <v>34</v>
      </c>
      <c r="J77" s="38">
        <v>47.54</v>
      </c>
      <c r="K77" s="37" t="s">
        <v>34</v>
      </c>
      <c r="L77" s="38">
        <v>47.54</v>
      </c>
      <c r="M77" s="39">
        <v>4.22</v>
      </c>
      <c r="N77" s="40">
        <v>201</v>
      </c>
      <c r="S77" s="2" t="s">
        <v>83</v>
      </c>
    </row>
    <row r="78" spans="1:22" s="1" customFormat="1" x14ac:dyDescent="0.2">
      <c r="A78" s="35"/>
      <c r="B78" s="36" t="s">
        <v>34</v>
      </c>
      <c r="C78" s="115" t="s">
        <v>84</v>
      </c>
      <c r="D78" s="115"/>
      <c r="E78" s="115"/>
      <c r="F78" s="37" t="s">
        <v>59</v>
      </c>
      <c r="G78" s="37" t="s">
        <v>341</v>
      </c>
      <c r="H78" s="37" t="s">
        <v>34</v>
      </c>
      <c r="I78" s="37" t="s">
        <v>341</v>
      </c>
      <c r="J78" s="38" t="s">
        <v>34</v>
      </c>
      <c r="K78" s="37" t="s">
        <v>34</v>
      </c>
      <c r="L78" s="38" t="s">
        <v>34</v>
      </c>
      <c r="M78" s="39" t="s">
        <v>34</v>
      </c>
      <c r="N78" s="40" t="s">
        <v>34</v>
      </c>
      <c r="T78" s="2" t="s">
        <v>84</v>
      </c>
    </row>
    <row r="79" spans="1:22" s="1" customFormat="1" x14ac:dyDescent="0.2">
      <c r="A79" s="35"/>
      <c r="B79" s="36" t="s">
        <v>34</v>
      </c>
      <c r="C79" s="115" t="s">
        <v>58</v>
      </c>
      <c r="D79" s="115"/>
      <c r="E79" s="115"/>
      <c r="F79" s="37" t="s">
        <v>59</v>
      </c>
      <c r="G79" s="37" t="s">
        <v>342</v>
      </c>
      <c r="H79" s="37" t="s">
        <v>34</v>
      </c>
      <c r="I79" s="37" t="s">
        <v>342</v>
      </c>
      <c r="J79" s="38" t="s">
        <v>34</v>
      </c>
      <c r="K79" s="37" t="s">
        <v>34</v>
      </c>
      <c r="L79" s="38" t="s">
        <v>34</v>
      </c>
      <c r="M79" s="39" t="s">
        <v>34</v>
      </c>
      <c r="N79" s="40" t="s">
        <v>34</v>
      </c>
      <c r="T79" s="2" t="s">
        <v>58</v>
      </c>
    </row>
    <row r="80" spans="1:22" s="1" customFormat="1" x14ac:dyDescent="0.2">
      <c r="A80" s="35"/>
      <c r="B80" s="36" t="s">
        <v>34</v>
      </c>
      <c r="C80" s="118" t="s">
        <v>62</v>
      </c>
      <c r="D80" s="118"/>
      <c r="E80" s="118"/>
      <c r="F80" s="30" t="s">
        <v>34</v>
      </c>
      <c r="G80" s="30" t="s">
        <v>34</v>
      </c>
      <c r="H80" s="30" t="s">
        <v>34</v>
      </c>
      <c r="I80" s="30" t="s">
        <v>34</v>
      </c>
      <c r="J80" s="31">
        <v>79.150000000000006</v>
      </c>
      <c r="K80" s="30" t="s">
        <v>34</v>
      </c>
      <c r="L80" s="31">
        <v>79.150000000000006</v>
      </c>
      <c r="M80" s="32" t="s">
        <v>34</v>
      </c>
      <c r="N80" s="33" t="s">
        <v>34</v>
      </c>
      <c r="U80" s="2" t="s">
        <v>62</v>
      </c>
    </row>
    <row r="81" spans="1:22" s="1" customFormat="1" x14ac:dyDescent="0.2">
      <c r="A81" s="35"/>
      <c r="B81" s="36" t="s">
        <v>34</v>
      </c>
      <c r="C81" s="115" t="s">
        <v>63</v>
      </c>
      <c r="D81" s="115"/>
      <c r="E81" s="115"/>
      <c r="F81" s="37" t="s">
        <v>34</v>
      </c>
      <c r="G81" s="37" t="s">
        <v>34</v>
      </c>
      <c r="H81" s="37" t="s">
        <v>34</v>
      </c>
      <c r="I81" s="37" t="s">
        <v>34</v>
      </c>
      <c r="J81" s="38" t="s">
        <v>34</v>
      </c>
      <c r="K81" s="37" t="s">
        <v>34</v>
      </c>
      <c r="L81" s="38">
        <v>28.07</v>
      </c>
      <c r="M81" s="39" t="s">
        <v>34</v>
      </c>
      <c r="N81" s="40">
        <v>404</v>
      </c>
      <c r="T81" s="2" t="s">
        <v>63</v>
      </c>
    </row>
    <row r="82" spans="1:22" s="1" customFormat="1" ht="22.5" x14ac:dyDescent="0.2">
      <c r="A82" s="35"/>
      <c r="B82" s="36" t="s">
        <v>335</v>
      </c>
      <c r="C82" s="115" t="s">
        <v>336</v>
      </c>
      <c r="D82" s="115"/>
      <c r="E82" s="115"/>
      <c r="F82" s="37" t="s">
        <v>66</v>
      </c>
      <c r="G82" s="37" t="s">
        <v>67</v>
      </c>
      <c r="H82" s="37" t="s">
        <v>34</v>
      </c>
      <c r="I82" s="37" t="s">
        <v>67</v>
      </c>
      <c r="J82" s="38" t="s">
        <v>34</v>
      </c>
      <c r="K82" s="37" t="s">
        <v>34</v>
      </c>
      <c r="L82" s="38">
        <v>26.67</v>
      </c>
      <c r="M82" s="39" t="s">
        <v>34</v>
      </c>
      <c r="N82" s="40">
        <v>384</v>
      </c>
      <c r="T82" s="2" t="s">
        <v>336</v>
      </c>
    </row>
    <row r="83" spans="1:22" s="1" customFormat="1" ht="22.5" x14ac:dyDescent="0.2">
      <c r="A83" s="35"/>
      <c r="B83" s="36" t="s">
        <v>337</v>
      </c>
      <c r="C83" s="115" t="s">
        <v>338</v>
      </c>
      <c r="D83" s="115"/>
      <c r="E83" s="115"/>
      <c r="F83" s="37" t="s">
        <v>66</v>
      </c>
      <c r="G83" s="37" t="s">
        <v>149</v>
      </c>
      <c r="H83" s="37" t="s">
        <v>34</v>
      </c>
      <c r="I83" s="37" t="s">
        <v>149</v>
      </c>
      <c r="J83" s="38" t="s">
        <v>34</v>
      </c>
      <c r="K83" s="37" t="s">
        <v>34</v>
      </c>
      <c r="L83" s="38">
        <v>18.25</v>
      </c>
      <c r="M83" s="39" t="s">
        <v>34</v>
      </c>
      <c r="N83" s="40">
        <v>263</v>
      </c>
      <c r="T83" s="2" t="s">
        <v>338</v>
      </c>
    </row>
    <row r="84" spans="1:22" s="1" customFormat="1" x14ac:dyDescent="0.2">
      <c r="A84" s="41"/>
      <c r="B84" s="42"/>
      <c r="C84" s="116" t="s">
        <v>71</v>
      </c>
      <c r="D84" s="116"/>
      <c r="E84" s="116"/>
      <c r="F84" s="43" t="s">
        <v>34</v>
      </c>
      <c r="G84" s="43" t="s">
        <v>34</v>
      </c>
      <c r="H84" s="43" t="s">
        <v>34</v>
      </c>
      <c r="I84" s="43" t="s">
        <v>34</v>
      </c>
      <c r="J84" s="44" t="s">
        <v>34</v>
      </c>
      <c r="K84" s="43" t="s">
        <v>34</v>
      </c>
      <c r="L84" s="44">
        <v>124.07</v>
      </c>
      <c r="M84" s="32" t="s">
        <v>34</v>
      </c>
      <c r="N84" s="45">
        <v>1279</v>
      </c>
      <c r="V84" s="2" t="s">
        <v>71</v>
      </c>
    </row>
    <row r="85" spans="1:22" s="1" customFormat="1" ht="22.5" x14ac:dyDescent="0.2">
      <c r="A85" s="28" t="s">
        <v>112</v>
      </c>
      <c r="B85" s="29" t="s">
        <v>343</v>
      </c>
      <c r="C85" s="118" t="s">
        <v>344</v>
      </c>
      <c r="D85" s="118"/>
      <c r="E85" s="118"/>
      <c r="F85" s="30" t="s">
        <v>332</v>
      </c>
      <c r="G85" s="30" t="s">
        <v>34</v>
      </c>
      <c r="H85" s="30" t="s">
        <v>34</v>
      </c>
      <c r="I85" s="30" t="s">
        <v>48</v>
      </c>
      <c r="J85" s="31" t="s">
        <v>34</v>
      </c>
      <c r="K85" s="30" t="s">
        <v>34</v>
      </c>
      <c r="L85" s="31" t="s">
        <v>34</v>
      </c>
      <c r="M85" s="32" t="s">
        <v>34</v>
      </c>
      <c r="N85" s="33" t="s">
        <v>34</v>
      </c>
      <c r="Q85" s="2" t="s">
        <v>344</v>
      </c>
    </row>
    <row r="86" spans="1:22" s="1" customFormat="1" x14ac:dyDescent="0.2">
      <c r="A86" s="35"/>
      <c r="B86" s="36" t="s">
        <v>48</v>
      </c>
      <c r="C86" s="115" t="s">
        <v>81</v>
      </c>
      <c r="D86" s="115"/>
      <c r="E86" s="115"/>
      <c r="F86" s="37" t="s">
        <v>34</v>
      </c>
      <c r="G86" s="37" t="s">
        <v>34</v>
      </c>
      <c r="H86" s="37" t="s">
        <v>34</v>
      </c>
      <c r="I86" s="37" t="s">
        <v>34</v>
      </c>
      <c r="J86" s="38">
        <v>3.51</v>
      </c>
      <c r="K86" s="37" t="s">
        <v>34</v>
      </c>
      <c r="L86" s="38">
        <v>3.51</v>
      </c>
      <c r="M86" s="39">
        <v>14.41</v>
      </c>
      <c r="N86" s="40">
        <v>51</v>
      </c>
      <c r="S86" s="2" t="s">
        <v>81</v>
      </c>
    </row>
    <row r="87" spans="1:22" s="1" customFormat="1" x14ac:dyDescent="0.2">
      <c r="A87" s="35"/>
      <c r="B87" s="36" t="s">
        <v>54</v>
      </c>
      <c r="C87" s="115" t="s">
        <v>55</v>
      </c>
      <c r="D87" s="115"/>
      <c r="E87" s="115"/>
      <c r="F87" s="37" t="s">
        <v>34</v>
      </c>
      <c r="G87" s="37" t="s">
        <v>34</v>
      </c>
      <c r="H87" s="37" t="s">
        <v>34</v>
      </c>
      <c r="I87" s="37" t="s">
        <v>34</v>
      </c>
      <c r="J87" s="38">
        <v>2.37</v>
      </c>
      <c r="K87" s="37" t="s">
        <v>34</v>
      </c>
      <c r="L87" s="38">
        <v>2.37</v>
      </c>
      <c r="M87" s="39">
        <v>7.88</v>
      </c>
      <c r="N87" s="40">
        <v>19</v>
      </c>
      <c r="S87" s="2" t="s">
        <v>55</v>
      </c>
    </row>
    <row r="88" spans="1:22" s="1" customFormat="1" x14ac:dyDescent="0.2">
      <c r="A88" s="35"/>
      <c r="B88" s="36" t="s">
        <v>56</v>
      </c>
      <c r="C88" s="115" t="s">
        <v>57</v>
      </c>
      <c r="D88" s="115"/>
      <c r="E88" s="115"/>
      <c r="F88" s="37" t="s">
        <v>34</v>
      </c>
      <c r="G88" s="37" t="s">
        <v>34</v>
      </c>
      <c r="H88" s="37" t="s">
        <v>34</v>
      </c>
      <c r="I88" s="37" t="s">
        <v>34</v>
      </c>
      <c r="J88" s="38">
        <v>0.16</v>
      </c>
      <c r="K88" s="37" t="s">
        <v>34</v>
      </c>
      <c r="L88" s="38">
        <v>0.16</v>
      </c>
      <c r="M88" s="39">
        <v>14.41</v>
      </c>
      <c r="N88" s="40">
        <v>2</v>
      </c>
      <c r="S88" s="2" t="s">
        <v>57</v>
      </c>
    </row>
    <row r="89" spans="1:22" s="1" customFormat="1" x14ac:dyDescent="0.2">
      <c r="A89" s="35"/>
      <c r="B89" s="36" t="s">
        <v>82</v>
      </c>
      <c r="C89" s="115" t="s">
        <v>83</v>
      </c>
      <c r="D89" s="115"/>
      <c r="E89" s="115"/>
      <c r="F89" s="37" t="s">
        <v>34</v>
      </c>
      <c r="G89" s="37" t="s">
        <v>34</v>
      </c>
      <c r="H89" s="37" t="s">
        <v>34</v>
      </c>
      <c r="I89" s="37" t="s">
        <v>34</v>
      </c>
      <c r="J89" s="38">
        <v>0.65</v>
      </c>
      <c r="K89" s="37" t="s">
        <v>34</v>
      </c>
      <c r="L89" s="38">
        <v>0.65</v>
      </c>
      <c r="M89" s="39">
        <v>4.22</v>
      </c>
      <c r="N89" s="40">
        <v>3</v>
      </c>
      <c r="S89" s="2" t="s">
        <v>83</v>
      </c>
    </row>
    <row r="90" spans="1:22" s="1" customFormat="1" x14ac:dyDescent="0.2">
      <c r="A90" s="35"/>
      <c r="B90" s="36" t="s">
        <v>34</v>
      </c>
      <c r="C90" s="115" t="s">
        <v>84</v>
      </c>
      <c r="D90" s="115"/>
      <c r="E90" s="115"/>
      <c r="F90" s="37" t="s">
        <v>59</v>
      </c>
      <c r="G90" s="37" t="s">
        <v>345</v>
      </c>
      <c r="H90" s="37" t="s">
        <v>34</v>
      </c>
      <c r="I90" s="37" t="s">
        <v>345</v>
      </c>
      <c r="J90" s="38" t="s">
        <v>34</v>
      </c>
      <c r="K90" s="37" t="s">
        <v>34</v>
      </c>
      <c r="L90" s="38" t="s">
        <v>34</v>
      </c>
      <c r="M90" s="39" t="s">
        <v>34</v>
      </c>
      <c r="N90" s="40" t="s">
        <v>34</v>
      </c>
      <c r="T90" s="2" t="s">
        <v>84</v>
      </c>
    </row>
    <row r="91" spans="1:22" s="1" customFormat="1" x14ac:dyDescent="0.2">
      <c r="A91" s="35"/>
      <c r="B91" s="36" t="s">
        <v>34</v>
      </c>
      <c r="C91" s="115" t="s">
        <v>58</v>
      </c>
      <c r="D91" s="115"/>
      <c r="E91" s="115"/>
      <c r="F91" s="37" t="s">
        <v>59</v>
      </c>
      <c r="G91" s="37" t="s">
        <v>342</v>
      </c>
      <c r="H91" s="37" t="s">
        <v>34</v>
      </c>
      <c r="I91" s="37" t="s">
        <v>342</v>
      </c>
      <c r="J91" s="38" t="s">
        <v>34</v>
      </c>
      <c r="K91" s="37" t="s">
        <v>34</v>
      </c>
      <c r="L91" s="38" t="s">
        <v>34</v>
      </c>
      <c r="M91" s="39" t="s">
        <v>34</v>
      </c>
      <c r="N91" s="40" t="s">
        <v>34</v>
      </c>
      <c r="T91" s="2" t="s">
        <v>58</v>
      </c>
    </row>
    <row r="92" spans="1:22" s="1" customFormat="1" x14ac:dyDescent="0.2">
      <c r="A92" s="35"/>
      <c r="B92" s="36" t="s">
        <v>34</v>
      </c>
      <c r="C92" s="118" t="s">
        <v>62</v>
      </c>
      <c r="D92" s="118"/>
      <c r="E92" s="118"/>
      <c r="F92" s="30" t="s">
        <v>34</v>
      </c>
      <c r="G92" s="30" t="s">
        <v>34</v>
      </c>
      <c r="H92" s="30" t="s">
        <v>34</v>
      </c>
      <c r="I92" s="30" t="s">
        <v>34</v>
      </c>
      <c r="J92" s="31">
        <v>6.53</v>
      </c>
      <c r="K92" s="30" t="s">
        <v>34</v>
      </c>
      <c r="L92" s="31">
        <v>6.53</v>
      </c>
      <c r="M92" s="32" t="s">
        <v>34</v>
      </c>
      <c r="N92" s="33" t="s">
        <v>34</v>
      </c>
      <c r="U92" s="2" t="s">
        <v>62</v>
      </c>
    </row>
    <row r="93" spans="1:22" s="1" customFormat="1" x14ac:dyDescent="0.2">
      <c r="A93" s="35"/>
      <c r="B93" s="36" t="s">
        <v>34</v>
      </c>
      <c r="C93" s="115" t="s">
        <v>63</v>
      </c>
      <c r="D93" s="115"/>
      <c r="E93" s="115"/>
      <c r="F93" s="37" t="s">
        <v>34</v>
      </c>
      <c r="G93" s="37" t="s">
        <v>34</v>
      </c>
      <c r="H93" s="37" t="s">
        <v>34</v>
      </c>
      <c r="I93" s="37" t="s">
        <v>34</v>
      </c>
      <c r="J93" s="38" t="s">
        <v>34</v>
      </c>
      <c r="K93" s="37" t="s">
        <v>34</v>
      </c>
      <c r="L93" s="38">
        <v>3.67</v>
      </c>
      <c r="M93" s="39" t="s">
        <v>34</v>
      </c>
      <c r="N93" s="40">
        <v>53</v>
      </c>
      <c r="T93" s="2" t="s">
        <v>63</v>
      </c>
    </row>
    <row r="94" spans="1:22" s="1" customFormat="1" ht="22.5" x14ac:dyDescent="0.2">
      <c r="A94" s="35"/>
      <c r="B94" s="36" t="s">
        <v>335</v>
      </c>
      <c r="C94" s="115" t="s">
        <v>336</v>
      </c>
      <c r="D94" s="115"/>
      <c r="E94" s="115"/>
      <c r="F94" s="37" t="s">
        <v>66</v>
      </c>
      <c r="G94" s="37" t="s">
        <v>67</v>
      </c>
      <c r="H94" s="37" t="s">
        <v>34</v>
      </c>
      <c r="I94" s="37" t="s">
        <v>67</v>
      </c>
      <c r="J94" s="38" t="s">
        <v>34</v>
      </c>
      <c r="K94" s="37" t="s">
        <v>34</v>
      </c>
      <c r="L94" s="38">
        <v>3.49</v>
      </c>
      <c r="M94" s="39" t="s">
        <v>34</v>
      </c>
      <c r="N94" s="40">
        <v>50</v>
      </c>
      <c r="T94" s="2" t="s">
        <v>336</v>
      </c>
    </row>
    <row r="95" spans="1:22" s="1" customFormat="1" ht="22.5" x14ac:dyDescent="0.2">
      <c r="A95" s="35"/>
      <c r="B95" s="36" t="s">
        <v>337</v>
      </c>
      <c r="C95" s="115" t="s">
        <v>338</v>
      </c>
      <c r="D95" s="115"/>
      <c r="E95" s="115"/>
      <c r="F95" s="37" t="s">
        <v>66</v>
      </c>
      <c r="G95" s="37" t="s">
        <v>149</v>
      </c>
      <c r="H95" s="37" t="s">
        <v>34</v>
      </c>
      <c r="I95" s="37" t="s">
        <v>149</v>
      </c>
      <c r="J95" s="38" t="s">
        <v>34</v>
      </c>
      <c r="K95" s="37" t="s">
        <v>34</v>
      </c>
      <c r="L95" s="38">
        <v>2.39</v>
      </c>
      <c r="M95" s="39" t="s">
        <v>34</v>
      </c>
      <c r="N95" s="40">
        <v>34</v>
      </c>
      <c r="T95" s="2" t="s">
        <v>338</v>
      </c>
    </row>
    <row r="96" spans="1:22" s="1" customFormat="1" x14ac:dyDescent="0.2">
      <c r="A96" s="41"/>
      <c r="B96" s="42"/>
      <c r="C96" s="116" t="s">
        <v>71</v>
      </c>
      <c r="D96" s="116"/>
      <c r="E96" s="116"/>
      <c r="F96" s="43" t="s">
        <v>34</v>
      </c>
      <c r="G96" s="43" t="s">
        <v>34</v>
      </c>
      <c r="H96" s="43" t="s">
        <v>34</v>
      </c>
      <c r="I96" s="43" t="s">
        <v>34</v>
      </c>
      <c r="J96" s="44" t="s">
        <v>34</v>
      </c>
      <c r="K96" s="43" t="s">
        <v>34</v>
      </c>
      <c r="L96" s="44">
        <v>12.41</v>
      </c>
      <c r="M96" s="32" t="s">
        <v>34</v>
      </c>
      <c r="N96" s="45">
        <v>157</v>
      </c>
      <c r="V96" s="2" t="s">
        <v>71</v>
      </c>
    </row>
    <row r="97" spans="1:22" s="1" customFormat="1" ht="22.5" x14ac:dyDescent="0.2">
      <c r="A97" s="28" t="s">
        <v>120</v>
      </c>
      <c r="B97" s="29" t="s">
        <v>346</v>
      </c>
      <c r="C97" s="118" t="s">
        <v>347</v>
      </c>
      <c r="D97" s="118"/>
      <c r="E97" s="118"/>
      <c r="F97" s="30" t="s">
        <v>348</v>
      </c>
      <c r="G97" s="30" t="s">
        <v>34</v>
      </c>
      <c r="H97" s="30" t="s">
        <v>34</v>
      </c>
      <c r="I97" s="30" t="s">
        <v>48</v>
      </c>
      <c r="J97" s="31" t="s">
        <v>34</v>
      </c>
      <c r="K97" s="30" t="s">
        <v>34</v>
      </c>
      <c r="L97" s="31" t="s">
        <v>34</v>
      </c>
      <c r="M97" s="32" t="s">
        <v>34</v>
      </c>
      <c r="N97" s="33" t="s">
        <v>34</v>
      </c>
      <c r="Q97" s="2" t="s">
        <v>347</v>
      </c>
    </row>
    <row r="98" spans="1:22" s="1" customFormat="1" x14ac:dyDescent="0.2">
      <c r="A98" s="35"/>
      <c r="B98" s="36" t="s">
        <v>48</v>
      </c>
      <c r="C98" s="115" t="s">
        <v>81</v>
      </c>
      <c r="D98" s="115"/>
      <c r="E98" s="115"/>
      <c r="F98" s="37" t="s">
        <v>34</v>
      </c>
      <c r="G98" s="37" t="s">
        <v>34</v>
      </c>
      <c r="H98" s="37" t="s">
        <v>34</v>
      </c>
      <c r="I98" s="37" t="s">
        <v>34</v>
      </c>
      <c r="J98" s="38">
        <v>36.479999999999997</v>
      </c>
      <c r="K98" s="37" t="s">
        <v>34</v>
      </c>
      <c r="L98" s="38">
        <v>36.479999999999997</v>
      </c>
      <c r="M98" s="39">
        <v>14.41</v>
      </c>
      <c r="N98" s="40">
        <v>526</v>
      </c>
      <c r="S98" s="2" t="s">
        <v>81</v>
      </c>
    </row>
    <row r="99" spans="1:22" s="1" customFormat="1" x14ac:dyDescent="0.2">
      <c r="A99" s="35"/>
      <c r="B99" s="36" t="s">
        <v>54</v>
      </c>
      <c r="C99" s="115" t="s">
        <v>55</v>
      </c>
      <c r="D99" s="115"/>
      <c r="E99" s="115"/>
      <c r="F99" s="37" t="s">
        <v>34</v>
      </c>
      <c r="G99" s="37" t="s">
        <v>34</v>
      </c>
      <c r="H99" s="37" t="s">
        <v>34</v>
      </c>
      <c r="I99" s="37" t="s">
        <v>34</v>
      </c>
      <c r="J99" s="38">
        <v>26.1</v>
      </c>
      <c r="K99" s="37" t="s">
        <v>34</v>
      </c>
      <c r="L99" s="38">
        <v>26.1</v>
      </c>
      <c r="M99" s="39">
        <v>7.88</v>
      </c>
      <c r="N99" s="40">
        <v>206</v>
      </c>
      <c r="S99" s="2" t="s">
        <v>55</v>
      </c>
    </row>
    <row r="100" spans="1:22" s="1" customFormat="1" x14ac:dyDescent="0.2">
      <c r="A100" s="35"/>
      <c r="B100" s="36" t="s">
        <v>56</v>
      </c>
      <c r="C100" s="115" t="s">
        <v>57</v>
      </c>
      <c r="D100" s="115"/>
      <c r="E100" s="115"/>
      <c r="F100" s="37" t="s">
        <v>34</v>
      </c>
      <c r="G100" s="37" t="s">
        <v>34</v>
      </c>
      <c r="H100" s="37" t="s">
        <v>34</v>
      </c>
      <c r="I100" s="37" t="s">
        <v>34</v>
      </c>
      <c r="J100" s="38">
        <v>1.8</v>
      </c>
      <c r="K100" s="37" t="s">
        <v>34</v>
      </c>
      <c r="L100" s="38">
        <v>1.8</v>
      </c>
      <c r="M100" s="39">
        <v>14.41</v>
      </c>
      <c r="N100" s="40">
        <v>26</v>
      </c>
      <c r="S100" s="2" t="s">
        <v>57</v>
      </c>
    </row>
    <row r="101" spans="1:22" s="1" customFormat="1" x14ac:dyDescent="0.2">
      <c r="A101" s="35"/>
      <c r="B101" s="36" t="s">
        <v>82</v>
      </c>
      <c r="C101" s="115" t="s">
        <v>83</v>
      </c>
      <c r="D101" s="115"/>
      <c r="E101" s="115"/>
      <c r="F101" s="37" t="s">
        <v>34</v>
      </c>
      <c r="G101" s="37" t="s">
        <v>34</v>
      </c>
      <c r="H101" s="37" t="s">
        <v>34</v>
      </c>
      <c r="I101" s="37" t="s">
        <v>34</v>
      </c>
      <c r="J101" s="38">
        <v>18.5</v>
      </c>
      <c r="K101" s="37" t="s">
        <v>34</v>
      </c>
      <c r="L101" s="38">
        <v>18.5</v>
      </c>
      <c r="M101" s="39">
        <v>4.22</v>
      </c>
      <c r="N101" s="40">
        <v>78</v>
      </c>
      <c r="S101" s="2" t="s">
        <v>83</v>
      </c>
    </row>
    <row r="102" spans="1:22" s="1" customFormat="1" x14ac:dyDescent="0.2">
      <c r="A102" s="35"/>
      <c r="B102" s="36" t="s">
        <v>34</v>
      </c>
      <c r="C102" s="115" t="s">
        <v>84</v>
      </c>
      <c r="D102" s="115"/>
      <c r="E102" s="115"/>
      <c r="F102" s="37" t="s">
        <v>59</v>
      </c>
      <c r="G102" s="37" t="s">
        <v>56</v>
      </c>
      <c r="H102" s="37" t="s">
        <v>34</v>
      </c>
      <c r="I102" s="37" t="s">
        <v>56</v>
      </c>
      <c r="J102" s="38" t="s">
        <v>34</v>
      </c>
      <c r="K102" s="37" t="s">
        <v>34</v>
      </c>
      <c r="L102" s="38" t="s">
        <v>34</v>
      </c>
      <c r="M102" s="39" t="s">
        <v>34</v>
      </c>
      <c r="N102" s="40" t="s">
        <v>34</v>
      </c>
      <c r="T102" s="2" t="s">
        <v>84</v>
      </c>
    </row>
    <row r="103" spans="1:22" s="1" customFormat="1" x14ac:dyDescent="0.2">
      <c r="A103" s="35"/>
      <c r="B103" s="36" t="s">
        <v>34</v>
      </c>
      <c r="C103" s="115" t="s">
        <v>58</v>
      </c>
      <c r="D103" s="115"/>
      <c r="E103" s="115"/>
      <c r="F103" s="37" t="s">
        <v>59</v>
      </c>
      <c r="G103" s="37" t="s">
        <v>349</v>
      </c>
      <c r="H103" s="37" t="s">
        <v>34</v>
      </c>
      <c r="I103" s="37" t="s">
        <v>349</v>
      </c>
      <c r="J103" s="38" t="s">
        <v>34</v>
      </c>
      <c r="K103" s="37" t="s">
        <v>34</v>
      </c>
      <c r="L103" s="38" t="s">
        <v>34</v>
      </c>
      <c r="M103" s="39" t="s">
        <v>34</v>
      </c>
      <c r="N103" s="40" t="s">
        <v>34</v>
      </c>
      <c r="T103" s="2" t="s">
        <v>58</v>
      </c>
    </row>
    <row r="104" spans="1:22" s="1" customFormat="1" x14ac:dyDescent="0.2">
      <c r="A104" s="35"/>
      <c r="B104" s="36" t="s">
        <v>34</v>
      </c>
      <c r="C104" s="118" t="s">
        <v>62</v>
      </c>
      <c r="D104" s="118"/>
      <c r="E104" s="118"/>
      <c r="F104" s="30" t="s">
        <v>34</v>
      </c>
      <c r="G104" s="30" t="s">
        <v>34</v>
      </c>
      <c r="H104" s="30" t="s">
        <v>34</v>
      </c>
      <c r="I104" s="30" t="s">
        <v>34</v>
      </c>
      <c r="J104" s="31">
        <v>81.08</v>
      </c>
      <c r="K104" s="30" t="s">
        <v>34</v>
      </c>
      <c r="L104" s="31">
        <v>81.08</v>
      </c>
      <c r="M104" s="32" t="s">
        <v>34</v>
      </c>
      <c r="N104" s="33" t="s">
        <v>34</v>
      </c>
      <c r="U104" s="2" t="s">
        <v>62</v>
      </c>
    </row>
    <row r="105" spans="1:22" s="1" customFormat="1" x14ac:dyDescent="0.2">
      <c r="A105" s="35"/>
      <c r="B105" s="36" t="s">
        <v>34</v>
      </c>
      <c r="C105" s="115" t="s">
        <v>63</v>
      </c>
      <c r="D105" s="115"/>
      <c r="E105" s="115"/>
      <c r="F105" s="37" t="s">
        <v>34</v>
      </c>
      <c r="G105" s="37" t="s">
        <v>34</v>
      </c>
      <c r="H105" s="37" t="s">
        <v>34</v>
      </c>
      <c r="I105" s="37" t="s">
        <v>34</v>
      </c>
      <c r="J105" s="38" t="s">
        <v>34</v>
      </c>
      <c r="K105" s="37" t="s">
        <v>34</v>
      </c>
      <c r="L105" s="38">
        <v>38.28</v>
      </c>
      <c r="M105" s="39" t="s">
        <v>34</v>
      </c>
      <c r="N105" s="40">
        <v>552</v>
      </c>
      <c r="T105" s="2" t="s">
        <v>63</v>
      </c>
    </row>
    <row r="106" spans="1:22" s="1" customFormat="1" ht="22.5" x14ac:dyDescent="0.2">
      <c r="A106" s="35"/>
      <c r="B106" s="36" t="s">
        <v>335</v>
      </c>
      <c r="C106" s="115" t="s">
        <v>336</v>
      </c>
      <c r="D106" s="115"/>
      <c r="E106" s="115"/>
      <c r="F106" s="37" t="s">
        <v>66</v>
      </c>
      <c r="G106" s="37" t="s">
        <v>67</v>
      </c>
      <c r="H106" s="37" t="s">
        <v>34</v>
      </c>
      <c r="I106" s="37" t="s">
        <v>67</v>
      </c>
      <c r="J106" s="38" t="s">
        <v>34</v>
      </c>
      <c r="K106" s="37" t="s">
        <v>34</v>
      </c>
      <c r="L106" s="38">
        <v>36.369999999999997</v>
      </c>
      <c r="M106" s="39" t="s">
        <v>34</v>
      </c>
      <c r="N106" s="40">
        <v>524</v>
      </c>
      <c r="T106" s="2" t="s">
        <v>336</v>
      </c>
    </row>
    <row r="107" spans="1:22" s="1" customFormat="1" ht="22.5" x14ac:dyDescent="0.2">
      <c r="A107" s="35"/>
      <c r="B107" s="36" t="s">
        <v>337</v>
      </c>
      <c r="C107" s="115" t="s">
        <v>338</v>
      </c>
      <c r="D107" s="115"/>
      <c r="E107" s="115"/>
      <c r="F107" s="37" t="s">
        <v>66</v>
      </c>
      <c r="G107" s="37" t="s">
        <v>149</v>
      </c>
      <c r="H107" s="37" t="s">
        <v>34</v>
      </c>
      <c r="I107" s="37" t="s">
        <v>149</v>
      </c>
      <c r="J107" s="38" t="s">
        <v>34</v>
      </c>
      <c r="K107" s="37" t="s">
        <v>34</v>
      </c>
      <c r="L107" s="38">
        <v>24.88</v>
      </c>
      <c r="M107" s="39" t="s">
        <v>34</v>
      </c>
      <c r="N107" s="40">
        <v>359</v>
      </c>
      <c r="T107" s="2" t="s">
        <v>338</v>
      </c>
    </row>
    <row r="108" spans="1:22" s="1" customFormat="1" x14ac:dyDescent="0.2">
      <c r="A108" s="41"/>
      <c r="B108" s="42"/>
      <c r="C108" s="116" t="s">
        <v>71</v>
      </c>
      <c r="D108" s="116"/>
      <c r="E108" s="116"/>
      <c r="F108" s="43" t="s">
        <v>34</v>
      </c>
      <c r="G108" s="43" t="s">
        <v>34</v>
      </c>
      <c r="H108" s="43" t="s">
        <v>34</v>
      </c>
      <c r="I108" s="43" t="s">
        <v>34</v>
      </c>
      <c r="J108" s="44" t="s">
        <v>34</v>
      </c>
      <c r="K108" s="43" t="s">
        <v>34</v>
      </c>
      <c r="L108" s="44">
        <v>142.33000000000001</v>
      </c>
      <c r="M108" s="32" t="s">
        <v>34</v>
      </c>
      <c r="N108" s="45">
        <v>1693</v>
      </c>
      <c r="V108" s="2" t="s">
        <v>71</v>
      </c>
    </row>
    <row r="109" spans="1:22" s="1" customFormat="1" ht="33.75" x14ac:dyDescent="0.2">
      <c r="A109" s="28" t="s">
        <v>134</v>
      </c>
      <c r="B109" s="29" t="s">
        <v>350</v>
      </c>
      <c r="C109" s="118" t="s">
        <v>351</v>
      </c>
      <c r="D109" s="118"/>
      <c r="E109" s="118"/>
      <c r="F109" s="30" t="s">
        <v>352</v>
      </c>
      <c r="G109" s="30" t="s">
        <v>34</v>
      </c>
      <c r="H109" s="30" t="s">
        <v>34</v>
      </c>
      <c r="I109" s="30" t="s">
        <v>353</v>
      </c>
      <c r="J109" s="31" t="s">
        <v>34</v>
      </c>
      <c r="K109" s="30" t="s">
        <v>34</v>
      </c>
      <c r="L109" s="31" t="s">
        <v>34</v>
      </c>
      <c r="M109" s="32" t="s">
        <v>34</v>
      </c>
      <c r="N109" s="33" t="s">
        <v>34</v>
      </c>
      <c r="Q109" s="2" t="s">
        <v>351</v>
      </c>
    </row>
    <row r="110" spans="1:22" s="1" customFormat="1" x14ac:dyDescent="0.2">
      <c r="A110" s="34"/>
      <c r="B110" s="8"/>
      <c r="C110" s="115" t="s">
        <v>354</v>
      </c>
      <c r="D110" s="115"/>
      <c r="E110" s="115"/>
      <c r="F110" s="115"/>
      <c r="G110" s="115"/>
      <c r="H110" s="115"/>
      <c r="I110" s="115"/>
      <c r="J110" s="115"/>
      <c r="K110" s="115"/>
      <c r="L110" s="115"/>
      <c r="M110" s="115"/>
      <c r="N110" s="117"/>
      <c r="R110" s="2" t="s">
        <v>354</v>
      </c>
    </row>
    <row r="111" spans="1:22" s="1" customFormat="1" x14ac:dyDescent="0.2">
      <c r="A111" s="35"/>
      <c r="B111" s="36" t="s">
        <v>48</v>
      </c>
      <c r="C111" s="115" t="s">
        <v>81</v>
      </c>
      <c r="D111" s="115"/>
      <c r="E111" s="115"/>
      <c r="F111" s="37" t="s">
        <v>34</v>
      </c>
      <c r="G111" s="37" t="s">
        <v>34</v>
      </c>
      <c r="H111" s="37" t="s">
        <v>34</v>
      </c>
      <c r="I111" s="37" t="s">
        <v>34</v>
      </c>
      <c r="J111" s="38">
        <v>450.87</v>
      </c>
      <c r="K111" s="37" t="s">
        <v>34</v>
      </c>
      <c r="L111" s="38">
        <v>6.76</v>
      </c>
      <c r="M111" s="39">
        <v>14.41</v>
      </c>
      <c r="N111" s="40">
        <v>97</v>
      </c>
      <c r="S111" s="2" t="s">
        <v>81</v>
      </c>
    </row>
    <row r="112" spans="1:22" s="1" customFormat="1" x14ac:dyDescent="0.2">
      <c r="A112" s="35"/>
      <c r="B112" s="36" t="s">
        <v>54</v>
      </c>
      <c r="C112" s="115" t="s">
        <v>55</v>
      </c>
      <c r="D112" s="115"/>
      <c r="E112" s="115"/>
      <c r="F112" s="37" t="s">
        <v>34</v>
      </c>
      <c r="G112" s="37" t="s">
        <v>34</v>
      </c>
      <c r="H112" s="37" t="s">
        <v>34</v>
      </c>
      <c r="I112" s="37" t="s">
        <v>34</v>
      </c>
      <c r="J112" s="38">
        <v>213.5</v>
      </c>
      <c r="K112" s="37" t="s">
        <v>34</v>
      </c>
      <c r="L112" s="38">
        <v>3.2</v>
      </c>
      <c r="M112" s="39">
        <v>7.88</v>
      </c>
      <c r="N112" s="40">
        <v>25</v>
      </c>
      <c r="S112" s="2" t="s">
        <v>55</v>
      </c>
    </row>
    <row r="113" spans="1:22" s="1" customFormat="1" x14ac:dyDescent="0.2">
      <c r="A113" s="35"/>
      <c r="B113" s="36" t="s">
        <v>56</v>
      </c>
      <c r="C113" s="115" t="s">
        <v>57</v>
      </c>
      <c r="D113" s="115"/>
      <c r="E113" s="115"/>
      <c r="F113" s="37" t="s">
        <v>34</v>
      </c>
      <c r="G113" s="37" t="s">
        <v>34</v>
      </c>
      <c r="H113" s="37" t="s">
        <v>34</v>
      </c>
      <c r="I113" s="37" t="s">
        <v>34</v>
      </c>
      <c r="J113" s="38">
        <v>11.92</v>
      </c>
      <c r="K113" s="37" t="s">
        <v>34</v>
      </c>
      <c r="L113" s="38">
        <v>0.18</v>
      </c>
      <c r="M113" s="39">
        <v>14.41</v>
      </c>
      <c r="N113" s="40">
        <v>3</v>
      </c>
      <c r="S113" s="2" t="s">
        <v>57</v>
      </c>
    </row>
    <row r="114" spans="1:22" s="1" customFormat="1" x14ac:dyDescent="0.2">
      <c r="A114" s="35"/>
      <c r="B114" s="36" t="s">
        <v>82</v>
      </c>
      <c r="C114" s="115" t="s">
        <v>83</v>
      </c>
      <c r="D114" s="115"/>
      <c r="E114" s="115"/>
      <c r="F114" s="37" t="s">
        <v>34</v>
      </c>
      <c r="G114" s="37" t="s">
        <v>34</v>
      </c>
      <c r="H114" s="37" t="s">
        <v>34</v>
      </c>
      <c r="I114" s="37" t="s">
        <v>34</v>
      </c>
      <c r="J114" s="38">
        <v>205.67</v>
      </c>
      <c r="K114" s="37" t="s">
        <v>34</v>
      </c>
      <c r="L114" s="38">
        <v>3.09</v>
      </c>
      <c r="M114" s="39">
        <v>4.22</v>
      </c>
      <c r="N114" s="40">
        <v>13</v>
      </c>
      <c r="S114" s="2" t="s">
        <v>83</v>
      </c>
    </row>
    <row r="115" spans="1:22" s="1" customFormat="1" x14ac:dyDescent="0.2">
      <c r="A115" s="35"/>
      <c r="B115" s="36" t="s">
        <v>34</v>
      </c>
      <c r="C115" s="115" t="s">
        <v>84</v>
      </c>
      <c r="D115" s="115"/>
      <c r="E115" s="115"/>
      <c r="F115" s="37" t="s">
        <v>59</v>
      </c>
      <c r="G115" s="37" t="s">
        <v>355</v>
      </c>
      <c r="H115" s="37" t="s">
        <v>34</v>
      </c>
      <c r="I115" s="37" t="s">
        <v>356</v>
      </c>
      <c r="J115" s="38" t="s">
        <v>34</v>
      </c>
      <c r="K115" s="37" t="s">
        <v>34</v>
      </c>
      <c r="L115" s="38" t="s">
        <v>34</v>
      </c>
      <c r="M115" s="39" t="s">
        <v>34</v>
      </c>
      <c r="N115" s="40" t="s">
        <v>34</v>
      </c>
      <c r="T115" s="2" t="s">
        <v>84</v>
      </c>
    </row>
    <row r="116" spans="1:22" s="1" customFormat="1" x14ac:dyDescent="0.2">
      <c r="A116" s="35"/>
      <c r="B116" s="36" t="s">
        <v>34</v>
      </c>
      <c r="C116" s="115" t="s">
        <v>58</v>
      </c>
      <c r="D116" s="115"/>
      <c r="E116" s="115"/>
      <c r="F116" s="37" t="s">
        <v>59</v>
      </c>
      <c r="G116" s="37" t="s">
        <v>357</v>
      </c>
      <c r="H116" s="37" t="s">
        <v>34</v>
      </c>
      <c r="I116" s="37" t="s">
        <v>358</v>
      </c>
      <c r="J116" s="38" t="s">
        <v>34</v>
      </c>
      <c r="K116" s="37" t="s">
        <v>34</v>
      </c>
      <c r="L116" s="38" t="s">
        <v>34</v>
      </c>
      <c r="M116" s="39" t="s">
        <v>34</v>
      </c>
      <c r="N116" s="40" t="s">
        <v>34</v>
      </c>
      <c r="T116" s="2" t="s">
        <v>58</v>
      </c>
    </row>
    <row r="117" spans="1:22" s="1" customFormat="1" x14ac:dyDescent="0.2">
      <c r="A117" s="35"/>
      <c r="B117" s="36" t="s">
        <v>34</v>
      </c>
      <c r="C117" s="118" t="s">
        <v>62</v>
      </c>
      <c r="D117" s="118"/>
      <c r="E117" s="118"/>
      <c r="F117" s="30" t="s">
        <v>34</v>
      </c>
      <c r="G117" s="30" t="s">
        <v>34</v>
      </c>
      <c r="H117" s="30" t="s">
        <v>34</v>
      </c>
      <c r="I117" s="30" t="s">
        <v>34</v>
      </c>
      <c r="J117" s="31">
        <v>870.04</v>
      </c>
      <c r="K117" s="30" t="s">
        <v>34</v>
      </c>
      <c r="L117" s="31">
        <v>13.05</v>
      </c>
      <c r="M117" s="32" t="s">
        <v>34</v>
      </c>
      <c r="N117" s="33" t="s">
        <v>34</v>
      </c>
      <c r="U117" s="2" t="s">
        <v>62</v>
      </c>
    </row>
    <row r="118" spans="1:22" s="1" customFormat="1" x14ac:dyDescent="0.2">
      <c r="A118" s="35"/>
      <c r="B118" s="36" t="s">
        <v>34</v>
      </c>
      <c r="C118" s="115" t="s">
        <v>63</v>
      </c>
      <c r="D118" s="115"/>
      <c r="E118" s="115"/>
      <c r="F118" s="37" t="s">
        <v>34</v>
      </c>
      <c r="G118" s="37" t="s">
        <v>34</v>
      </c>
      <c r="H118" s="37" t="s">
        <v>34</v>
      </c>
      <c r="I118" s="37" t="s">
        <v>34</v>
      </c>
      <c r="J118" s="38" t="s">
        <v>34</v>
      </c>
      <c r="K118" s="37" t="s">
        <v>34</v>
      </c>
      <c r="L118" s="38">
        <v>6.94</v>
      </c>
      <c r="M118" s="39" t="s">
        <v>34</v>
      </c>
      <c r="N118" s="40">
        <v>100</v>
      </c>
      <c r="T118" s="2" t="s">
        <v>63</v>
      </c>
    </row>
    <row r="119" spans="1:22" s="1" customFormat="1" ht="22.5" x14ac:dyDescent="0.2">
      <c r="A119" s="35"/>
      <c r="B119" s="36" t="s">
        <v>335</v>
      </c>
      <c r="C119" s="115" t="s">
        <v>336</v>
      </c>
      <c r="D119" s="115"/>
      <c r="E119" s="115"/>
      <c r="F119" s="37" t="s">
        <v>66</v>
      </c>
      <c r="G119" s="37" t="s">
        <v>67</v>
      </c>
      <c r="H119" s="37" t="s">
        <v>34</v>
      </c>
      <c r="I119" s="37" t="s">
        <v>67</v>
      </c>
      <c r="J119" s="38" t="s">
        <v>34</v>
      </c>
      <c r="K119" s="37" t="s">
        <v>34</v>
      </c>
      <c r="L119" s="38">
        <v>6.59</v>
      </c>
      <c r="M119" s="39" t="s">
        <v>34</v>
      </c>
      <c r="N119" s="40">
        <v>95</v>
      </c>
      <c r="T119" s="2" t="s">
        <v>336</v>
      </c>
    </row>
    <row r="120" spans="1:22" s="1" customFormat="1" ht="22.5" x14ac:dyDescent="0.2">
      <c r="A120" s="35"/>
      <c r="B120" s="36" t="s">
        <v>337</v>
      </c>
      <c r="C120" s="115" t="s">
        <v>338</v>
      </c>
      <c r="D120" s="115"/>
      <c r="E120" s="115"/>
      <c r="F120" s="37" t="s">
        <v>66</v>
      </c>
      <c r="G120" s="37" t="s">
        <v>149</v>
      </c>
      <c r="H120" s="37" t="s">
        <v>34</v>
      </c>
      <c r="I120" s="37" t="s">
        <v>149</v>
      </c>
      <c r="J120" s="38" t="s">
        <v>34</v>
      </c>
      <c r="K120" s="37" t="s">
        <v>34</v>
      </c>
      <c r="L120" s="38">
        <v>4.51</v>
      </c>
      <c r="M120" s="39" t="s">
        <v>34</v>
      </c>
      <c r="N120" s="40">
        <v>65</v>
      </c>
      <c r="T120" s="2" t="s">
        <v>338</v>
      </c>
    </row>
    <row r="121" spans="1:22" s="1" customFormat="1" x14ac:dyDescent="0.2">
      <c r="A121" s="41"/>
      <c r="B121" s="42"/>
      <c r="C121" s="116" t="s">
        <v>71</v>
      </c>
      <c r="D121" s="116"/>
      <c r="E121" s="116"/>
      <c r="F121" s="43" t="s">
        <v>34</v>
      </c>
      <c r="G121" s="43" t="s">
        <v>34</v>
      </c>
      <c r="H121" s="43" t="s">
        <v>34</v>
      </c>
      <c r="I121" s="43" t="s">
        <v>34</v>
      </c>
      <c r="J121" s="44" t="s">
        <v>34</v>
      </c>
      <c r="K121" s="43" t="s">
        <v>34</v>
      </c>
      <c r="L121" s="44">
        <v>24.15</v>
      </c>
      <c r="M121" s="32" t="s">
        <v>34</v>
      </c>
      <c r="N121" s="45">
        <v>295</v>
      </c>
      <c r="V121" s="2" t="s">
        <v>71</v>
      </c>
    </row>
    <row r="122" spans="1:22" s="1" customFormat="1" ht="22.5" x14ac:dyDescent="0.2">
      <c r="A122" s="28" t="s">
        <v>150</v>
      </c>
      <c r="B122" s="29" t="s">
        <v>359</v>
      </c>
      <c r="C122" s="118" t="s">
        <v>360</v>
      </c>
      <c r="D122" s="118"/>
      <c r="E122" s="118"/>
      <c r="F122" s="30" t="s">
        <v>352</v>
      </c>
      <c r="G122" s="30" t="s">
        <v>34</v>
      </c>
      <c r="H122" s="30" t="s">
        <v>34</v>
      </c>
      <c r="I122" s="30" t="s">
        <v>361</v>
      </c>
      <c r="J122" s="31" t="s">
        <v>34</v>
      </c>
      <c r="K122" s="30" t="s">
        <v>34</v>
      </c>
      <c r="L122" s="31" t="s">
        <v>34</v>
      </c>
      <c r="M122" s="32" t="s">
        <v>34</v>
      </c>
      <c r="N122" s="33" t="s">
        <v>34</v>
      </c>
      <c r="Q122" s="2" t="s">
        <v>360</v>
      </c>
    </row>
    <row r="123" spans="1:22" s="1" customFormat="1" x14ac:dyDescent="0.2">
      <c r="A123" s="34"/>
      <c r="B123" s="8"/>
      <c r="C123" s="115" t="s">
        <v>362</v>
      </c>
      <c r="D123" s="115"/>
      <c r="E123" s="115"/>
      <c r="F123" s="115"/>
      <c r="G123" s="115"/>
      <c r="H123" s="115"/>
      <c r="I123" s="115"/>
      <c r="J123" s="115"/>
      <c r="K123" s="115"/>
      <c r="L123" s="115"/>
      <c r="M123" s="115"/>
      <c r="N123" s="117"/>
      <c r="R123" s="2" t="s">
        <v>362</v>
      </c>
    </row>
    <row r="124" spans="1:22" s="1" customFormat="1" x14ac:dyDescent="0.2">
      <c r="A124" s="35"/>
      <c r="B124" s="36" t="s">
        <v>48</v>
      </c>
      <c r="C124" s="115" t="s">
        <v>81</v>
      </c>
      <c r="D124" s="115"/>
      <c r="E124" s="115"/>
      <c r="F124" s="37" t="s">
        <v>34</v>
      </c>
      <c r="G124" s="37" t="s">
        <v>34</v>
      </c>
      <c r="H124" s="37" t="s">
        <v>34</v>
      </c>
      <c r="I124" s="37" t="s">
        <v>34</v>
      </c>
      <c r="J124" s="38">
        <v>197.37</v>
      </c>
      <c r="K124" s="37" t="s">
        <v>34</v>
      </c>
      <c r="L124" s="38">
        <v>3.95</v>
      </c>
      <c r="M124" s="39">
        <v>14.41</v>
      </c>
      <c r="N124" s="40">
        <v>57</v>
      </c>
      <c r="S124" s="2" t="s">
        <v>81</v>
      </c>
    </row>
    <row r="125" spans="1:22" s="1" customFormat="1" x14ac:dyDescent="0.2">
      <c r="A125" s="35"/>
      <c r="B125" s="36" t="s">
        <v>54</v>
      </c>
      <c r="C125" s="115" t="s">
        <v>55</v>
      </c>
      <c r="D125" s="115"/>
      <c r="E125" s="115"/>
      <c r="F125" s="37" t="s">
        <v>34</v>
      </c>
      <c r="G125" s="37" t="s">
        <v>34</v>
      </c>
      <c r="H125" s="37" t="s">
        <v>34</v>
      </c>
      <c r="I125" s="37" t="s">
        <v>34</v>
      </c>
      <c r="J125" s="38">
        <v>76.739999999999995</v>
      </c>
      <c r="K125" s="37" t="s">
        <v>34</v>
      </c>
      <c r="L125" s="38">
        <v>1.53</v>
      </c>
      <c r="M125" s="39">
        <v>7.88</v>
      </c>
      <c r="N125" s="40">
        <v>12</v>
      </c>
      <c r="S125" s="2" t="s">
        <v>55</v>
      </c>
    </row>
    <row r="126" spans="1:22" s="1" customFormat="1" x14ac:dyDescent="0.2">
      <c r="A126" s="35"/>
      <c r="B126" s="36" t="s">
        <v>56</v>
      </c>
      <c r="C126" s="115" t="s">
        <v>57</v>
      </c>
      <c r="D126" s="115"/>
      <c r="E126" s="115"/>
      <c r="F126" s="37" t="s">
        <v>34</v>
      </c>
      <c r="G126" s="37" t="s">
        <v>34</v>
      </c>
      <c r="H126" s="37" t="s">
        <v>34</v>
      </c>
      <c r="I126" s="37" t="s">
        <v>34</v>
      </c>
      <c r="J126" s="38">
        <v>3.59</v>
      </c>
      <c r="K126" s="37" t="s">
        <v>34</v>
      </c>
      <c r="L126" s="38">
        <v>7.0000000000000007E-2</v>
      </c>
      <c r="M126" s="39">
        <v>14.41</v>
      </c>
      <c r="N126" s="40">
        <v>1</v>
      </c>
      <c r="S126" s="2" t="s">
        <v>57</v>
      </c>
    </row>
    <row r="127" spans="1:22" s="1" customFormat="1" x14ac:dyDescent="0.2">
      <c r="A127" s="35"/>
      <c r="B127" s="36" t="s">
        <v>82</v>
      </c>
      <c r="C127" s="115" t="s">
        <v>83</v>
      </c>
      <c r="D127" s="115"/>
      <c r="E127" s="115"/>
      <c r="F127" s="37" t="s">
        <v>34</v>
      </c>
      <c r="G127" s="37" t="s">
        <v>34</v>
      </c>
      <c r="H127" s="37" t="s">
        <v>34</v>
      </c>
      <c r="I127" s="37" t="s">
        <v>34</v>
      </c>
      <c r="J127" s="38">
        <v>75.89</v>
      </c>
      <c r="K127" s="37" t="s">
        <v>34</v>
      </c>
      <c r="L127" s="38">
        <v>1.52</v>
      </c>
      <c r="M127" s="39">
        <v>4.22</v>
      </c>
      <c r="N127" s="40">
        <v>6</v>
      </c>
      <c r="S127" s="2" t="s">
        <v>83</v>
      </c>
    </row>
    <row r="128" spans="1:22" s="1" customFormat="1" x14ac:dyDescent="0.2">
      <c r="A128" s="35"/>
      <c r="B128" s="36" t="s">
        <v>34</v>
      </c>
      <c r="C128" s="115" t="s">
        <v>84</v>
      </c>
      <c r="D128" s="115"/>
      <c r="E128" s="115"/>
      <c r="F128" s="37" t="s">
        <v>59</v>
      </c>
      <c r="G128" s="37" t="s">
        <v>363</v>
      </c>
      <c r="H128" s="37" t="s">
        <v>34</v>
      </c>
      <c r="I128" s="37" t="s">
        <v>364</v>
      </c>
      <c r="J128" s="38" t="s">
        <v>34</v>
      </c>
      <c r="K128" s="37" t="s">
        <v>34</v>
      </c>
      <c r="L128" s="38" t="s">
        <v>34</v>
      </c>
      <c r="M128" s="39" t="s">
        <v>34</v>
      </c>
      <c r="N128" s="40" t="s">
        <v>34</v>
      </c>
      <c r="T128" s="2" t="s">
        <v>84</v>
      </c>
    </row>
    <row r="129" spans="1:22" s="1" customFormat="1" x14ac:dyDescent="0.2">
      <c r="A129" s="35"/>
      <c r="B129" s="36" t="s">
        <v>34</v>
      </c>
      <c r="C129" s="115" t="s">
        <v>58</v>
      </c>
      <c r="D129" s="115"/>
      <c r="E129" s="115"/>
      <c r="F129" s="37" t="s">
        <v>59</v>
      </c>
      <c r="G129" s="37" t="s">
        <v>365</v>
      </c>
      <c r="H129" s="37" t="s">
        <v>34</v>
      </c>
      <c r="I129" s="37" t="s">
        <v>366</v>
      </c>
      <c r="J129" s="38" t="s">
        <v>34</v>
      </c>
      <c r="K129" s="37" t="s">
        <v>34</v>
      </c>
      <c r="L129" s="38" t="s">
        <v>34</v>
      </c>
      <c r="M129" s="39" t="s">
        <v>34</v>
      </c>
      <c r="N129" s="40" t="s">
        <v>34</v>
      </c>
      <c r="T129" s="2" t="s">
        <v>58</v>
      </c>
    </row>
    <row r="130" spans="1:22" s="1" customFormat="1" x14ac:dyDescent="0.2">
      <c r="A130" s="35"/>
      <c r="B130" s="36" t="s">
        <v>34</v>
      </c>
      <c r="C130" s="118" t="s">
        <v>62</v>
      </c>
      <c r="D130" s="118"/>
      <c r="E130" s="118"/>
      <c r="F130" s="30" t="s">
        <v>34</v>
      </c>
      <c r="G130" s="30" t="s">
        <v>34</v>
      </c>
      <c r="H130" s="30" t="s">
        <v>34</v>
      </c>
      <c r="I130" s="30" t="s">
        <v>34</v>
      </c>
      <c r="J130" s="31">
        <v>350</v>
      </c>
      <c r="K130" s="30" t="s">
        <v>34</v>
      </c>
      <c r="L130" s="31">
        <v>7</v>
      </c>
      <c r="M130" s="32" t="s">
        <v>34</v>
      </c>
      <c r="N130" s="33" t="s">
        <v>34</v>
      </c>
      <c r="U130" s="2" t="s">
        <v>62</v>
      </c>
    </row>
    <row r="131" spans="1:22" s="1" customFormat="1" x14ac:dyDescent="0.2">
      <c r="A131" s="35"/>
      <c r="B131" s="36" t="s">
        <v>34</v>
      </c>
      <c r="C131" s="115" t="s">
        <v>63</v>
      </c>
      <c r="D131" s="115"/>
      <c r="E131" s="115"/>
      <c r="F131" s="37" t="s">
        <v>34</v>
      </c>
      <c r="G131" s="37" t="s">
        <v>34</v>
      </c>
      <c r="H131" s="37" t="s">
        <v>34</v>
      </c>
      <c r="I131" s="37" t="s">
        <v>34</v>
      </c>
      <c r="J131" s="38" t="s">
        <v>34</v>
      </c>
      <c r="K131" s="37" t="s">
        <v>34</v>
      </c>
      <c r="L131" s="38">
        <v>4.0199999999999996</v>
      </c>
      <c r="M131" s="39" t="s">
        <v>34</v>
      </c>
      <c r="N131" s="40">
        <v>58</v>
      </c>
      <c r="T131" s="2" t="s">
        <v>63</v>
      </c>
    </row>
    <row r="132" spans="1:22" s="1" customFormat="1" ht="22.5" x14ac:dyDescent="0.2">
      <c r="A132" s="35"/>
      <c r="B132" s="36" t="s">
        <v>335</v>
      </c>
      <c r="C132" s="115" t="s">
        <v>336</v>
      </c>
      <c r="D132" s="115"/>
      <c r="E132" s="115"/>
      <c r="F132" s="37" t="s">
        <v>66</v>
      </c>
      <c r="G132" s="37" t="s">
        <v>67</v>
      </c>
      <c r="H132" s="37" t="s">
        <v>34</v>
      </c>
      <c r="I132" s="37" t="s">
        <v>67</v>
      </c>
      <c r="J132" s="38" t="s">
        <v>34</v>
      </c>
      <c r="K132" s="37" t="s">
        <v>34</v>
      </c>
      <c r="L132" s="38">
        <v>3.82</v>
      </c>
      <c r="M132" s="39" t="s">
        <v>34</v>
      </c>
      <c r="N132" s="40">
        <v>55</v>
      </c>
      <c r="T132" s="2" t="s">
        <v>336</v>
      </c>
    </row>
    <row r="133" spans="1:22" s="1" customFormat="1" ht="22.5" x14ac:dyDescent="0.2">
      <c r="A133" s="35"/>
      <c r="B133" s="36" t="s">
        <v>337</v>
      </c>
      <c r="C133" s="115" t="s">
        <v>338</v>
      </c>
      <c r="D133" s="115"/>
      <c r="E133" s="115"/>
      <c r="F133" s="37" t="s">
        <v>66</v>
      </c>
      <c r="G133" s="37" t="s">
        <v>149</v>
      </c>
      <c r="H133" s="37" t="s">
        <v>34</v>
      </c>
      <c r="I133" s="37" t="s">
        <v>149</v>
      </c>
      <c r="J133" s="38" t="s">
        <v>34</v>
      </c>
      <c r="K133" s="37" t="s">
        <v>34</v>
      </c>
      <c r="L133" s="38">
        <v>2.61</v>
      </c>
      <c r="M133" s="39" t="s">
        <v>34</v>
      </c>
      <c r="N133" s="40">
        <v>38</v>
      </c>
      <c r="T133" s="2" t="s">
        <v>338</v>
      </c>
    </row>
    <row r="134" spans="1:22" s="1" customFormat="1" x14ac:dyDescent="0.2">
      <c r="A134" s="41"/>
      <c r="B134" s="42"/>
      <c r="C134" s="116" t="s">
        <v>71</v>
      </c>
      <c r="D134" s="116"/>
      <c r="E134" s="116"/>
      <c r="F134" s="43" t="s">
        <v>34</v>
      </c>
      <c r="G134" s="43" t="s">
        <v>34</v>
      </c>
      <c r="H134" s="43" t="s">
        <v>34</v>
      </c>
      <c r="I134" s="43" t="s">
        <v>34</v>
      </c>
      <c r="J134" s="44" t="s">
        <v>34</v>
      </c>
      <c r="K134" s="43" t="s">
        <v>34</v>
      </c>
      <c r="L134" s="44">
        <v>13.43</v>
      </c>
      <c r="M134" s="32" t="s">
        <v>34</v>
      </c>
      <c r="N134" s="45">
        <v>168</v>
      </c>
      <c r="V134" s="2" t="s">
        <v>71</v>
      </c>
    </row>
    <row r="135" spans="1:22" s="1" customFormat="1" ht="22.5" x14ac:dyDescent="0.2">
      <c r="A135" s="28" t="s">
        <v>156</v>
      </c>
      <c r="B135" s="29" t="s">
        <v>367</v>
      </c>
      <c r="C135" s="118" t="s">
        <v>368</v>
      </c>
      <c r="D135" s="118"/>
      <c r="E135" s="118"/>
      <c r="F135" s="30" t="s">
        <v>369</v>
      </c>
      <c r="G135" s="30" t="s">
        <v>34</v>
      </c>
      <c r="H135" s="30" t="s">
        <v>34</v>
      </c>
      <c r="I135" s="30" t="s">
        <v>370</v>
      </c>
      <c r="J135" s="31" t="s">
        <v>34</v>
      </c>
      <c r="K135" s="30" t="s">
        <v>34</v>
      </c>
      <c r="L135" s="31" t="s">
        <v>34</v>
      </c>
      <c r="M135" s="32" t="s">
        <v>34</v>
      </c>
      <c r="N135" s="33" t="s">
        <v>34</v>
      </c>
      <c r="Q135" s="2" t="s">
        <v>368</v>
      </c>
    </row>
    <row r="136" spans="1:22" s="1" customFormat="1" x14ac:dyDescent="0.2">
      <c r="A136" s="34"/>
      <c r="B136" s="8"/>
      <c r="C136" s="115" t="s">
        <v>371</v>
      </c>
      <c r="D136" s="115"/>
      <c r="E136" s="115"/>
      <c r="F136" s="115"/>
      <c r="G136" s="115"/>
      <c r="H136" s="115"/>
      <c r="I136" s="115"/>
      <c r="J136" s="115"/>
      <c r="K136" s="115"/>
      <c r="L136" s="115"/>
      <c r="M136" s="115"/>
      <c r="N136" s="117"/>
      <c r="R136" s="2" t="s">
        <v>371</v>
      </c>
    </row>
    <row r="137" spans="1:22" s="1" customFormat="1" x14ac:dyDescent="0.2">
      <c r="A137" s="35"/>
      <c r="B137" s="36" t="s">
        <v>48</v>
      </c>
      <c r="C137" s="115" t="s">
        <v>81</v>
      </c>
      <c r="D137" s="115"/>
      <c r="E137" s="115"/>
      <c r="F137" s="37" t="s">
        <v>34</v>
      </c>
      <c r="G137" s="37" t="s">
        <v>34</v>
      </c>
      <c r="H137" s="37" t="s">
        <v>34</v>
      </c>
      <c r="I137" s="37" t="s">
        <v>34</v>
      </c>
      <c r="J137" s="38">
        <v>127.22</v>
      </c>
      <c r="K137" s="37" t="s">
        <v>34</v>
      </c>
      <c r="L137" s="38">
        <v>12.72</v>
      </c>
      <c r="M137" s="39">
        <v>14.41</v>
      </c>
      <c r="N137" s="40">
        <v>183</v>
      </c>
      <c r="S137" s="2" t="s">
        <v>81</v>
      </c>
    </row>
    <row r="138" spans="1:22" s="1" customFormat="1" x14ac:dyDescent="0.2">
      <c r="A138" s="35"/>
      <c r="B138" s="36" t="s">
        <v>54</v>
      </c>
      <c r="C138" s="115" t="s">
        <v>55</v>
      </c>
      <c r="D138" s="115"/>
      <c r="E138" s="115"/>
      <c r="F138" s="37" t="s">
        <v>34</v>
      </c>
      <c r="G138" s="37" t="s">
        <v>34</v>
      </c>
      <c r="H138" s="37" t="s">
        <v>34</v>
      </c>
      <c r="I138" s="37" t="s">
        <v>34</v>
      </c>
      <c r="J138" s="38">
        <v>58.8</v>
      </c>
      <c r="K138" s="37" t="s">
        <v>34</v>
      </c>
      <c r="L138" s="38">
        <v>5.88</v>
      </c>
      <c r="M138" s="39">
        <v>7.88</v>
      </c>
      <c r="N138" s="40">
        <v>46</v>
      </c>
      <c r="S138" s="2" t="s">
        <v>55</v>
      </c>
    </row>
    <row r="139" spans="1:22" s="1" customFormat="1" x14ac:dyDescent="0.2">
      <c r="A139" s="35"/>
      <c r="B139" s="36" t="s">
        <v>56</v>
      </c>
      <c r="C139" s="115" t="s">
        <v>57</v>
      </c>
      <c r="D139" s="115"/>
      <c r="E139" s="115"/>
      <c r="F139" s="37" t="s">
        <v>34</v>
      </c>
      <c r="G139" s="37" t="s">
        <v>34</v>
      </c>
      <c r="H139" s="37" t="s">
        <v>34</v>
      </c>
      <c r="I139" s="37" t="s">
        <v>34</v>
      </c>
      <c r="J139" s="38">
        <v>3.1</v>
      </c>
      <c r="K139" s="37" t="s">
        <v>34</v>
      </c>
      <c r="L139" s="38">
        <v>0.31</v>
      </c>
      <c r="M139" s="39">
        <v>14.41</v>
      </c>
      <c r="N139" s="40">
        <v>4</v>
      </c>
      <c r="S139" s="2" t="s">
        <v>57</v>
      </c>
    </row>
    <row r="140" spans="1:22" s="1" customFormat="1" x14ac:dyDescent="0.2">
      <c r="A140" s="35"/>
      <c r="B140" s="36" t="s">
        <v>82</v>
      </c>
      <c r="C140" s="115" t="s">
        <v>83</v>
      </c>
      <c r="D140" s="115"/>
      <c r="E140" s="115"/>
      <c r="F140" s="37" t="s">
        <v>34</v>
      </c>
      <c r="G140" s="37" t="s">
        <v>34</v>
      </c>
      <c r="H140" s="37" t="s">
        <v>34</v>
      </c>
      <c r="I140" s="37" t="s">
        <v>34</v>
      </c>
      <c r="J140" s="38">
        <v>43.31</v>
      </c>
      <c r="K140" s="37" t="s">
        <v>34</v>
      </c>
      <c r="L140" s="38">
        <v>4.33</v>
      </c>
      <c r="M140" s="39">
        <v>4.22</v>
      </c>
      <c r="N140" s="40">
        <v>18</v>
      </c>
      <c r="S140" s="2" t="s">
        <v>83</v>
      </c>
    </row>
    <row r="141" spans="1:22" s="1" customFormat="1" x14ac:dyDescent="0.2">
      <c r="A141" s="35"/>
      <c r="B141" s="36" t="s">
        <v>34</v>
      </c>
      <c r="C141" s="115" t="s">
        <v>84</v>
      </c>
      <c r="D141" s="115"/>
      <c r="E141" s="115"/>
      <c r="F141" s="37" t="s">
        <v>59</v>
      </c>
      <c r="G141" s="37" t="s">
        <v>372</v>
      </c>
      <c r="H141" s="37" t="s">
        <v>34</v>
      </c>
      <c r="I141" s="37" t="s">
        <v>373</v>
      </c>
      <c r="J141" s="38" t="s">
        <v>34</v>
      </c>
      <c r="K141" s="37" t="s">
        <v>34</v>
      </c>
      <c r="L141" s="38" t="s">
        <v>34</v>
      </c>
      <c r="M141" s="39" t="s">
        <v>34</v>
      </c>
      <c r="N141" s="40" t="s">
        <v>34</v>
      </c>
      <c r="T141" s="2" t="s">
        <v>84</v>
      </c>
    </row>
    <row r="142" spans="1:22" s="1" customFormat="1" x14ac:dyDescent="0.2">
      <c r="A142" s="35"/>
      <c r="B142" s="36" t="s">
        <v>34</v>
      </c>
      <c r="C142" s="115" t="s">
        <v>58</v>
      </c>
      <c r="D142" s="115"/>
      <c r="E142" s="115"/>
      <c r="F142" s="37" t="s">
        <v>59</v>
      </c>
      <c r="G142" s="37" t="s">
        <v>374</v>
      </c>
      <c r="H142" s="37" t="s">
        <v>34</v>
      </c>
      <c r="I142" s="37" t="s">
        <v>375</v>
      </c>
      <c r="J142" s="38" t="s">
        <v>34</v>
      </c>
      <c r="K142" s="37" t="s">
        <v>34</v>
      </c>
      <c r="L142" s="38" t="s">
        <v>34</v>
      </c>
      <c r="M142" s="39" t="s">
        <v>34</v>
      </c>
      <c r="N142" s="40" t="s">
        <v>34</v>
      </c>
      <c r="T142" s="2" t="s">
        <v>58</v>
      </c>
    </row>
    <row r="143" spans="1:22" s="1" customFormat="1" x14ac:dyDescent="0.2">
      <c r="A143" s="35"/>
      <c r="B143" s="36" t="s">
        <v>34</v>
      </c>
      <c r="C143" s="118" t="s">
        <v>62</v>
      </c>
      <c r="D143" s="118"/>
      <c r="E143" s="118"/>
      <c r="F143" s="30" t="s">
        <v>34</v>
      </c>
      <c r="G143" s="30" t="s">
        <v>34</v>
      </c>
      <c r="H143" s="30" t="s">
        <v>34</v>
      </c>
      <c r="I143" s="30" t="s">
        <v>34</v>
      </c>
      <c r="J143" s="31">
        <v>229.33</v>
      </c>
      <c r="K143" s="30" t="s">
        <v>34</v>
      </c>
      <c r="L143" s="31">
        <v>22.93</v>
      </c>
      <c r="M143" s="32" t="s">
        <v>34</v>
      </c>
      <c r="N143" s="33" t="s">
        <v>34</v>
      </c>
      <c r="U143" s="2" t="s">
        <v>62</v>
      </c>
    </row>
    <row r="144" spans="1:22" s="1" customFormat="1" x14ac:dyDescent="0.2">
      <c r="A144" s="35"/>
      <c r="B144" s="36" t="s">
        <v>34</v>
      </c>
      <c r="C144" s="115" t="s">
        <v>63</v>
      </c>
      <c r="D144" s="115"/>
      <c r="E144" s="115"/>
      <c r="F144" s="37" t="s">
        <v>34</v>
      </c>
      <c r="G144" s="37" t="s">
        <v>34</v>
      </c>
      <c r="H144" s="37" t="s">
        <v>34</v>
      </c>
      <c r="I144" s="37" t="s">
        <v>34</v>
      </c>
      <c r="J144" s="38" t="s">
        <v>34</v>
      </c>
      <c r="K144" s="37" t="s">
        <v>34</v>
      </c>
      <c r="L144" s="38">
        <v>13.03</v>
      </c>
      <c r="M144" s="39" t="s">
        <v>34</v>
      </c>
      <c r="N144" s="40">
        <v>187</v>
      </c>
      <c r="T144" s="2" t="s">
        <v>63</v>
      </c>
    </row>
    <row r="145" spans="1:22" s="1" customFormat="1" ht="22.5" x14ac:dyDescent="0.2">
      <c r="A145" s="35"/>
      <c r="B145" s="36" t="s">
        <v>335</v>
      </c>
      <c r="C145" s="115" t="s">
        <v>336</v>
      </c>
      <c r="D145" s="115"/>
      <c r="E145" s="115"/>
      <c r="F145" s="37" t="s">
        <v>66</v>
      </c>
      <c r="G145" s="37" t="s">
        <v>67</v>
      </c>
      <c r="H145" s="37" t="s">
        <v>34</v>
      </c>
      <c r="I145" s="37" t="s">
        <v>67</v>
      </c>
      <c r="J145" s="38" t="s">
        <v>34</v>
      </c>
      <c r="K145" s="37" t="s">
        <v>34</v>
      </c>
      <c r="L145" s="38">
        <v>12.38</v>
      </c>
      <c r="M145" s="39" t="s">
        <v>34</v>
      </c>
      <c r="N145" s="40">
        <v>178</v>
      </c>
      <c r="T145" s="2" t="s">
        <v>336</v>
      </c>
    </row>
    <row r="146" spans="1:22" s="1" customFormat="1" ht="22.5" x14ac:dyDescent="0.2">
      <c r="A146" s="35"/>
      <c r="B146" s="36" t="s">
        <v>337</v>
      </c>
      <c r="C146" s="115" t="s">
        <v>338</v>
      </c>
      <c r="D146" s="115"/>
      <c r="E146" s="115"/>
      <c r="F146" s="37" t="s">
        <v>66</v>
      </c>
      <c r="G146" s="37" t="s">
        <v>149</v>
      </c>
      <c r="H146" s="37" t="s">
        <v>34</v>
      </c>
      <c r="I146" s="37" t="s">
        <v>149</v>
      </c>
      <c r="J146" s="38" t="s">
        <v>34</v>
      </c>
      <c r="K146" s="37" t="s">
        <v>34</v>
      </c>
      <c r="L146" s="38">
        <v>8.4700000000000006</v>
      </c>
      <c r="M146" s="39" t="s">
        <v>34</v>
      </c>
      <c r="N146" s="40">
        <v>122</v>
      </c>
      <c r="T146" s="2" t="s">
        <v>338</v>
      </c>
    </row>
    <row r="147" spans="1:22" s="1" customFormat="1" x14ac:dyDescent="0.2">
      <c r="A147" s="41"/>
      <c r="B147" s="42"/>
      <c r="C147" s="116" t="s">
        <v>71</v>
      </c>
      <c r="D147" s="116"/>
      <c r="E147" s="116"/>
      <c r="F147" s="43" t="s">
        <v>34</v>
      </c>
      <c r="G147" s="43" t="s">
        <v>34</v>
      </c>
      <c r="H147" s="43" t="s">
        <v>34</v>
      </c>
      <c r="I147" s="43" t="s">
        <v>34</v>
      </c>
      <c r="J147" s="44" t="s">
        <v>34</v>
      </c>
      <c r="K147" s="43" t="s">
        <v>34</v>
      </c>
      <c r="L147" s="44">
        <v>43.78</v>
      </c>
      <c r="M147" s="32" t="s">
        <v>34</v>
      </c>
      <c r="N147" s="45">
        <v>547</v>
      </c>
      <c r="V147" s="2" t="s">
        <v>71</v>
      </c>
    </row>
    <row r="148" spans="1:22" s="1" customFormat="1" ht="33.75" x14ac:dyDescent="0.2">
      <c r="A148" s="28" t="s">
        <v>165</v>
      </c>
      <c r="B148" s="29" t="s">
        <v>376</v>
      </c>
      <c r="C148" s="118" t="s">
        <v>377</v>
      </c>
      <c r="D148" s="118"/>
      <c r="E148" s="118"/>
      <c r="F148" s="30" t="s">
        <v>352</v>
      </c>
      <c r="G148" s="30" t="s">
        <v>34</v>
      </c>
      <c r="H148" s="30" t="s">
        <v>34</v>
      </c>
      <c r="I148" s="30" t="s">
        <v>370</v>
      </c>
      <c r="J148" s="31" t="s">
        <v>34</v>
      </c>
      <c r="K148" s="30" t="s">
        <v>34</v>
      </c>
      <c r="L148" s="31" t="s">
        <v>34</v>
      </c>
      <c r="M148" s="32" t="s">
        <v>34</v>
      </c>
      <c r="N148" s="33" t="s">
        <v>34</v>
      </c>
      <c r="Q148" s="2" t="s">
        <v>377</v>
      </c>
    </row>
    <row r="149" spans="1:22" s="1" customFormat="1" x14ac:dyDescent="0.2">
      <c r="A149" s="34"/>
      <c r="B149" s="8"/>
      <c r="C149" s="115" t="s">
        <v>378</v>
      </c>
      <c r="D149" s="115"/>
      <c r="E149" s="115"/>
      <c r="F149" s="115"/>
      <c r="G149" s="115"/>
      <c r="H149" s="115"/>
      <c r="I149" s="115"/>
      <c r="J149" s="115"/>
      <c r="K149" s="115"/>
      <c r="L149" s="115"/>
      <c r="M149" s="115"/>
      <c r="N149" s="117"/>
      <c r="R149" s="2" t="s">
        <v>378</v>
      </c>
    </row>
    <row r="150" spans="1:22" s="1" customFormat="1" x14ac:dyDescent="0.2">
      <c r="A150" s="35"/>
      <c r="B150" s="36" t="s">
        <v>48</v>
      </c>
      <c r="C150" s="115" t="s">
        <v>81</v>
      </c>
      <c r="D150" s="115"/>
      <c r="E150" s="115"/>
      <c r="F150" s="37" t="s">
        <v>34</v>
      </c>
      <c r="G150" s="37" t="s">
        <v>34</v>
      </c>
      <c r="H150" s="37" t="s">
        <v>34</v>
      </c>
      <c r="I150" s="37" t="s">
        <v>34</v>
      </c>
      <c r="J150" s="38">
        <v>238.99</v>
      </c>
      <c r="K150" s="37" t="s">
        <v>34</v>
      </c>
      <c r="L150" s="38">
        <v>23.9</v>
      </c>
      <c r="M150" s="39">
        <v>14.41</v>
      </c>
      <c r="N150" s="40">
        <v>344</v>
      </c>
      <c r="S150" s="2" t="s">
        <v>81</v>
      </c>
    </row>
    <row r="151" spans="1:22" s="1" customFormat="1" x14ac:dyDescent="0.2">
      <c r="A151" s="35"/>
      <c r="B151" s="36" t="s">
        <v>54</v>
      </c>
      <c r="C151" s="115" t="s">
        <v>55</v>
      </c>
      <c r="D151" s="115"/>
      <c r="E151" s="115"/>
      <c r="F151" s="37" t="s">
        <v>34</v>
      </c>
      <c r="G151" s="37" t="s">
        <v>34</v>
      </c>
      <c r="H151" s="37" t="s">
        <v>34</v>
      </c>
      <c r="I151" s="37" t="s">
        <v>34</v>
      </c>
      <c r="J151" s="38">
        <v>52.44</v>
      </c>
      <c r="K151" s="37" t="s">
        <v>34</v>
      </c>
      <c r="L151" s="38">
        <v>5.24</v>
      </c>
      <c r="M151" s="39">
        <v>7.88</v>
      </c>
      <c r="N151" s="40">
        <v>41</v>
      </c>
      <c r="S151" s="2" t="s">
        <v>55</v>
      </c>
    </row>
    <row r="152" spans="1:22" s="1" customFormat="1" x14ac:dyDescent="0.2">
      <c r="A152" s="35"/>
      <c r="B152" s="36" t="s">
        <v>56</v>
      </c>
      <c r="C152" s="115" t="s">
        <v>57</v>
      </c>
      <c r="D152" s="115"/>
      <c r="E152" s="115"/>
      <c r="F152" s="37" t="s">
        <v>34</v>
      </c>
      <c r="G152" s="37" t="s">
        <v>34</v>
      </c>
      <c r="H152" s="37" t="s">
        <v>34</v>
      </c>
      <c r="I152" s="37" t="s">
        <v>34</v>
      </c>
      <c r="J152" s="38">
        <v>1.8</v>
      </c>
      <c r="K152" s="37" t="s">
        <v>34</v>
      </c>
      <c r="L152" s="38">
        <v>0.18</v>
      </c>
      <c r="M152" s="39">
        <v>14.41</v>
      </c>
      <c r="N152" s="40">
        <v>3</v>
      </c>
      <c r="S152" s="2" t="s">
        <v>57</v>
      </c>
    </row>
    <row r="153" spans="1:22" s="1" customFormat="1" x14ac:dyDescent="0.2">
      <c r="A153" s="35"/>
      <c r="B153" s="36" t="s">
        <v>82</v>
      </c>
      <c r="C153" s="115" t="s">
        <v>83</v>
      </c>
      <c r="D153" s="115"/>
      <c r="E153" s="115"/>
      <c r="F153" s="37" t="s">
        <v>34</v>
      </c>
      <c r="G153" s="37" t="s">
        <v>34</v>
      </c>
      <c r="H153" s="37" t="s">
        <v>34</v>
      </c>
      <c r="I153" s="37" t="s">
        <v>34</v>
      </c>
      <c r="J153" s="38">
        <v>265.35000000000002</v>
      </c>
      <c r="K153" s="37" t="s">
        <v>34</v>
      </c>
      <c r="L153" s="38">
        <v>26.54</v>
      </c>
      <c r="M153" s="39">
        <v>4.22</v>
      </c>
      <c r="N153" s="40">
        <v>112</v>
      </c>
      <c r="S153" s="2" t="s">
        <v>83</v>
      </c>
    </row>
    <row r="154" spans="1:22" s="1" customFormat="1" x14ac:dyDescent="0.2">
      <c r="A154" s="35"/>
      <c r="B154" s="36" t="s">
        <v>34</v>
      </c>
      <c r="C154" s="115" t="s">
        <v>84</v>
      </c>
      <c r="D154" s="115"/>
      <c r="E154" s="115"/>
      <c r="F154" s="37" t="s">
        <v>59</v>
      </c>
      <c r="G154" s="37" t="s">
        <v>379</v>
      </c>
      <c r="H154" s="37" t="s">
        <v>34</v>
      </c>
      <c r="I154" s="37" t="s">
        <v>380</v>
      </c>
      <c r="J154" s="38" t="s">
        <v>34</v>
      </c>
      <c r="K154" s="37" t="s">
        <v>34</v>
      </c>
      <c r="L154" s="38" t="s">
        <v>34</v>
      </c>
      <c r="M154" s="39" t="s">
        <v>34</v>
      </c>
      <c r="N154" s="40" t="s">
        <v>34</v>
      </c>
      <c r="T154" s="2" t="s">
        <v>84</v>
      </c>
    </row>
    <row r="155" spans="1:22" s="1" customFormat="1" x14ac:dyDescent="0.2">
      <c r="A155" s="35"/>
      <c r="B155" s="36" t="s">
        <v>34</v>
      </c>
      <c r="C155" s="115" t="s">
        <v>58</v>
      </c>
      <c r="D155" s="115"/>
      <c r="E155" s="115"/>
      <c r="F155" s="37" t="s">
        <v>59</v>
      </c>
      <c r="G155" s="37" t="s">
        <v>349</v>
      </c>
      <c r="H155" s="37" t="s">
        <v>34</v>
      </c>
      <c r="I155" s="37" t="s">
        <v>381</v>
      </c>
      <c r="J155" s="38" t="s">
        <v>34</v>
      </c>
      <c r="K155" s="37" t="s">
        <v>34</v>
      </c>
      <c r="L155" s="38" t="s">
        <v>34</v>
      </c>
      <c r="M155" s="39" t="s">
        <v>34</v>
      </c>
      <c r="N155" s="40" t="s">
        <v>34</v>
      </c>
      <c r="T155" s="2" t="s">
        <v>58</v>
      </c>
    </row>
    <row r="156" spans="1:22" s="1" customFormat="1" x14ac:dyDescent="0.2">
      <c r="A156" s="35"/>
      <c r="B156" s="36" t="s">
        <v>34</v>
      </c>
      <c r="C156" s="118" t="s">
        <v>62</v>
      </c>
      <c r="D156" s="118"/>
      <c r="E156" s="118"/>
      <c r="F156" s="30" t="s">
        <v>34</v>
      </c>
      <c r="G156" s="30" t="s">
        <v>34</v>
      </c>
      <c r="H156" s="30" t="s">
        <v>34</v>
      </c>
      <c r="I156" s="30" t="s">
        <v>34</v>
      </c>
      <c r="J156" s="31">
        <v>556.78</v>
      </c>
      <c r="K156" s="30" t="s">
        <v>34</v>
      </c>
      <c r="L156" s="31">
        <v>55.68</v>
      </c>
      <c r="M156" s="32" t="s">
        <v>34</v>
      </c>
      <c r="N156" s="33" t="s">
        <v>34</v>
      </c>
      <c r="U156" s="2" t="s">
        <v>62</v>
      </c>
    </row>
    <row r="157" spans="1:22" s="1" customFormat="1" x14ac:dyDescent="0.2">
      <c r="A157" s="35"/>
      <c r="B157" s="36" t="s">
        <v>34</v>
      </c>
      <c r="C157" s="115" t="s">
        <v>63</v>
      </c>
      <c r="D157" s="115"/>
      <c r="E157" s="115"/>
      <c r="F157" s="37" t="s">
        <v>34</v>
      </c>
      <c r="G157" s="37" t="s">
        <v>34</v>
      </c>
      <c r="H157" s="37" t="s">
        <v>34</v>
      </c>
      <c r="I157" s="37" t="s">
        <v>34</v>
      </c>
      <c r="J157" s="38" t="s">
        <v>34</v>
      </c>
      <c r="K157" s="37" t="s">
        <v>34</v>
      </c>
      <c r="L157" s="38">
        <v>24.08</v>
      </c>
      <c r="M157" s="39" t="s">
        <v>34</v>
      </c>
      <c r="N157" s="40">
        <v>347</v>
      </c>
      <c r="T157" s="2" t="s">
        <v>63</v>
      </c>
    </row>
    <row r="158" spans="1:22" s="1" customFormat="1" ht="22.5" x14ac:dyDescent="0.2">
      <c r="A158" s="35"/>
      <c r="B158" s="36" t="s">
        <v>335</v>
      </c>
      <c r="C158" s="115" t="s">
        <v>336</v>
      </c>
      <c r="D158" s="115"/>
      <c r="E158" s="115"/>
      <c r="F158" s="37" t="s">
        <v>66</v>
      </c>
      <c r="G158" s="37" t="s">
        <v>67</v>
      </c>
      <c r="H158" s="37" t="s">
        <v>34</v>
      </c>
      <c r="I158" s="37" t="s">
        <v>67</v>
      </c>
      <c r="J158" s="38" t="s">
        <v>34</v>
      </c>
      <c r="K158" s="37" t="s">
        <v>34</v>
      </c>
      <c r="L158" s="38">
        <v>22.88</v>
      </c>
      <c r="M158" s="39" t="s">
        <v>34</v>
      </c>
      <c r="N158" s="40">
        <v>330</v>
      </c>
      <c r="T158" s="2" t="s">
        <v>336</v>
      </c>
    </row>
    <row r="159" spans="1:22" s="1" customFormat="1" ht="22.5" x14ac:dyDescent="0.2">
      <c r="A159" s="35"/>
      <c r="B159" s="36" t="s">
        <v>337</v>
      </c>
      <c r="C159" s="115" t="s">
        <v>338</v>
      </c>
      <c r="D159" s="115"/>
      <c r="E159" s="115"/>
      <c r="F159" s="37" t="s">
        <v>66</v>
      </c>
      <c r="G159" s="37" t="s">
        <v>149</v>
      </c>
      <c r="H159" s="37" t="s">
        <v>34</v>
      </c>
      <c r="I159" s="37" t="s">
        <v>149</v>
      </c>
      <c r="J159" s="38" t="s">
        <v>34</v>
      </c>
      <c r="K159" s="37" t="s">
        <v>34</v>
      </c>
      <c r="L159" s="38">
        <v>15.65</v>
      </c>
      <c r="M159" s="39" t="s">
        <v>34</v>
      </c>
      <c r="N159" s="40">
        <v>226</v>
      </c>
      <c r="T159" s="2" t="s">
        <v>338</v>
      </c>
    </row>
    <row r="160" spans="1:22" s="1" customFormat="1" x14ac:dyDescent="0.2">
      <c r="A160" s="41"/>
      <c r="B160" s="42"/>
      <c r="C160" s="116" t="s">
        <v>71</v>
      </c>
      <c r="D160" s="116"/>
      <c r="E160" s="116"/>
      <c r="F160" s="43" t="s">
        <v>34</v>
      </c>
      <c r="G160" s="43" t="s">
        <v>34</v>
      </c>
      <c r="H160" s="43" t="s">
        <v>34</v>
      </c>
      <c r="I160" s="43" t="s">
        <v>34</v>
      </c>
      <c r="J160" s="44" t="s">
        <v>34</v>
      </c>
      <c r="K160" s="43" t="s">
        <v>34</v>
      </c>
      <c r="L160" s="44">
        <v>94.21</v>
      </c>
      <c r="M160" s="32" t="s">
        <v>34</v>
      </c>
      <c r="N160" s="45">
        <v>1053</v>
      </c>
      <c r="V160" s="2" t="s">
        <v>71</v>
      </c>
    </row>
    <row r="161" spans="1:22" s="1" customFormat="1" ht="22.5" x14ac:dyDescent="0.2">
      <c r="A161" s="28" t="s">
        <v>170</v>
      </c>
      <c r="B161" s="29" t="s">
        <v>382</v>
      </c>
      <c r="C161" s="118" t="s">
        <v>383</v>
      </c>
      <c r="D161" s="118"/>
      <c r="E161" s="118"/>
      <c r="F161" s="30" t="s">
        <v>384</v>
      </c>
      <c r="G161" s="30" t="s">
        <v>34</v>
      </c>
      <c r="H161" s="30" t="s">
        <v>34</v>
      </c>
      <c r="I161" s="30" t="s">
        <v>361</v>
      </c>
      <c r="J161" s="31" t="s">
        <v>34</v>
      </c>
      <c r="K161" s="30" t="s">
        <v>34</v>
      </c>
      <c r="L161" s="31" t="s">
        <v>34</v>
      </c>
      <c r="M161" s="32" t="s">
        <v>34</v>
      </c>
      <c r="N161" s="33" t="s">
        <v>34</v>
      </c>
      <c r="Q161" s="2" t="s">
        <v>383</v>
      </c>
    </row>
    <row r="162" spans="1:22" s="1" customFormat="1" x14ac:dyDescent="0.2">
      <c r="A162" s="34"/>
      <c r="B162" s="8"/>
      <c r="C162" s="115" t="s">
        <v>362</v>
      </c>
      <c r="D162" s="115"/>
      <c r="E162" s="115"/>
      <c r="F162" s="115"/>
      <c r="G162" s="115"/>
      <c r="H162" s="115"/>
      <c r="I162" s="115"/>
      <c r="J162" s="115"/>
      <c r="K162" s="115"/>
      <c r="L162" s="115"/>
      <c r="M162" s="115"/>
      <c r="N162" s="117"/>
      <c r="R162" s="2" t="s">
        <v>362</v>
      </c>
    </row>
    <row r="163" spans="1:22" s="1" customFormat="1" x14ac:dyDescent="0.2">
      <c r="A163" s="35"/>
      <c r="B163" s="36" t="s">
        <v>48</v>
      </c>
      <c r="C163" s="115" t="s">
        <v>81</v>
      </c>
      <c r="D163" s="115"/>
      <c r="E163" s="115"/>
      <c r="F163" s="37" t="s">
        <v>34</v>
      </c>
      <c r="G163" s="37" t="s">
        <v>34</v>
      </c>
      <c r="H163" s="37" t="s">
        <v>34</v>
      </c>
      <c r="I163" s="37" t="s">
        <v>34</v>
      </c>
      <c r="J163" s="38">
        <v>120.63</v>
      </c>
      <c r="K163" s="37" t="s">
        <v>34</v>
      </c>
      <c r="L163" s="38">
        <v>2.41</v>
      </c>
      <c r="M163" s="39">
        <v>14.41</v>
      </c>
      <c r="N163" s="40">
        <v>35</v>
      </c>
      <c r="S163" s="2" t="s">
        <v>81</v>
      </c>
    </row>
    <row r="164" spans="1:22" s="1" customFormat="1" x14ac:dyDescent="0.2">
      <c r="A164" s="35"/>
      <c r="B164" s="36" t="s">
        <v>54</v>
      </c>
      <c r="C164" s="115" t="s">
        <v>55</v>
      </c>
      <c r="D164" s="115"/>
      <c r="E164" s="115"/>
      <c r="F164" s="37" t="s">
        <v>34</v>
      </c>
      <c r="G164" s="37" t="s">
        <v>34</v>
      </c>
      <c r="H164" s="37" t="s">
        <v>34</v>
      </c>
      <c r="I164" s="37" t="s">
        <v>34</v>
      </c>
      <c r="J164" s="38">
        <v>58.71</v>
      </c>
      <c r="K164" s="37" t="s">
        <v>34</v>
      </c>
      <c r="L164" s="38">
        <v>1.17</v>
      </c>
      <c r="M164" s="39">
        <v>7.88</v>
      </c>
      <c r="N164" s="40">
        <v>9</v>
      </c>
      <c r="S164" s="2" t="s">
        <v>55</v>
      </c>
    </row>
    <row r="165" spans="1:22" s="1" customFormat="1" x14ac:dyDescent="0.2">
      <c r="A165" s="35"/>
      <c r="B165" s="36" t="s">
        <v>56</v>
      </c>
      <c r="C165" s="115" t="s">
        <v>57</v>
      </c>
      <c r="D165" s="115"/>
      <c r="E165" s="115"/>
      <c r="F165" s="37" t="s">
        <v>34</v>
      </c>
      <c r="G165" s="37" t="s">
        <v>34</v>
      </c>
      <c r="H165" s="37" t="s">
        <v>34</v>
      </c>
      <c r="I165" s="37" t="s">
        <v>34</v>
      </c>
      <c r="J165" s="38">
        <v>3.27</v>
      </c>
      <c r="K165" s="37" t="s">
        <v>34</v>
      </c>
      <c r="L165" s="38">
        <v>7.0000000000000007E-2</v>
      </c>
      <c r="M165" s="39">
        <v>14.41</v>
      </c>
      <c r="N165" s="40">
        <v>1</v>
      </c>
      <c r="S165" s="2" t="s">
        <v>57</v>
      </c>
    </row>
    <row r="166" spans="1:22" s="1" customFormat="1" x14ac:dyDescent="0.2">
      <c r="A166" s="35"/>
      <c r="B166" s="36" t="s">
        <v>82</v>
      </c>
      <c r="C166" s="115" t="s">
        <v>83</v>
      </c>
      <c r="D166" s="115"/>
      <c r="E166" s="115"/>
      <c r="F166" s="37" t="s">
        <v>34</v>
      </c>
      <c r="G166" s="37" t="s">
        <v>34</v>
      </c>
      <c r="H166" s="37" t="s">
        <v>34</v>
      </c>
      <c r="I166" s="37" t="s">
        <v>34</v>
      </c>
      <c r="J166" s="38">
        <v>40.409999999999997</v>
      </c>
      <c r="K166" s="37" t="s">
        <v>34</v>
      </c>
      <c r="L166" s="38">
        <v>0.81</v>
      </c>
      <c r="M166" s="39">
        <v>4.22</v>
      </c>
      <c r="N166" s="40">
        <v>3</v>
      </c>
      <c r="S166" s="2" t="s">
        <v>83</v>
      </c>
    </row>
    <row r="167" spans="1:22" s="1" customFormat="1" x14ac:dyDescent="0.2">
      <c r="A167" s="35"/>
      <c r="B167" s="36" t="s">
        <v>34</v>
      </c>
      <c r="C167" s="115" t="s">
        <v>84</v>
      </c>
      <c r="D167" s="115"/>
      <c r="E167" s="115"/>
      <c r="F167" s="37" t="s">
        <v>59</v>
      </c>
      <c r="G167" s="37" t="s">
        <v>385</v>
      </c>
      <c r="H167" s="37" t="s">
        <v>34</v>
      </c>
      <c r="I167" s="37" t="s">
        <v>386</v>
      </c>
      <c r="J167" s="38" t="s">
        <v>34</v>
      </c>
      <c r="K167" s="37" t="s">
        <v>34</v>
      </c>
      <c r="L167" s="38" t="s">
        <v>34</v>
      </c>
      <c r="M167" s="39" t="s">
        <v>34</v>
      </c>
      <c r="N167" s="40" t="s">
        <v>34</v>
      </c>
      <c r="T167" s="2" t="s">
        <v>84</v>
      </c>
    </row>
    <row r="168" spans="1:22" s="1" customFormat="1" x14ac:dyDescent="0.2">
      <c r="A168" s="35"/>
      <c r="B168" s="36" t="s">
        <v>34</v>
      </c>
      <c r="C168" s="115" t="s">
        <v>58</v>
      </c>
      <c r="D168" s="115"/>
      <c r="E168" s="115"/>
      <c r="F168" s="37" t="s">
        <v>59</v>
      </c>
      <c r="G168" s="37" t="s">
        <v>387</v>
      </c>
      <c r="H168" s="37" t="s">
        <v>34</v>
      </c>
      <c r="I168" s="37" t="s">
        <v>388</v>
      </c>
      <c r="J168" s="38" t="s">
        <v>34</v>
      </c>
      <c r="K168" s="37" t="s">
        <v>34</v>
      </c>
      <c r="L168" s="38" t="s">
        <v>34</v>
      </c>
      <c r="M168" s="39" t="s">
        <v>34</v>
      </c>
      <c r="N168" s="40" t="s">
        <v>34</v>
      </c>
      <c r="T168" s="2" t="s">
        <v>58</v>
      </c>
    </row>
    <row r="169" spans="1:22" s="1" customFormat="1" x14ac:dyDescent="0.2">
      <c r="A169" s="35"/>
      <c r="B169" s="36" t="s">
        <v>34</v>
      </c>
      <c r="C169" s="118" t="s">
        <v>62</v>
      </c>
      <c r="D169" s="118"/>
      <c r="E169" s="118"/>
      <c r="F169" s="30" t="s">
        <v>34</v>
      </c>
      <c r="G169" s="30" t="s">
        <v>34</v>
      </c>
      <c r="H169" s="30" t="s">
        <v>34</v>
      </c>
      <c r="I169" s="30" t="s">
        <v>34</v>
      </c>
      <c r="J169" s="31">
        <v>219.75</v>
      </c>
      <c r="K169" s="30" t="s">
        <v>34</v>
      </c>
      <c r="L169" s="31">
        <v>4.3899999999999997</v>
      </c>
      <c r="M169" s="32" t="s">
        <v>34</v>
      </c>
      <c r="N169" s="33" t="s">
        <v>34</v>
      </c>
      <c r="U169" s="2" t="s">
        <v>62</v>
      </c>
    </row>
    <row r="170" spans="1:22" s="1" customFormat="1" x14ac:dyDescent="0.2">
      <c r="A170" s="35"/>
      <c r="B170" s="36" t="s">
        <v>34</v>
      </c>
      <c r="C170" s="115" t="s">
        <v>63</v>
      </c>
      <c r="D170" s="115"/>
      <c r="E170" s="115"/>
      <c r="F170" s="37" t="s">
        <v>34</v>
      </c>
      <c r="G170" s="37" t="s">
        <v>34</v>
      </c>
      <c r="H170" s="37" t="s">
        <v>34</v>
      </c>
      <c r="I170" s="37" t="s">
        <v>34</v>
      </c>
      <c r="J170" s="38" t="s">
        <v>34</v>
      </c>
      <c r="K170" s="37" t="s">
        <v>34</v>
      </c>
      <c r="L170" s="38">
        <v>2.48</v>
      </c>
      <c r="M170" s="39" t="s">
        <v>34</v>
      </c>
      <c r="N170" s="40">
        <v>36</v>
      </c>
      <c r="T170" s="2" t="s">
        <v>63</v>
      </c>
    </row>
    <row r="171" spans="1:22" s="1" customFormat="1" ht="22.5" x14ac:dyDescent="0.2">
      <c r="A171" s="35"/>
      <c r="B171" s="36" t="s">
        <v>335</v>
      </c>
      <c r="C171" s="115" t="s">
        <v>336</v>
      </c>
      <c r="D171" s="115"/>
      <c r="E171" s="115"/>
      <c r="F171" s="37" t="s">
        <v>66</v>
      </c>
      <c r="G171" s="37" t="s">
        <v>67</v>
      </c>
      <c r="H171" s="37" t="s">
        <v>34</v>
      </c>
      <c r="I171" s="37" t="s">
        <v>67</v>
      </c>
      <c r="J171" s="38" t="s">
        <v>34</v>
      </c>
      <c r="K171" s="37" t="s">
        <v>34</v>
      </c>
      <c r="L171" s="38">
        <v>2.36</v>
      </c>
      <c r="M171" s="39" t="s">
        <v>34</v>
      </c>
      <c r="N171" s="40">
        <v>34</v>
      </c>
      <c r="T171" s="2" t="s">
        <v>336</v>
      </c>
    </row>
    <row r="172" spans="1:22" s="1" customFormat="1" ht="22.5" x14ac:dyDescent="0.2">
      <c r="A172" s="35"/>
      <c r="B172" s="36" t="s">
        <v>337</v>
      </c>
      <c r="C172" s="115" t="s">
        <v>338</v>
      </c>
      <c r="D172" s="115"/>
      <c r="E172" s="115"/>
      <c r="F172" s="37" t="s">
        <v>66</v>
      </c>
      <c r="G172" s="37" t="s">
        <v>149</v>
      </c>
      <c r="H172" s="37" t="s">
        <v>34</v>
      </c>
      <c r="I172" s="37" t="s">
        <v>149</v>
      </c>
      <c r="J172" s="38" t="s">
        <v>34</v>
      </c>
      <c r="K172" s="37" t="s">
        <v>34</v>
      </c>
      <c r="L172" s="38">
        <v>1.61</v>
      </c>
      <c r="M172" s="39" t="s">
        <v>34</v>
      </c>
      <c r="N172" s="40">
        <v>23</v>
      </c>
      <c r="T172" s="2" t="s">
        <v>338</v>
      </c>
    </row>
    <row r="173" spans="1:22" s="1" customFormat="1" x14ac:dyDescent="0.2">
      <c r="A173" s="41"/>
      <c r="B173" s="42"/>
      <c r="C173" s="116" t="s">
        <v>71</v>
      </c>
      <c r="D173" s="116"/>
      <c r="E173" s="116"/>
      <c r="F173" s="43" t="s">
        <v>34</v>
      </c>
      <c r="G173" s="43" t="s">
        <v>34</v>
      </c>
      <c r="H173" s="43" t="s">
        <v>34</v>
      </c>
      <c r="I173" s="43" t="s">
        <v>34</v>
      </c>
      <c r="J173" s="44" t="s">
        <v>34</v>
      </c>
      <c r="K173" s="43" t="s">
        <v>34</v>
      </c>
      <c r="L173" s="44">
        <v>8.36</v>
      </c>
      <c r="M173" s="32" t="s">
        <v>34</v>
      </c>
      <c r="N173" s="45">
        <v>104</v>
      </c>
      <c r="V173" s="2" t="s">
        <v>71</v>
      </c>
    </row>
    <row r="174" spans="1:22" s="1" customFormat="1" ht="22.5" x14ac:dyDescent="0.2">
      <c r="A174" s="28" t="s">
        <v>176</v>
      </c>
      <c r="B174" s="29" t="s">
        <v>389</v>
      </c>
      <c r="C174" s="118" t="s">
        <v>390</v>
      </c>
      <c r="D174" s="118"/>
      <c r="E174" s="118"/>
      <c r="F174" s="30" t="s">
        <v>384</v>
      </c>
      <c r="G174" s="30" t="s">
        <v>34</v>
      </c>
      <c r="H174" s="30" t="s">
        <v>34</v>
      </c>
      <c r="I174" s="30" t="s">
        <v>391</v>
      </c>
      <c r="J174" s="31" t="s">
        <v>34</v>
      </c>
      <c r="K174" s="30" t="s">
        <v>34</v>
      </c>
      <c r="L174" s="31" t="s">
        <v>34</v>
      </c>
      <c r="M174" s="32" t="s">
        <v>34</v>
      </c>
      <c r="N174" s="33" t="s">
        <v>34</v>
      </c>
      <c r="Q174" s="2" t="s">
        <v>390</v>
      </c>
    </row>
    <row r="175" spans="1:22" s="1" customFormat="1" x14ac:dyDescent="0.2">
      <c r="A175" s="34"/>
      <c r="B175" s="8"/>
      <c r="C175" s="115" t="s">
        <v>392</v>
      </c>
      <c r="D175" s="115"/>
      <c r="E175" s="115"/>
      <c r="F175" s="115"/>
      <c r="G175" s="115"/>
      <c r="H175" s="115"/>
      <c r="I175" s="115"/>
      <c r="J175" s="115"/>
      <c r="K175" s="115"/>
      <c r="L175" s="115"/>
      <c r="M175" s="115"/>
      <c r="N175" s="117"/>
      <c r="R175" s="2" t="s">
        <v>392</v>
      </c>
    </row>
    <row r="176" spans="1:22" s="1" customFormat="1" x14ac:dyDescent="0.2">
      <c r="A176" s="35"/>
      <c r="B176" s="36" t="s">
        <v>48</v>
      </c>
      <c r="C176" s="115" t="s">
        <v>81</v>
      </c>
      <c r="D176" s="115"/>
      <c r="E176" s="115"/>
      <c r="F176" s="37" t="s">
        <v>34</v>
      </c>
      <c r="G176" s="37" t="s">
        <v>34</v>
      </c>
      <c r="H176" s="37" t="s">
        <v>34</v>
      </c>
      <c r="I176" s="37" t="s">
        <v>34</v>
      </c>
      <c r="J176" s="38">
        <v>162.46</v>
      </c>
      <c r="K176" s="37" t="s">
        <v>34</v>
      </c>
      <c r="L176" s="38">
        <v>4.87</v>
      </c>
      <c r="M176" s="39">
        <v>14.41</v>
      </c>
      <c r="N176" s="40">
        <v>70</v>
      </c>
      <c r="S176" s="2" t="s">
        <v>81</v>
      </c>
    </row>
    <row r="177" spans="1:22" s="1" customFormat="1" x14ac:dyDescent="0.2">
      <c r="A177" s="35"/>
      <c r="B177" s="36" t="s">
        <v>54</v>
      </c>
      <c r="C177" s="115" t="s">
        <v>55</v>
      </c>
      <c r="D177" s="115"/>
      <c r="E177" s="115"/>
      <c r="F177" s="37" t="s">
        <v>34</v>
      </c>
      <c r="G177" s="37" t="s">
        <v>34</v>
      </c>
      <c r="H177" s="37" t="s">
        <v>34</v>
      </c>
      <c r="I177" s="37" t="s">
        <v>34</v>
      </c>
      <c r="J177" s="38">
        <v>615.11</v>
      </c>
      <c r="K177" s="37" t="s">
        <v>34</v>
      </c>
      <c r="L177" s="38">
        <v>18.45</v>
      </c>
      <c r="M177" s="39">
        <v>7.88</v>
      </c>
      <c r="N177" s="40">
        <v>145</v>
      </c>
      <c r="S177" s="2" t="s">
        <v>55</v>
      </c>
    </row>
    <row r="178" spans="1:22" s="1" customFormat="1" x14ac:dyDescent="0.2">
      <c r="A178" s="35"/>
      <c r="B178" s="36" t="s">
        <v>56</v>
      </c>
      <c r="C178" s="115" t="s">
        <v>57</v>
      </c>
      <c r="D178" s="115"/>
      <c r="E178" s="115"/>
      <c r="F178" s="37" t="s">
        <v>34</v>
      </c>
      <c r="G178" s="37" t="s">
        <v>34</v>
      </c>
      <c r="H178" s="37" t="s">
        <v>34</v>
      </c>
      <c r="I178" s="37" t="s">
        <v>34</v>
      </c>
      <c r="J178" s="38">
        <v>71.53</v>
      </c>
      <c r="K178" s="37" t="s">
        <v>34</v>
      </c>
      <c r="L178" s="38">
        <v>2.15</v>
      </c>
      <c r="M178" s="39">
        <v>14.41</v>
      </c>
      <c r="N178" s="40">
        <v>31</v>
      </c>
      <c r="S178" s="2" t="s">
        <v>57</v>
      </c>
    </row>
    <row r="179" spans="1:22" s="1" customFormat="1" x14ac:dyDescent="0.2">
      <c r="A179" s="35"/>
      <c r="B179" s="36" t="s">
        <v>82</v>
      </c>
      <c r="C179" s="115" t="s">
        <v>83</v>
      </c>
      <c r="D179" s="115"/>
      <c r="E179" s="115"/>
      <c r="F179" s="37" t="s">
        <v>34</v>
      </c>
      <c r="G179" s="37" t="s">
        <v>34</v>
      </c>
      <c r="H179" s="37" t="s">
        <v>34</v>
      </c>
      <c r="I179" s="37" t="s">
        <v>34</v>
      </c>
      <c r="J179" s="38">
        <v>91.37</v>
      </c>
      <c r="K179" s="37" t="s">
        <v>34</v>
      </c>
      <c r="L179" s="38">
        <v>2.74</v>
      </c>
      <c r="M179" s="39">
        <v>4.22</v>
      </c>
      <c r="N179" s="40">
        <v>12</v>
      </c>
      <c r="S179" s="2" t="s">
        <v>83</v>
      </c>
    </row>
    <row r="180" spans="1:22" s="1" customFormat="1" x14ac:dyDescent="0.2">
      <c r="A180" s="35"/>
      <c r="B180" s="36" t="s">
        <v>34</v>
      </c>
      <c r="C180" s="115" t="s">
        <v>84</v>
      </c>
      <c r="D180" s="115"/>
      <c r="E180" s="115"/>
      <c r="F180" s="37" t="s">
        <v>59</v>
      </c>
      <c r="G180" s="37" t="s">
        <v>393</v>
      </c>
      <c r="H180" s="37" t="s">
        <v>34</v>
      </c>
      <c r="I180" s="37" t="s">
        <v>394</v>
      </c>
      <c r="J180" s="38" t="s">
        <v>34</v>
      </c>
      <c r="K180" s="37" t="s">
        <v>34</v>
      </c>
      <c r="L180" s="38" t="s">
        <v>34</v>
      </c>
      <c r="M180" s="39" t="s">
        <v>34</v>
      </c>
      <c r="N180" s="40" t="s">
        <v>34</v>
      </c>
      <c r="T180" s="2" t="s">
        <v>84</v>
      </c>
    </row>
    <row r="181" spans="1:22" s="1" customFormat="1" x14ac:dyDescent="0.2">
      <c r="A181" s="35"/>
      <c r="B181" s="36" t="s">
        <v>34</v>
      </c>
      <c r="C181" s="115" t="s">
        <v>58</v>
      </c>
      <c r="D181" s="115"/>
      <c r="E181" s="115"/>
      <c r="F181" s="37" t="s">
        <v>59</v>
      </c>
      <c r="G181" s="37" t="s">
        <v>395</v>
      </c>
      <c r="H181" s="37" t="s">
        <v>34</v>
      </c>
      <c r="I181" s="37" t="s">
        <v>396</v>
      </c>
      <c r="J181" s="38" t="s">
        <v>34</v>
      </c>
      <c r="K181" s="37" t="s">
        <v>34</v>
      </c>
      <c r="L181" s="38" t="s">
        <v>34</v>
      </c>
      <c r="M181" s="39" t="s">
        <v>34</v>
      </c>
      <c r="N181" s="40" t="s">
        <v>34</v>
      </c>
      <c r="T181" s="2" t="s">
        <v>58</v>
      </c>
    </row>
    <row r="182" spans="1:22" s="1" customFormat="1" x14ac:dyDescent="0.2">
      <c r="A182" s="35"/>
      <c r="B182" s="36" t="s">
        <v>34</v>
      </c>
      <c r="C182" s="118" t="s">
        <v>62</v>
      </c>
      <c r="D182" s="118"/>
      <c r="E182" s="118"/>
      <c r="F182" s="30" t="s">
        <v>34</v>
      </c>
      <c r="G182" s="30" t="s">
        <v>34</v>
      </c>
      <c r="H182" s="30" t="s">
        <v>34</v>
      </c>
      <c r="I182" s="30" t="s">
        <v>34</v>
      </c>
      <c r="J182" s="31">
        <v>868.94</v>
      </c>
      <c r="K182" s="30" t="s">
        <v>34</v>
      </c>
      <c r="L182" s="31">
        <v>26.06</v>
      </c>
      <c r="M182" s="32" t="s">
        <v>34</v>
      </c>
      <c r="N182" s="33" t="s">
        <v>34</v>
      </c>
      <c r="U182" s="2" t="s">
        <v>62</v>
      </c>
    </row>
    <row r="183" spans="1:22" s="1" customFormat="1" x14ac:dyDescent="0.2">
      <c r="A183" s="35"/>
      <c r="B183" s="36" t="s">
        <v>34</v>
      </c>
      <c r="C183" s="115" t="s">
        <v>63</v>
      </c>
      <c r="D183" s="115"/>
      <c r="E183" s="115"/>
      <c r="F183" s="37" t="s">
        <v>34</v>
      </c>
      <c r="G183" s="37" t="s">
        <v>34</v>
      </c>
      <c r="H183" s="37" t="s">
        <v>34</v>
      </c>
      <c r="I183" s="37" t="s">
        <v>34</v>
      </c>
      <c r="J183" s="38" t="s">
        <v>34</v>
      </c>
      <c r="K183" s="37" t="s">
        <v>34</v>
      </c>
      <c r="L183" s="38">
        <v>7.02</v>
      </c>
      <c r="M183" s="39" t="s">
        <v>34</v>
      </c>
      <c r="N183" s="40">
        <v>101</v>
      </c>
      <c r="T183" s="2" t="s">
        <v>63</v>
      </c>
    </row>
    <row r="184" spans="1:22" s="1" customFormat="1" ht="22.5" x14ac:dyDescent="0.2">
      <c r="A184" s="35"/>
      <c r="B184" s="36" t="s">
        <v>335</v>
      </c>
      <c r="C184" s="115" t="s">
        <v>336</v>
      </c>
      <c r="D184" s="115"/>
      <c r="E184" s="115"/>
      <c r="F184" s="37" t="s">
        <v>66</v>
      </c>
      <c r="G184" s="37" t="s">
        <v>67</v>
      </c>
      <c r="H184" s="37" t="s">
        <v>34</v>
      </c>
      <c r="I184" s="37" t="s">
        <v>67</v>
      </c>
      <c r="J184" s="38" t="s">
        <v>34</v>
      </c>
      <c r="K184" s="37" t="s">
        <v>34</v>
      </c>
      <c r="L184" s="38">
        <v>6.67</v>
      </c>
      <c r="M184" s="39" t="s">
        <v>34</v>
      </c>
      <c r="N184" s="40">
        <v>96</v>
      </c>
      <c r="T184" s="2" t="s">
        <v>336</v>
      </c>
    </row>
    <row r="185" spans="1:22" s="1" customFormat="1" ht="22.5" x14ac:dyDescent="0.2">
      <c r="A185" s="35"/>
      <c r="B185" s="36" t="s">
        <v>337</v>
      </c>
      <c r="C185" s="115" t="s">
        <v>338</v>
      </c>
      <c r="D185" s="115"/>
      <c r="E185" s="115"/>
      <c r="F185" s="37" t="s">
        <v>66</v>
      </c>
      <c r="G185" s="37" t="s">
        <v>149</v>
      </c>
      <c r="H185" s="37" t="s">
        <v>34</v>
      </c>
      <c r="I185" s="37" t="s">
        <v>149</v>
      </c>
      <c r="J185" s="38" t="s">
        <v>34</v>
      </c>
      <c r="K185" s="37" t="s">
        <v>34</v>
      </c>
      <c r="L185" s="38">
        <v>4.5599999999999996</v>
      </c>
      <c r="M185" s="39" t="s">
        <v>34</v>
      </c>
      <c r="N185" s="40">
        <v>66</v>
      </c>
      <c r="T185" s="2" t="s">
        <v>338</v>
      </c>
    </row>
    <row r="186" spans="1:22" s="1" customFormat="1" x14ac:dyDescent="0.2">
      <c r="A186" s="41"/>
      <c r="B186" s="42"/>
      <c r="C186" s="116" t="s">
        <v>71</v>
      </c>
      <c r="D186" s="116"/>
      <c r="E186" s="116"/>
      <c r="F186" s="43" t="s">
        <v>34</v>
      </c>
      <c r="G186" s="43" t="s">
        <v>34</v>
      </c>
      <c r="H186" s="43" t="s">
        <v>34</v>
      </c>
      <c r="I186" s="43" t="s">
        <v>34</v>
      </c>
      <c r="J186" s="44" t="s">
        <v>34</v>
      </c>
      <c r="K186" s="43" t="s">
        <v>34</v>
      </c>
      <c r="L186" s="44">
        <v>37.29</v>
      </c>
      <c r="M186" s="32" t="s">
        <v>34</v>
      </c>
      <c r="N186" s="45">
        <v>389</v>
      </c>
      <c r="V186" s="2" t="s">
        <v>71</v>
      </c>
    </row>
    <row r="187" spans="1:22" s="1" customFormat="1" ht="22.5" x14ac:dyDescent="0.2">
      <c r="A187" s="28" t="s">
        <v>181</v>
      </c>
      <c r="B187" s="29" t="s">
        <v>382</v>
      </c>
      <c r="C187" s="118" t="s">
        <v>383</v>
      </c>
      <c r="D187" s="118"/>
      <c r="E187" s="118"/>
      <c r="F187" s="30" t="s">
        <v>384</v>
      </c>
      <c r="G187" s="30" t="s">
        <v>34</v>
      </c>
      <c r="H187" s="30" t="s">
        <v>34</v>
      </c>
      <c r="I187" s="30" t="s">
        <v>391</v>
      </c>
      <c r="J187" s="31" t="s">
        <v>34</v>
      </c>
      <c r="K187" s="30" t="s">
        <v>34</v>
      </c>
      <c r="L187" s="31" t="s">
        <v>34</v>
      </c>
      <c r="M187" s="32" t="s">
        <v>34</v>
      </c>
      <c r="N187" s="33" t="s">
        <v>34</v>
      </c>
      <c r="Q187" s="2" t="s">
        <v>383</v>
      </c>
    </row>
    <row r="188" spans="1:22" s="1" customFormat="1" x14ac:dyDescent="0.2">
      <c r="A188" s="34"/>
      <c r="B188" s="8"/>
      <c r="C188" s="115" t="s">
        <v>392</v>
      </c>
      <c r="D188" s="115"/>
      <c r="E188" s="115"/>
      <c r="F188" s="115"/>
      <c r="G188" s="115"/>
      <c r="H188" s="115"/>
      <c r="I188" s="115"/>
      <c r="J188" s="115"/>
      <c r="K188" s="115"/>
      <c r="L188" s="115"/>
      <c r="M188" s="115"/>
      <c r="N188" s="117"/>
      <c r="R188" s="2" t="s">
        <v>392</v>
      </c>
    </row>
    <row r="189" spans="1:22" s="1" customFormat="1" x14ac:dyDescent="0.2">
      <c r="A189" s="35"/>
      <c r="B189" s="36" t="s">
        <v>48</v>
      </c>
      <c r="C189" s="115" t="s">
        <v>81</v>
      </c>
      <c r="D189" s="115"/>
      <c r="E189" s="115"/>
      <c r="F189" s="37" t="s">
        <v>34</v>
      </c>
      <c r="G189" s="37" t="s">
        <v>34</v>
      </c>
      <c r="H189" s="37" t="s">
        <v>34</v>
      </c>
      <c r="I189" s="37" t="s">
        <v>34</v>
      </c>
      <c r="J189" s="38">
        <v>120.63</v>
      </c>
      <c r="K189" s="37" t="s">
        <v>34</v>
      </c>
      <c r="L189" s="38">
        <v>3.62</v>
      </c>
      <c r="M189" s="39">
        <v>14.41</v>
      </c>
      <c r="N189" s="40">
        <v>52</v>
      </c>
      <c r="S189" s="2" t="s">
        <v>81</v>
      </c>
    </row>
    <row r="190" spans="1:22" s="1" customFormat="1" x14ac:dyDescent="0.2">
      <c r="A190" s="35"/>
      <c r="B190" s="36" t="s">
        <v>54</v>
      </c>
      <c r="C190" s="115" t="s">
        <v>55</v>
      </c>
      <c r="D190" s="115"/>
      <c r="E190" s="115"/>
      <c r="F190" s="37" t="s">
        <v>34</v>
      </c>
      <c r="G190" s="37" t="s">
        <v>34</v>
      </c>
      <c r="H190" s="37" t="s">
        <v>34</v>
      </c>
      <c r="I190" s="37" t="s">
        <v>34</v>
      </c>
      <c r="J190" s="38">
        <v>58.71</v>
      </c>
      <c r="K190" s="37" t="s">
        <v>34</v>
      </c>
      <c r="L190" s="38">
        <v>1.76</v>
      </c>
      <c r="M190" s="39">
        <v>7.88</v>
      </c>
      <c r="N190" s="40">
        <v>14</v>
      </c>
      <c r="S190" s="2" t="s">
        <v>55</v>
      </c>
    </row>
    <row r="191" spans="1:22" s="1" customFormat="1" x14ac:dyDescent="0.2">
      <c r="A191" s="35"/>
      <c r="B191" s="36" t="s">
        <v>56</v>
      </c>
      <c r="C191" s="115" t="s">
        <v>57</v>
      </c>
      <c r="D191" s="115"/>
      <c r="E191" s="115"/>
      <c r="F191" s="37" t="s">
        <v>34</v>
      </c>
      <c r="G191" s="37" t="s">
        <v>34</v>
      </c>
      <c r="H191" s="37" t="s">
        <v>34</v>
      </c>
      <c r="I191" s="37" t="s">
        <v>34</v>
      </c>
      <c r="J191" s="38">
        <v>3.27</v>
      </c>
      <c r="K191" s="37" t="s">
        <v>34</v>
      </c>
      <c r="L191" s="38">
        <v>0.1</v>
      </c>
      <c r="M191" s="39">
        <v>14.41</v>
      </c>
      <c r="N191" s="40">
        <v>1</v>
      </c>
      <c r="S191" s="2" t="s">
        <v>57</v>
      </c>
    </row>
    <row r="192" spans="1:22" s="1" customFormat="1" x14ac:dyDescent="0.2">
      <c r="A192" s="35"/>
      <c r="B192" s="36" t="s">
        <v>82</v>
      </c>
      <c r="C192" s="115" t="s">
        <v>83</v>
      </c>
      <c r="D192" s="115"/>
      <c r="E192" s="115"/>
      <c r="F192" s="37" t="s">
        <v>34</v>
      </c>
      <c r="G192" s="37" t="s">
        <v>34</v>
      </c>
      <c r="H192" s="37" t="s">
        <v>34</v>
      </c>
      <c r="I192" s="37" t="s">
        <v>34</v>
      </c>
      <c r="J192" s="38">
        <v>40.409999999999997</v>
      </c>
      <c r="K192" s="37" t="s">
        <v>34</v>
      </c>
      <c r="L192" s="38">
        <v>1.21</v>
      </c>
      <c r="M192" s="39">
        <v>4.22</v>
      </c>
      <c r="N192" s="40">
        <v>5</v>
      </c>
      <c r="S192" s="2" t="s">
        <v>83</v>
      </c>
    </row>
    <row r="193" spans="1:22" s="1" customFormat="1" x14ac:dyDescent="0.2">
      <c r="A193" s="35"/>
      <c r="B193" s="36" t="s">
        <v>34</v>
      </c>
      <c r="C193" s="115" t="s">
        <v>84</v>
      </c>
      <c r="D193" s="115"/>
      <c r="E193" s="115"/>
      <c r="F193" s="37" t="s">
        <v>59</v>
      </c>
      <c r="G193" s="37" t="s">
        <v>385</v>
      </c>
      <c r="H193" s="37" t="s">
        <v>34</v>
      </c>
      <c r="I193" s="37" t="s">
        <v>397</v>
      </c>
      <c r="J193" s="38" t="s">
        <v>34</v>
      </c>
      <c r="K193" s="37" t="s">
        <v>34</v>
      </c>
      <c r="L193" s="38" t="s">
        <v>34</v>
      </c>
      <c r="M193" s="39" t="s">
        <v>34</v>
      </c>
      <c r="N193" s="40" t="s">
        <v>34</v>
      </c>
      <c r="T193" s="2" t="s">
        <v>84</v>
      </c>
    </row>
    <row r="194" spans="1:22" s="1" customFormat="1" x14ac:dyDescent="0.2">
      <c r="A194" s="35"/>
      <c r="B194" s="36" t="s">
        <v>34</v>
      </c>
      <c r="C194" s="115" t="s">
        <v>58</v>
      </c>
      <c r="D194" s="115"/>
      <c r="E194" s="115"/>
      <c r="F194" s="37" t="s">
        <v>59</v>
      </c>
      <c r="G194" s="37" t="s">
        <v>387</v>
      </c>
      <c r="H194" s="37" t="s">
        <v>34</v>
      </c>
      <c r="I194" s="37" t="s">
        <v>398</v>
      </c>
      <c r="J194" s="38" t="s">
        <v>34</v>
      </c>
      <c r="K194" s="37" t="s">
        <v>34</v>
      </c>
      <c r="L194" s="38" t="s">
        <v>34</v>
      </c>
      <c r="M194" s="39" t="s">
        <v>34</v>
      </c>
      <c r="N194" s="40" t="s">
        <v>34</v>
      </c>
      <c r="T194" s="2" t="s">
        <v>58</v>
      </c>
    </row>
    <row r="195" spans="1:22" s="1" customFormat="1" x14ac:dyDescent="0.2">
      <c r="A195" s="35"/>
      <c r="B195" s="36" t="s">
        <v>34</v>
      </c>
      <c r="C195" s="118" t="s">
        <v>62</v>
      </c>
      <c r="D195" s="118"/>
      <c r="E195" s="118"/>
      <c r="F195" s="30" t="s">
        <v>34</v>
      </c>
      <c r="G195" s="30" t="s">
        <v>34</v>
      </c>
      <c r="H195" s="30" t="s">
        <v>34</v>
      </c>
      <c r="I195" s="30" t="s">
        <v>34</v>
      </c>
      <c r="J195" s="31">
        <v>219.75</v>
      </c>
      <c r="K195" s="30" t="s">
        <v>34</v>
      </c>
      <c r="L195" s="31">
        <v>6.59</v>
      </c>
      <c r="M195" s="32" t="s">
        <v>34</v>
      </c>
      <c r="N195" s="33" t="s">
        <v>34</v>
      </c>
      <c r="U195" s="2" t="s">
        <v>62</v>
      </c>
    </row>
    <row r="196" spans="1:22" s="1" customFormat="1" x14ac:dyDescent="0.2">
      <c r="A196" s="35"/>
      <c r="B196" s="36" t="s">
        <v>34</v>
      </c>
      <c r="C196" s="115" t="s">
        <v>63</v>
      </c>
      <c r="D196" s="115"/>
      <c r="E196" s="115"/>
      <c r="F196" s="37" t="s">
        <v>34</v>
      </c>
      <c r="G196" s="37" t="s">
        <v>34</v>
      </c>
      <c r="H196" s="37" t="s">
        <v>34</v>
      </c>
      <c r="I196" s="37" t="s">
        <v>34</v>
      </c>
      <c r="J196" s="38" t="s">
        <v>34</v>
      </c>
      <c r="K196" s="37" t="s">
        <v>34</v>
      </c>
      <c r="L196" s="38">
        <v>3.72</v>
      </c>
      <c r="M196" s="39" t="s">
        <v>34</v>
      </c>
      <c r="N196" s="40">
        <v>53</v>
      </c>
      <c r="T196" s="2" t="s">
        <v>63</v>
      </c>
    </row>
    <row r="197" spans="1:22" s="1" customFormat="1" ht="22.5" x14ac:dyDescent="0.2">
      <c r="A197" s="35"/>
      <c r="B197" s="36" t="s">
        <v>335</v>
      </c>
      <c r="C197" s="115" t="s">
        <v>336</v>
      </c>
      <c r="D197" s="115"/>
      <c r="E197" s="115"/>
      <c r="F197" s="37" t="s">
        <v>66</v>
      </c>
      <c r="G197" s="37" t="s">
        <v>67</v>
      </c>
      <c r="H197" s="37" t="s">
        <v>34</v>
      </c>
      <c r="I197" s="37" t="s">
        <v>67</v>
      </c>
      <c r="J197" s="38" t="s">
        <v>34</v>
      </c>
      <c r="K197" s="37" t="s">
        <v>34</v>
      </c>
      <c r="L197" s="38">
        <v>3.53</v>
      </c>
      <c r="M197" s="39" t="s">
        <v>34</v>
      </c>
      <c r="N197" s="40">
        <v>50</v>
      </c>
      <c r="T197" s="2" t="s">
        <v>336</v>
      </c>
    </row>
    <row r="198" spans="1:22" s="1" customFormat="1" ht="22.5" x14ac:dyDescent="0.2">
      <c r="A198" s="35"/>
      <c r="B198" s="36" t="s">
        <v>337</v>
      </c>
      <c r="C198" s="115" t="s">
        <v>338</v>
      </c>
      <c r="D198" s="115"/>
      <c r="E198" s="115"/>
      <c r="F198" s="37" t="s">
        <v>66</v>
      </c>
      <c r="G198" s="37" t="s">
        <v>149</v>
      </c>
      <c r="H198" s="37" t="s">
        <v>34</v>
      </c>
      <c r="I198" s="37" t="s">
        <v>149</v>
      </c>
      <c r="J198" s="38" t="s">
        <v>34</v>
      </c>
      <c r="K198" s="37" t="s">
        <v>34</v>
      </c>
      <c r="L198" s="38">
        <v>2.42</v>
      </c>
      <c r="M198" s="39" t="s">
        <v>34</v>
      </c>
      <c r="N198" s="40">
        <v>34</v>
      </c>
      <c r="T198" s="2" t="s">
        <v>338</v>
      </c>
    </row>
    <row r="199" spans="1:22" s="1" customFormat="1" x14ac:dyDescent="0.2">
      <c r="A199" s="41"/>
      <c r="B199" s="42"/>
      <c r="C199" s="116" t="s">
        <v>71</v>
      </c>
      <c r="D199" s="116"/>
      <c r="E199" s="116"/>
      <c r="F199" s="43" t="s">
        <v>34</v>
      </c>
      <c r="G199" s="43" t="s">
        <v>34</v>
      </c>
      <c r="H199" s="43" t="s">
        <v>34</v>
      </c>
      <c r="I199" s="43" t="s">
        <v>34</v>
      </c>
      <c r="J199" s="44" t="s">
        <v>34</v>
      </c>
      <c r="K199" s="43" t="s">
        <v>34</v>
      </c>
      <c r="L199" s="44">
        <v>12.54</v>
      </c>
      <c r="M199" s="32" t="s">
        <v>34</v>
      </c>
      <c r="N199" s="45">
        <v>155</v>
      </c>
      <c r="V199" s="2" t="s">
        <v>71</v>
      </c>
    </row>
    <row r="200" spans="1:22" s="1" customFormat="1" ht="22.5" x14ac:dyDescent="0.2">
      <c r="A200" s="28" t="s">
        <v>184</v>
      </c>
      <c r="B200" s="29" t="s">
        <v>399</v>
      </c>
      <c r="C200" s="118" t="s">
        <v>400</v>
      </c>
      <c r="D200" s="118"/>
      <c r="E200" s="118"/>
      <c r="F200" s="30" t="s">
        <v>384</v>
      </c>
      <c r="G200" s="30" t="s">
        <v>34</v>
      </c>
      <c r="H200" s="30" t="s">
        <v>34</v>
      </c>
      <c r="I200" s="30" t="s">
        <v>391</v>
      </c>
      <c r="J200" s="31" t="s">
        <v>34</v>
      </c>
      <c r="K200" s="30" t="s">
        <v>34</v>
      </c>
      <c r="L200" s="31" t="s">
        <v>34</v>
      </c>
      <c r="M200" s="32" t="s">
        <v>34</v>
      </c>
      <c r="N200" s="33" t="s">
        <v>34</v>
      </c>
      <c r="Q200" s="2" t="s">
        <v>400</v>
      </c>
    </row>
    <row r="201" spans="1:22" s="1" customFormat="1" x14ac:dyDescent="0.2">
      <c r="A201" s="34"/>
      <c r="B201" s="8"/>
      <c r="C201" s="115" t="s">
        <v>392</v>
      </c>
      <c r="D201" s="115"/>
      <c r="E201" s="115"/>
      <c r="F201" s="115"/>
      <c r="G201" s="115"/>
      <c r="H201" s="115"/>
      <c r="I201" s="115"/>
      <c r="J201" s="115"/>
      <c r="K201" s="115"/>
      <c r="L201" s="115"/>
      <c r="M201" s="115"/>
      <c r="N201" s="117"/>
      <c r="R201" s="2" t="s">
        <v>392</v>
      </c>
    </row>
    <row r="202" spans="1:22" s="1" customFormat="1" x14ac:dyDescent="0.2">
      <c r="A202" s="35"/>
      <c r="B202" s="36" t="s">
        <v>48</v>
      </c>
      <c r="C202" s="115" t="s">
        <v>81</v>
      </c>
      <c r="D202" s="115"/>
      <c r="E202" s="115"/>
      <c r="F202" s="37" t="s">
        <v>34</v>
      </c>
      <c r="G202" s="37" t="s">
        <v>34</v>
      </c>
      <c r="H202" s="37" t="s">
        <v>34</v>
      </c>
      <c r="I202" s="37" t="s">
        <v>34</v>
      </c>
      <c r="J202" s="38">
        <v>64.45</v>
      </c>
      <c r="K202" s="37" t="s">
        <v>34</v>
      </c>
      <c r="L202" s="38">
        <v>1.93</v>
      </c>
      <c r="M202" s="39">
        <v>14.41</v>
      </c>
      <c r="N202" s="40">
        <v>28</v>
      </c>
      <c r="S202" s="2" t="s">
        <v>81</v>
      </c>
    </row>
    <row r="203" spans="1:22" s="1" customFormat="1" x14ac:dyDescent="0.2">
      <c r="A203" s="35"/>
      <c r="B203" s="36" t="s">
        <v>54</v>
      </c>
      <c r="C203" s="115" t="s">
        <v>55</v>
      </c>
      <c r="D203" s="115"/>
      <c r="E203" s="115"/>
      <c r="F203" s="37" t="s">
        <v>34</v>
      </c>
      <c r="G203" s="37" t="s">
        <v>34</v>
      </c>
      <c r="H203" s="37" t="s">
        <v>34</v>
      </c>
      <c r="I203" s="37" t="s">
        <v>34</v>
      </c>
      <c r="J203" s="38">
        <v>402.48</v>
      </c>
      <c r="K203" s="37" t="s">
        <v>34</v>
      </c>
      <c r="L203" s="38">
        <v>12.07</v>
      </c>
      <c r="M203" s="39">
        <v>7.88</v>
      </c>
      <c r="N203" s="40">
        <v>95</v>
      </c>
      <c r="S203" s="2" t="s">
        <v>55</v>
      </c>
    </row>
    <row r="204" spans="1:22" s="1" customFormat="1" x14ac:dyDescent="0.2">
      <c r="A204" s="35"/>
      <c r="B204" s="36" t="s">
        <v>82</v>
      </c>
      <c r="C204" s="115" t="s">
        <v>83</v>
      </c>
      <c r="D204" s="115"/>
      <c r="E204" s="115"/>
      <c r="F204" s="37" t="s">
        <v>34</v>
      </c>
      <c r="G204" s="37" t="s">
        <v>34</v>
      </c>
      <c r="H204" s="37" t="s">
        <v>34</v>
      </c>
      <c r="I204" s="37" t="s">
        <v>34</v>
      </c>
      <c r="J204" s="38">
        <v>1.29</v>
      </c>
      <c r="K204" s="37" t="s">
        <v>34</v>
      </c>
      <c r="L204" s="38">
        <v>0.04</v>
      </c>
      <c r="M204" s="39">
        <v>4.22</v>
      </c>
      <c r="N204" s="40" t="s">
        <v>34</v>
      </c>
      <c r="S204" s="2" t="s">
        <v>83</v>
      </c>
    </row>
    <row r="205" spans="1:22" s="1" customFormat="1" x14ac:dyDescent="0.2">
      <c r="A205" s="35"/>
      <c r="B205" s="36" t="s">
        <v>34</v>
      </c>
      <c r="C205" s="115" t="s">
        <v>84</v>
      </c>
      <c r="D205" s="115"/>
      <c r="E205" s="115"/>
      <c r="F205" s="37" t="s">
        <v>59</v>
      </c>
      <c r="G205" s="37" t="s">
        <v>401</v>
      </c>
      <c r="H205" s="37" t="s">
        <v>34</v>
      </c>
      <c r="I205" s="37" t="s">
        <v>402</v>
      </c>
      <c r="J205" s="38" t="s">
        <v>34</v>
      </c>
      <c r="K205" s="37" t="s">
        <v>34</v>
      </c>
      <c r="L205" s="38" t="s">
        <v>34</v>
      </c>
      <c r="M205" s="39" t="s">
        <v>34</v>
      </c>
      <c r="N205" s="40" t="s">
        <v>34</v>
      </c>
      <c r="T205" s="2" t="s">
        <v>84</v>
      </c>
    </row>
    <row r="206" spans="1:22" s="1" customFormat="1" x14ac:dyDescent="0.2">
      <c r="A206" s="35"/>
      <c r="B206" s="36" t="s">
        <v>34</v>
      </c>
      <c r="C206" s="118" t="s">
        <v>62</v>
      </c>
      <c r="D206" s="118"/>
      <c r="E206" s="118"/>
      <c r="F206" s="30" t="s">
        <v>34</v>
      </c>
      <c r="G206" s="30" t="s">
        <v>34</v>
      </c>
      <c r="H206" s="30" t="s">
        <v>34</v>
      </c>
      <c r="I206" s="30" t="s">
        <v>34</v>
      </c>
      <c r="J206" s="31">
        <v>468.22</v>
      </c>
      <c r="K206" s="30" t="s">
        <v>34</v>
      </c>
      <c r="L206" s="31">
        <v>14.04</v>
      </c>
      <c r="M206" s="32" t="s">
        <v>34</v>
      </c>
      <c r="N206" s="33" t="s">
        <v>34</v>
      </c>
      <c r="U206" s="2" t="s">
        <v>62</v>
      </c>
    </row>
    <row r="207" spans="1:22" s="1" customFormat="1" x14ac:dyDescent="0.2">
      <c r="A207" s="35"/>
      <c r="B207" s="36" t="s">
        <v>34</v>
      </c>
      <c r="C207" s="115" t="s">
        <v>63</v>
      </c>
      <c r="D207" s="115"/>
      <c r="E207" s="115"/>
      <c r="F207" s="37" t="s">
        <v>34</v>
      </c>
      <c r="G207" s="37" t="s">
        <v>34</v>
      </c>
      <c r="H207" s="37" t="s">
        <v>34</v>
      </c>
      <c r="I207" s="37" t="s">
        <v>34</v>
      </c>
      <c r="J207" s="38" t="s">
        <v>34</v>
      </c>
      <c r="K207" s="37" t="s">
        <v>34</v>
      </c>
      <c r="L207" s="38">
        <v>1.93</v>
      </c>
      <c r="M207" s="39" t="s">
        <v>34</v>
      </c>
      <c r="N207" s="40">
        <v>28</v>
      </c>
      <c r="T207" s="2" t="s">
        <v>63</v>
      </c>
    </row>
    <row r="208" spans="1:22" s="1" customFormat="1" ht="22.5" x14ac:dyDescent="0.2">
      <c r="A208" s="35"/>
      <c r="B208" s="36" t="s">
        <v>335</v>
      </c>
      <c r="C208" s="115" t="s">
        <v>336</v>
      </c>
      <c r="D208" s="115"/>
      <c r="E208" s="115"/>
      <c r="F208" s="37" t="s">
        <v>66</v>
      </c>
      <c r="G208" s="37" t="s">
        <v>67</v>
      </c>
      <c r="H208" s="37" t="s">
        <v>34</v>
      </c>
      <c r="I208" s="37" t="s">
        <v>67</v>
      </c>
      <c r="J208" s="38" t="s">
        <v>34</v>
      </c>
      <c r="K208" s="37" t="s">
        <v>34</v>
      </c>
      <c r="L208" s="38">
        <v>1.83</v>
      </c>
      <c r="M208" s="39" t="s">
        <v>34</v>
      </c>
      <c r="N208" s="40">
        <v>27</v>
      </c>
      <c r="T208" s="2" t="s">
        <v>336</v>
      </c>
    </row>
    <row r="209" spans="1:23" s="1" customFormat="1" ht="22.5" x14ac:dyDescent="0.2">
      <c r="A209" s="35"/>
      <c r="B209" s="36" t="s">
        <v>337</v>
      </c>
      <c r="C209" s="115" t="s">
        <v>338</v>
      </c>
      <c r="D209" s="115"/>
      <c r="E209" s="115"/>
      <c r="F209" s="37" t="s">
        <v>66</v>
      </c>
      <c r="G209" s="37" t="s">
        <v>149</v>
      </c>
      <c r="H209" s="37" t="s">
        <v>34</v>
      </c>
      <c r="I209" s="37" t="s">
        <v>149</v>
      </c>
      <c r="J209" s="38" t="s">
        <v>34</v>
      </c>
      <c r="K209" s="37" t="s">
        <v>34</v>
      </c>
      <c r="L209" s="38">
        <v>1.25</v>
      </c>
      <c r="M209" s="39" t="s">
        <v>34</v>
      </c>
      <c r="N209" s="40">
        <v>18</v>
      </c>
      <c r="T209" s="2" t="s">
        <v>338</v>
      </c>
    </row>
    <row r="210" spans="1:23" s="1" customFormat="1" x14ac:dyDescent="0.2">
      <c r="A210" s="41"/>
      <c r="B210" s="42"/>
      <c r="C210" s="116" t="s">
        <v>71</v>
      </c>
      <c r="D210" s="116"/>
      <c r="E210" s="116"/>
      <c r="F210" s="43" t="s">
        <v>34</v>
      </c>
      <c r="G210" s="43" t="s">
        <v>34</v>
      </c>
      <c r="H210" s="43" t="s">
        <v>34</v>
      </c>
      <c r="I210" s="43" t="s">
        <v>34</v>
      </c>
      <c r="J210" s="44" t="s">
        <v>34</v>
      </c>
      <c r="K210" s="43" t="s">
        <v>34</v>
      </c>
      <c r="L210" s="44">
        <v>17.12</v>
      </c>
      <c r="M210" s="32" t="s">
        <v>34</v>
      </c>
      <c r="N210" s="45">
        <v>168</v>
      </c>
      <c r="V210" s="2" t="s">
        <v>71</v>
      </c>
    </row>
    <row r="211" spans="1:23" s="1" customFormat="1" ht="1.5" customHeight="1" x14ac:dyDescent="0.2">
      <c r="A211" s="47"/>
      <c r="B211" s="42"/>
      <c r="C211" s="42"/>
      <c r="D211" s="42"/>
      <c r="E211" s="42"/>
      <c r="F211" s="47"/>
      <c r="G211" s="47"/>
      <c r="H211" s="47"/>
      <c r="I211" s="47"/>
      <c r="J211" s="48"/>
      <c r="K211" s="47"/>
      <c r="L211" s="48"/>
      <c r="M211" s="37"/>
      <c r="N211" s="48"/>
    </row>
    <row r="212" spans="1:23" s="1" customFormat="1" x14ac:dyDescent="0.2">
      <c r="A212" s="119" t="s">
        <v>403</v>
      </c>
      <c r="B212" s="120"/>
      <c r="C212" s="120"/>
      <c r="D212" s="120"/>
      <c r="E212" s="120"/>
      <c r="F212" s="120"/>
      <c r="G212" s="120"/>
      <c r="H212" s="120"/>
      <c r="I212" s="120"/>
      <c r="J212" s="120"/>
      <c r="K212" s="120"/>
      <c r="L212" s="120"/>
      <c r="M212" s="120"/>
      <c r="N212" s="121"/>
      <c r="P212" s="2" t="s">
        <v>403</v>
      </c>
    </row>
    <row r="213" spans="1:23" s="1" customFormat="1" ht="33.75" x14ac:dyDescent="0.2">
      <c r="A213" s="28" t="s">
        <v>187</v>
      </c>
      <c r="B213" s="29" t="s">
        <v>404</v>
      </c>
      <c r="C213" s="118" t="s">
        <v>405</v>
      </c>
      <c r="D213" s="118"/>
      <c r="E213" s="118"/>
      <c r="F213" s="30" t="s">
        <v>261</v>
      </c>
      <c r="G213" s="30" t="s">
        <v>34</v>
      </c>
      <c r="H213" s="30" t="s">
        <v>34</v>
      </c>
      <c r="I213" s="30" t="s">
        <v>48</v>
      </c>
      <c r="J213" s="31">
        <v>13.13</v>
      </c>
      <c r="K213" s="30" t="s">
        <v>34</v>
      </c>
      <c r="L213" s="31">
        <v>13.13</v>
      </c>
      <c r="M213" s="32">
        <v>4.5199999999999996</v>
      </c>
      <c r="N213" s="33">
        <v>59</v>
      </c>
      <c r="Q213" s="2" t="s">
        <v>405</v>
      </c>
    </row>
    <row r="214" spans="1:23" s="1" customFormat="1" ht="33.75" x14ac:dyDescent="0.2">
      <c r="A214" s="28" t="s">
        <v>190</v>
      </c>
      <c r="B214" s="29" t="s">
        <v>406</v>
      </c>
      <c r="C214" s="118" t="s">
        <v>407</v>
      </c>
      <c r="D214" s="118"/>
      <c r="E214" s="118"/>
      <c r="F214" s="30" t="s">
        <v>261</v>
      </c>
      <c r="G214" s="30" t="s">
        <v>34</v>
      </c>
      <c r="H214" s="30" t="s">
        <v>34</v>
      </c>
      <c r="I214" s="30" t="s">
        <v>48</v>
      </c>
      <c r="J214" s="31">
        <v>269.10000000000002</v>
      </c>
      <c r="K214" s="30" t="s">
        <v>34</v>
      </c>
      <c r="L214" s="31">
        <v>269.10000000000002</v>
      </c>
      <c r="M214" s="32">
        <v>4.5199999999999996</v>
      </c>
      <c r="N214" s="33">
        <v>1216</v>
      </c>
      <c r="Q214" s="2" t="s">
        <v>407</v>
      </c>
    </row>
    <row r="215" spans="1:23" s="1" customFormat="1" x14ac:dyDescent="0.2">
      <c r="A215" s="28" t="s">
        <v>142</v>
      </c>
      <c r="B215" s="29" t="s">
        <v>408</v>
      </c>
      <c r="C215" s="118" t="s">
        <v>409</v>
      </c>
      <c r="D215" s="118"/>
      <c r="E215" s="118"/>
      <c r="F215" s="30" t="s">
        <v>261</v>
      </c>
      <c r="G215" s="30" t="s">
        <v>34</v>
      </c>
      <c r="H215" s="30" t="s">
        <v>34</v>
      </c>
      <c r="I215" s="30" t="s">
        <v>48</v>
      </c>
      <c r="J215" s="31">
        <v>992.26</v>
      </c>
      <c r="K215" s="30" t="s">
        <v>34</v>
      </c>
      <c r="L215" s="31">
        <v>992.26</v>
      </c>
      <c r="M215" s="32">
        <v>4.5199999999999996</v>
      </c>
      <c r="N215" s="33">
        <v>4485</v>
      </c>
      <c r="Q215" s="2" t="s">
        <v>409</v>
      </c>
    </row>
    <row r="216" spans="1:23" s="1" customFormat="1" ht="1.5" customHeight="1" x14ac:dyDescent="0.2">
      <c r="A216" s="47"/>
      <c r="B216" s="42"/>
      <c r="C216" s="42"/>
      <c r="D216" s="42"/>
      <c r="E216" s="42"/>
      <c r="F216" s="47"/>
      <c r="G216" s="47"/>
      <c r="H216" s="47"/>
      <c r="I216" s="47"/>
      <c r="J216" s="48"/>
      <c r="K216" s="47"/>
      <c r="L216" s="48"/>
      <c r="M216" s="37"/>
      <c r="N216" s="48"/>
    </row>
    <row r="217" spans="1:23" s="1" customFormat="1" x14ac:dyDescent="0.2">
      <c r="A217" s="119" t="s">
        <v>410</v>
      </c>
      <c r="B217" s="120"/>
      <c r="C217" s="120"/>
      <c r="D217" s="120"/>
      <c r="E217" s="120"/>
      <c r="F217" s="120"/>
      <c r="G217" s="120"/>
      <c r="H217" s="120"/>
      <c r="I217" s="120"/>
      <c r="J217" s="120"/>
      <c r="K217" s="120"/>
      <c r="L217" s="120"/>
      <c r="M217" s="120"/>
      <c r="N217" s="121"/>
      <c r="P217" s="2" t="s">
        <v>410</v>
      </c>
    </row>
    <row r="218" spans="1:23" s="1" customFormat="1" ht="22.5" x14ac:dyDescent="0.2">
      <c r="A218" s="28" t="s">
        <v>207</v>
      </c>
      <c r="B218" s="29" t="s">
        <v>411</v>
      </c>
      <c r="C218" s="118" t="s">
        <v>412</v>
      </c>
      <c r="D218" s="118"/>
      <c r="E218" s="118"/>
      <c r="F218" s="30" t="s">
        <v>261</v>
      </c>
      <c r="G218" s="30" t="s">
        <v>34</v>
      </c>
      <c r="H218" s="30" t="s">
        <v>34</v>
      </c>
      <c r="I218" s="30" t="s">
        <v>48</v>
      </c>
      <c r="J218" s="31">
        <v>230.33</v>
      </c>
      <c r="K218" s="30" t="s">
        <v>34</v>
      </c>
      <c r="L218" s="31">
        <v>230.33</v>
      </c>
      <c r="M218" s="32">
        <v>4.5199999999999996</v>
      </c>
      <c r="N218" s="33">
        <v>1041</v>
      </c>
      <c r="Q218" s="2" t="s">
        <v>412</v>
      </c>
    </row>
    <row r="219" spans="1:23" s="1" customFormat="1" ht="22.5" x14ac:dyDescent="0.2">
      <c r="A219" s="28" t="s">
        <v>215</v>
      </c>
      <c r="B219" s="29" t="s">
        <v>413</v>
      </c>
      <c r="C219" s="118" t="s">
        <v>414</v>
      </c>
      <c r="D219" s="118"/>
      <c r="E219" s="118"/>
      <c r="F219" s="30" t="s">
        <v>415</v>
      </c>
      <c r="G219" s="30" t="s">
        <v>34</v>
      </c>
      <c r="H219" s="30" t="s">
        <v>34</v>
      </c>
      <c r="I219" s="30" t="s">
        <v>416</v>
      </c>
      <c r="J219" s="31">
        <v>59232.25</v>
      </c>
      <c r="K219" s="30" t="s">
        <v>34</v>
      </c>
      <c r="L219" s="31">
        <v>112.32</v>
      </c>
      <c r="M219" s="32">
        <v>4.22</v>
      </c>
      <c r="N219" s="33">
        <v>474</v>
      </c>
      <c r="Q219" s="2" t="s">
        <v>414</v>
      </c>
    </row>
    <row r="220" spans="1:23" s="1" customFormat="1" x14ac:dyDescent="0.2">
      <c r="A220" s="34"/>
      <c r="B220" s="8"/>
      <c r="C220" s="115" t="s">
        <v>417</v>
      </c>
      <c r="D220" s="115"/>
      <c r="E220" s="115"/>
      <c r="F220" s="115"/>
      <c r="G220" s="115"/>
      <c r="H220" s="115"/>
      <c r="I220" s="115"/>
      <c r="J220" s="115"/>
      <c r="K220" s="115"/>
      <c r="L220" s="115"/>
      <c r="M220" s="115"/>
      <c r="N220" s="117"/>
      <c r="R220" s="2" t="s">
        <v>417</v>
      </c>
    </row>
    <row r="221" spans="1:23" s="1" customFormat="1" x14ac:dyDescent="0.2">
      <c r="A221" s="34"/>
      <c r="B221" s="8"/>
      <c r="C221" s="115" t="s">
        <v>418</v>
      </c>
      <c r="D221" s="115"/>
      <c r="E221" s="115"/>
      <c r="F221" s="115"/>
      <c r="G221" s="115"/>
      <c r="H221" s="115"/>
      <c r="I221" s="115"/>
      <c r="J221" s="115"/>
      <c r="K221" s="115"/>
      <c r="L221" s="115"/>
      <c r="M221" s="115"/>
      <c r="N221" s="117"/>
      <c r="W221" s="2" t="s">
        <v>418</v>
      </c>
    </row>
    <row r="222" spans="1:23" s="1" customFormat="1" ht="22.5" x14ac:dyDescent="0.2">
      <c r="A222" s="28" t="s">
        <v>219</v>
      </c>
      <c r="B222" s="29" t="s">
        <v>419</v>
      </c>
      <c r="C222" s="118" t="s">
        <v>420</v>
      </c>
      <c r="D222" s="118"/>
      <c r="E222" s="118"/>
      <c r="F222" s="30" t="s">
        <v>421</v>
      </c>
      <c r="G222" s="30" t="s">
        <v>34</v>
      </c>
      <c r="H222" s="30" t="s">
        <v>34</v>
      </c>
      <c r="I222" s="30" t="s">
        <v>56</v>
      </c>
      <c r="J222" s="31">
        <v>11.43</v>
      </c>
      <c r="K222" s="30" t="s">
        <v>34</v>
      </c>
      <c r="L222" s="31">
        <v>34.29</v>
      </c>
      <c r="M222" s="32">
        <v>4.22</v>
      </c>
      <c r="N222" s="33">
        <v>145</v>
      </c>
      <c r="Q222" s="2" t="s">
        <v>420</v>
      </c>
    </row>
    <row r="223" spans="1:23" s="1" customFormat="1" ht="56.25" x14ac:dyDescent="0.2">
      <c r="A223" s="28" t="s">
        <v>236</v>
      </c>
      <c r="B223" s="29" t="s">
        <v>422</v>
      </c>
      <c r="C223" s="118" t="s">
        <v>423</v>
      </c>
      <c r="D223" s="118"/>
      <c r="E223" s="118"/>
      <c r="F223" s="30" t="s">
        <v>421</v>
      </c>
      <c r="G223" s="30" t="s">
        <v>34</v>
      </c>
      <c r="H223" s="30" t="s">
        <v>34</v>
      </c>
      <c r="I223" s="30" t="s">
        <v>424</v>
      </c>
      <c r="J223" s="31">
        <v>31.2</v>
      </c>
      <c r="K223" s="30" t="s">
        <v>34</v>
      </c>
      <c r="L223" s="31">
        <v>46.8</v>
      </c>
      <c r="M223" s="32">
        <v>4.22</v>
      </c>
      <c r="N223" s="33">
        <v>197</v>
      </c>
      <c r="Q223" s="2" t="s">
        <v>423</v>
      </c>
    </row>
    <row r="224" spans="1:23" s="1" customFormat="1" ht="22.5" x14ac:dyDescent="0.2">
      <c r="A224" s="28" t="s">
        <v>245</v>
      </c>
      <c r="B224" s="29" t="s">
        <v>425</v>
      </c>
      <c r="C224" s="118" t="s">
        <v>426</v>
      </c>
      <c r="D224" s="118"/>
      <c r="E224" s="118"/>
      <c r="F224" s="30" t="s">
        <v>153</v>
      </c>
      <c r="G224" s="30" t="s">
        <v>34</v>
      </c>
      <c r="H224" s="30" t="s">
        <v>34</v>
      </c>
      <c r="I224" s="30" t="s">
        <v>427</v>
      </c>
      <c r="J224" s="31">
        <v>117</v>
      </c>
      <c r="K224" s="30" t="s">
        <v>34</v>
      </c>
      <c r="L224" s="31">
        <v>41.3</v>
      </c>
      <c r="M224" s="32">
        <v>4.22</v>
      </c>
      <c r="N224" s="33">
        <v>174</v>
      </c>
      <c r="Q224" s="2" t="s">
        <v>426</v>
      </c>
    </row>
    <row r="225" spans="1:22" s="1" customFormat="1" ht="1.5" customHeight="1" x14ac:dyDescent="0.2">
      <c r="A225" s="47"/>
      <c r="B225" s="42"/>
      <c r="C225" s="42"/>
      <c r="D225" s="42"/>
      <c r="E225" s="42"/>
      <c r="F225" s="47"/>
      <c r="G225" s="47"/>
      <c r="H225" s="47"/>
      <c r="I225" s="47"/>
      <c r="J225" s="48"/>
      <c r="K225" s="47"/>
      <c r="L225" s="48"/>
      <c r="M225" s="37"/>
      <c r="N225" s="48"/>
    </row>
    <row r="226" spans="1:22" s="1" customFormat="1" x14ac:dyDescent="0.2">
      <c r="A226" s="119" t="s">
        <v>428</v>
      </c>
      <c r="B226" s="120"/>
      <c r="C226" s="120"/>
      <c r="D226" s="120"/>
      <c r="E226" s="120"/>
      <c r="F226" s="120"/>
      <c r="G226" s="120"/>
      <c r="H226" s="120"/>
      <c r="I226" s="120"/>
      <c r="J226" s="120"/>
      <c r="K226" s="120"/>
      <c r="L226" s="120"/>
      <c r="M226" s="120"/>
      <c r="N226" s="121"/>
      <c r="P226" s="2" t="s">
        <v>428</v>
      </c>
    </row>
    <row r="227" spans="1:22" s="1" customFormat="1" ht="22.5" x14ac:dyDescent="0.2">
      <c r="A227" s="28" t="s">
        <v>247</v>
      </c>
      <c r="B227" s="29" t="s">
        <v>429</v>
      </c>
      <c r="C227" s="118" t="s">
        <v>430</v>
      </c>
      <c r="D227" s="118"/>
      <c r="E227" s="118"/>
      <c r="F227" s="30" t="s">
        <v>369</v>
      </c>
      <c r="G227" s="30" t="s">
        <v>34</v>
      </c>
      <c r="H227" s="30" t="s">
        <v>34</v>
      </c>
      <c r="I227" s="30" t="s">
        <v>431</v>
      </c>
      <c r="J227" s="31" t="s">
        <v>34</v>
      </c>
      <c r="K227" s="30" t="s">
        <v>34</v>
      </c>
      <c r="L227" s="31" t="s">
        <v>34</v>
      </c>
      <c r="M227" s="32" t="s">
        <v>34</v>
      </c>
      <c r="N227" s="33" t="s">
        <v>34</v>
      </c>
      <c r="Q227" s="2" t="s">
        <v>430</v>
      </c>
    </row>
    <row r="228" spans="1:22" s="1" customFormat="1" x14ac:dyDescent="0.2">
      <c r="A228" s="34"/>
      <c r="B228" s="8"/>
      <c r="C228" s="115" t="s">
        <v>432</v>
      </c>
      <c r="D228" s="115"/>
      <c r="E228" s="115"/>
      <c r="F228" s="115"/>
      <c r="G228" s="115"/>
      <c r="H228" s="115"/>
      <c r="I228" s="115"/>
      <c r="J228" s="115"/>
      <c r="K228" s="115"/>
      <c r="L228" s="115"/>
      <c r="M228" s="115"/>
      <c r="N228" s="117"/>
      <c r="R228" s="2" t="s">
        <v>432</v>
      </c>
    </row>
    <row r="229" spans="1:22" s="1" customFormat="1" x14ac:dyDescent="0.2">
      <c r="A229" s="35"/>
      <c r="B229" s="36" t="s">
        <v>48</v>
      </c>
      <c r="C229" s="115" t="s">
        <v>81</v>
      </c>
      <c r="D229" s="115"/>
      <c r="E229" s="115"/>
      <c r="F229" s="37" t="s">
        <v>34</v>
      </c>
      <c r="G229" s="37" t="s">
        <v>34</v>
      </c>
      <c r="H229" s="37" t="s">
        <v>34</v>
      </c>
      <c r="I229" s="37" t="s">
        <v>34</v>
      </c>
      <c r="J229" s="38">
        <v>98.57</v>
      </c>
      <c r="K229" s="37" t="s">
        <v>34</v>
      </c>
      <c r="L229" s="38">
        <v>29.57</v>
      </c>
      <c r="M229" s="39">
        <v>14.41</v>
      </c>
      <c r="N229" s="40">
        <v>426</v>
      </c>
      <c r="S229" s="2" t="s">
        <v>81</v>
      </c>
    </row>
    <row r="230" spans="1:22" s="1" customFormat="1" x14ac:dyDescent="0.2">
      <c r="A230" s="35"/>
      <c r="B230" s="36" t="s">
        <v>54</v>
      </c>
      <c r="C230" s="115" t="s">
        <v>55</v>
      </c>
      <c r="D230" s="115"/>
      <c r="E230" s="115"/>
      <c r="F230" s="37" t="s">
        <v>34</v>
      </c>
      <c r="G230" s="37" t="s">
        <v>34</v>
      </c>
      <c r="H230" s="37" t="s">
        <v>34</v>
      </c>
      <c r="I230" s="37" t="s">
        <v>34</v>
      </c>
      <c r="J230" s="38">
        <v>53.13</v>
      </c>
      <c r="K230" s="37" t="s">
        <v>34</v>
      </c>
      <c r="L230" s="38">
        <v>15.94</v>
      </c>
      <c r="M230" s="39">
        <v>7.88</v>
      </c>
      <c r="N230" s="40">
        <v>126</v>
      </c>
      <c r="S230" s="2" t="s">
        <v>55</v>
      </c>
    </row>
    <row r="231" spans="1:22" s="1" customFormat="1" x14ac:dyDescent="0.2">
      <c r="A231" s="35"/>
      <c r="B231" s="36" t="s">
        <v>56</v>
      </c>
      <c r="C231" s="115" t="s">
        <v>57</v>
      </c>
      <c r="D231" s="115"/>
      <c r="E231" s="115"/>
      <c r="F231" s="37" t="s">
        <v>34</v>
      </c>
      <c r="G231" s="37" t="s">
        <v>34</v>
      </c>
      <c r="H231" s="37" t="s">
        <v>34</v>
      </c>
      <c r="I231" s="37" t="s">
        <v>34</v>
      </c>
      <c r="J231" s="38">
        <v>2.29</v>
      </c>
      <c r="K231" s="37" t="s">
        <v>34</v>
      </c>
      <c r="L231" s="38">
        <v>0.69</v>
      </c>
      <c r="M231" s="39">
        <v>14.41</v>
      </c>
      <c r="N231" s="40">
        <v>10</v>
      </c>
      <c r="S231" s="2" t="s">
        <v>57</v>
      </c>
    </row>
    <row r="232" spans="1:22" s="1" customFormat="1" x14ac:dyDescent="0.2">
      <c r="A232" s="35"/>
      <c r="B232" s="36" t="s">
        <v>82</v>
      </c>
      <c r="C232" s="115" t="s">
        <v>83</v>
      </c>
      <c r="D232" s="115"/>
      <c r="E232" s="115"/>
      <c r="F232" s="37" t="s">
        <v>34</v>
      </c>
      <c r="G232" s="37" t="s">
        <v>34</v>
      </c>
      <c r="H232" s="37" t="s">
        <v>34</v>
      </c>
      <c r="I232" s="37" t="s">
        <v>34</v>
      </c>
      <c r="J232" s="38">
        <v>44.24</v>
      </c>
      <c r="K232" s="37" t="s">
        <v>34</v>
      </c>
      <c r="L232" s="38">
        <v>13.27</v>
      </c>
      <c r="M232" s="39">
        <v>4.22</v>
      </c>
      <c r="N232" s="40">
        <v>56</v>
      </c>
      <c r="S232" s="2" t="s">
        <v>83</v>
      </c>
    </row>
    <row r="233" spans="1:22" s="1" customFormat="1" x14ac:dyDescent="0.2">
      <c r="A233" s="35"/>
      <c r="B233" s="36" t="s">
        <v>34</v>
      </c>
      <c r="C233" s="115" t="s">
        <v>84</v>
      </c>
      <c r="D233" s="115"/>
      <c r="E233" s="115"/>
      <c r="F233" s="37" t="s">
        <v>59</v>
      </c>
      <c r="G233" s="37" t="s">
        <v>433</v>
      </c>
      <c r="H233" s="37" t="s">
        <v>34</v>
      </c>
      <c r="I233" s="37" t="s">
        <v>434</v>
      </c>
      <c r="J233" s="38" t="s">
        <v>34</v>
      </c>
      <c r="K233" s="37" t="s">
        <v>34</v>
      </c>
      <c r="L233" s="38" t="s">
        <v>34</v>
      </c>
      <c r="M233" s="39" t="s">
        <v>34</v>
      </c>
      <c r="N233" s="40" t="s">
        <v>34</v>
      </c>
      <c r="T233" s="2" t="s">
        <v>84</v>
      </c>
    </row>
    <row r="234" spans="1:22" s="1" customFormat="1" x14ac:dyDescent="0.2">
      <c r="A234" s="35"/>
      <c r="B234" s="36" t="s">
        <v>34</v>
      </c>
      <c r="C234" s="115" t="s">
        <v>58</v>
      </c>
      <c r="D234" s="115"/>
      <c r="E234" s="115"/>
      <c r="F234" s="37" t="s">
        <v>59</v>
      </c>
      <c r="G234" s="37" t="s">
        <v>435</v>
      </c>
      <c r="H234" s="37" t="s">
        <v>34</v>
      </c>
      <c r="I234" s="37" t="s">
        <v>436</v>
      </c>
      <c r="J234" s="38" t="s">
        <v>34</v>
      </c>
      <c r="K234" s="37" t="s">
        <v>34</v>
      </c>
      <c r="L234" s="38" t="s">
        <v>34</v>
      </c>
      <c r="M234" s="39" t="s">
        <v>34</v>
      </c>
      <c r="N234" s="40" t="s">
        <v>34</v>
      </c>
      <c r="T234" s="2" t="s">
        <v>58</v>
      </c>
    </row>
    <row r="235" spans="1:22" s="1" customFormat="1" x14ac:dyDescent="0.2">
      <c r="A235" s="35"/>
      <c r="B235" s="36" t="s">
        <v>34</v>
      </c>
      <c r="C235" s="118" t="s">
        <v>62</v>
      </c>
      <c r="D235" s="118"/>
      <c r="E235" s="118"/>
      <c r="F235" s="30" t="s">
        <v>34</v>
      </c>
      <c r="G235" s="30" t="s">
        <v>34</v>
      </c>
      <c r="H235" s="30" t="s">
        <v>34</v>
      </c>
      <c r="I235" s="30" t="s">
        <v>34</v>
      </c>
      <c r="J235" s="31">
        <v>195.94</v>
      </c>
      <c r="K235" s="30" t="s">
        <v>34</v>
      </c>
      <c r="L235" s="31">
        <v>58.78</v>
      </c>
      <c r="M235" s="32" t="s">
        <v>34</v>
      </c>
      <c r="N235" s="33" t="s">
        <v>34</v>
      </c>
      <c r="U235" s="2" t="s">
        <v>62</v>
      </c>
    </row>
    <row r="236" spans="1:22" s="1" customFormat="1" x14ac:dyDescent="0.2">
      <c r="A236" s="35"/>
      <c r="B236" s="36" t="s">
        <v>34</v>
      </c>
      <c r="C236" s="115" t="s">
        <v>63</v>
      </c>
      <c r="D236" s="115"/>
      <c r="E236" s="115"/>
      <c r="F236" s="37" t="s">
        <v>34</v>
      </c>
      <c r="G236" s="37" t="s">
        <v>34</v>
      </c>
      <c r="H236" s="37" t="s">
        <v>34</v>
      </c>
      <c r="I236" s="37" t="s">
        <v>34</v>
      </c>
      <c r="J236" s="38" t="s">
        <v>34</v>
      </c>
      <c r="K236" s="37" t="s">
        <v>34</v>
      </c>
      <c r="L236" s="38">
        <v>30.26</v>
      </c>
      <c r="M236" s="39" t="s">
        <v>34</v>
      </c>
      <c r="N236" s="40">
        <v>436</v>
      </c>
      <c r="T236" s="2" t="s">
        <v>63</v>
      </c>
    </row>
    <row r="237" spans="1:22" s="1" customFormat="1" ht="22.5" x14ac:dyDescent="0.2">
      <c r="A237" s="35"/>
      <c r="B237" s="36" t="s">
        <v>335</v>
      </c>
      <c r="C237" s="115" t="s">
        <v>336</v>
      </c>
      <c r="D237" s="115"/>
      <c r="E237" s="115"/>
      <c r="F237" s="37" t="s">
        <v>66</v>
      </c>
      <c r="G237" s="37" t="s">
        <v>67</v>
      </c>
      <c r="H237" s="37" t="s">
        <v>34</v>
      </c>
      <c r="I237" s="37" t="s">
        <v>67</v>
      </c>
      <c r="J237" s="38" t="s">
        <v>34</v>
      </c>
      <c r="K237" s="37" t="s">
        <v>34</v>
      </c>
      <c r="L237" s="38">
        <v>28.75</v>
      </c>
      <c r="M237" s="39" t="s">
        <v>34</v>
      </c>
      <c r="N237" s="40">
        <v>414</v>
      </c>
      <c r="T237" s="2" t="s">
        <v>336</v>
      </c>
    </row>
    <row r="238" spans="1:22" s="1" customFormat="1" ht="22.5" x14ac:dyDescent="0.2">
      <c r="A238" s="35"/>
      <c r="B238" s="36" t="s">
        <v>337</v>
      </c>
      <c r="C238" s="115" t="s">
        <v>338</v>
      </c>
      <c r="D238" s="115"/>
      <c r="E238" s="115"/>
      <c r="F238" s="37" t="s">
        <v>66</v>
      </c>
      <c r="G238" s="37" t="s">
        <v>149</v>
      </c>
      <c r="H238" s="37" t="s">
        <v>34</v>
      </c>
      <c r="I238" s="37" t="s">
        <v>149</v>
      </c>
      <c r="J238" s="38" t="s">
        <v>34</v>
      </c>
      <c r="K238" s="37" t="s">
        <v>34</v>
      </c>
      <c r="L238" s="38">
        <v>19.670000000000002</v>
      </c>
      <c r="M238" s="39" t="s">
        <v>34</v>
      </c>
      <c r="N238" s="40">
        <v>283</v>
      </c>
      <c r="T238" s="2" t="s">
        <v>338</v>
      </c>
    </row>
    <row r="239" spans="1:22" s="1" customFormat="1" x14ac:dyDescent="0.2">
      <c r="A239" s="41"/>
      <c r="B239" s="42"/>
      <c r="C239" s="116" t="s">
        <v>71</v>
      </c>
      <c r="D239" s="116"/>
      <c r="E239" s="116"/>
      <c r="F239" s="43" t="s">
        <v>34</v>
      </c>
      <c r="G239" s="43" t="s">
        <v>34</v>
      </c>
      <c r="H239" s="43" t="s">
        <v>34</v>
      </c>
      <c r="I239" s="43" t="s">
        <v>34</v>
      </c>
      <c r="J239" s="44" t="s">
        <v>34</v>
      </c>
      <c r="K239" s="43" t="s">
        <v>34</v>
      </c>
      <c r="L239" s="44">
        <v>107.2</v>
      </c>
      <c r="M239" s="32" t="s">
        <v>34</v>
      </c>
      <c r="N239" s="45">
        <v>1305</v>
      </c>
      <c r="V239" s="2" t="s">
        <v>71</v>
      </c>
    </row>
    <row r="240" spans="1:22" s="1" customFormat="1" ht="22.5" x14ac:dyDescent="0.2">
      <c r="A240" s="28" t="s">
        <v>258</v>
      </c>
      <c r="B240" s="29" t="s">
        <v>359</v>
      </c>
      <c r="C240" s="118" t="s">
        <v>360</v>
      </c>
      <c r="D240" s="118"/>
      <c r="E240" s="118"/>
      <c r="F240" s="30" t="s">
        <v>352</v>
      </c>
      <c r="G240" s="30" t="s">
        <v>34</v>
      </c>
      <c r="H240" s="30" t="s">
        <v>34</v>
      </c>
      <c r="I240" s="30" t="s">
        <v>349</v>
      </c>
      <c r="J240" s="31" t="s">
        <v>34</v>
      </c>
      <c r="K240" s="30" t="s">
        <v>34</v>
      </c>
      <c r="L240" s="31" t="s">
        <v>34</v>
      </c>
      <c r="M240" s="32" t="s">
        <v>34</v>
      </c>
      <c r="N240" s="33" t="s">
        <v>34</v>
      </c>
      <c r="Q240" s="2" t="s">
        <v>360</v>
      </c>
    </row>
    <row r="241" spans="1:22" s="1" customFormat="1" x14ac:dyDescent="0.2">
      <c r="A241" s="34"/>
      <c r="B241" s="8"/>
      <c r="C241" s="115" t="s">
        <v>437</v>
      </c>
      <c r="D241" s="115"/>
      <c r="E241" s="115"/>
      <c r="F241" s="115"/>
      <c r="G241" s="115"/>
      <c r="H241" s="115"/>
      <c r="I241" s="115"/>
      <c r="J241" s="115"/>
      <c r="K241" s="115"/>
      <c r="L241" s="115"/>
      <c r="M241" s="115"/>
      <c r="N241" s="117"/>
      <c r="R241" s="2" t="s">
        <v>437</v>
      </c>
    </row>
    <row r="242" spans="1:22" s="1" customFormat="1" x14ac:dyDescent="0.2">
      <c r="A242" s="35"/>
      <c r="B242" s="36" t="s">
        <v>48</v>
      </c>
      <c r="C242" s="115" t="s">
        <v>81</v>
      </c>
      <c r="D242" s="115"/>
      <c r="E242" s="115"/>
      <c r="F242" s="37" t="s">
        <v>34</v>
      </c>
      <c r="G242" s="37" t="s">
        <v>34</v>
      </c>
      <c r="H242" s="37" t="s">
        <v>34</v>
      </c>
      <c r="I242" s="37" t="s">
        <v>34</v>
      </c>
      <c r="J242" s="38">
        <v>197.37</v>
      </c>
      <c r="K242" s="37" t="s">
        <v>34</v>
      </c>
      <c r="L242" s="38">
        <v>21.71</v>
      </c>
      <c r="M242" s="39">
        <v>14.41</v>
      </c>
      <c r="N242" s="40">
        <v>313</v>
      </c>
      <c r="S242" s="2" t="s">
        <v>81</v>
      </c>
    </row>
    <row r="243" spans="1:22" s="1" customFormat="1" x14ac:dyDescent="0.2">
      <c r="A243" s="35"/>
      <c r="B243" s="36" t="s">
        <v>54</v>
      </c>
      <c r="C243" s="115" t="s">
        <v>55</v>
      </c>
      <c r="D243" s="115"/>
      <c r="E243" s="115"/>
      <c r="F243" s="37" t="s">
        <v>34</v>
      </c>
      <c r="G243" s="37" t="s">
        <v>34</v>
      </c>
      <c r="H243" s="37" t="s">
        <v>34</v>
      </c>
      <c r="I243" s="37" t="s">
        <v>34</v>
      </c>
      <c r="J243" s="38">
        <v>76.739999999999995</v>
      </c>
      <c r="K243" s="37" t="s">
        <v>34</v>
      </c>
      <c r="L243" s="38">
        <v>8.44</v>
      </c>
      <c r="M243" s="39">
        <v>7.88</v>
      </c>
      <c r="N243" s="40">
        <v>67</v>
      </c>
      <c r="S243" s="2" t="s">
        <v>55</v>
      </c>
    </row>
    <row r="244" spans="1:22" s="1" customFormat="1" x14ac:dyDescent="0.2">
      <c r="A244" s="35"/>
      <c r="B244" s="36" t="s">
        <v>56</v>
      </c>
      <c r="C244" s="115" t="s">
        <v>57</v>
      </c>
      <c r="D244" s="115"/>
      <c r="E244" s="115"/>
      <c r="F244" s="37" t="s">
        <v>34</v>
      </c>
      <c r="G244" s="37" t="s">
        <v>34</v>
      </c>
      <c r="H244" s="37" t="s">
        <v>34</v>
      </c>
      <c r="I244" s="37" t="s">
        <v>34</v>
      </c>
      <c r="J244" s="38">
        <v>3.59</v>
      </c>
      <c r="K244" s="37" t="s">
        <v>34</v>
      </c>
      <c r="L244" s="38">
        <v>0.39</v>
      </c>
      <c r="M244" s="39">
        <v>14.41</v>
      </c>
      <c r="N244" s="40">
        <v>6</v>
      </c>
      <c r="S244" s="2" t="s">
        <v>57</v>
      </c>
    </row>
    <row r="245" spans="1:22" s="1" customFormat="1" x14ac:dyDescent="0.2">
      <c r="A245" s="35"/>
      <c r="B245" s="36" t="s">
        <v>82</v>
      </c>
      <c r="C245" s="115" t="s">
        <v>83</v>
      </c>
      <c r="D245" s="115"/>
      <c r="E245" s="115"/>
      <c r="F245" s="37" t="s">
        <v>34</v>
      </c>
      <c r="G245" s="37" t="s">
        <v>34</v>
      </c>
      <c r="H245" s="37" t="s">
        <v>34</v>
      </c>
      <c r="I245" s="37" t="s">
        <v>34</v>
      </c>
      <c r="J245" s="38">
        <v>75.89</v>
      </c>
      <c r="K245" s="37" t="s">
        <v>34</v>
      </c>
      <c r="L245" s="38">
        <v>8.35</v>
      </c>
      <c r="M245" s="39">
        <v>4.22</v>
      </c>
      <c r="N245" s="40">
        <v>35</v>
      </c>
      <c r="S245" s="2" t="s">
        <v>83</v>
      </c>
    </row>
    <row r="246" spans="1:22" s="1" customFormat="1" x14ac:dyDescent="0.2">
      <c r="A246" s="35"/>
      <c r="B246" s="36" t="s">
        <v>34</v>
      </c>
      <c r="C246" s="115" t="s">
        <v>84</v>
      </c>
      <c r="D246" s="115"/>
      <c r="E246" s="115"/>
      <c r="F246" s="37" t="s">
        <v>59</v>
      </c>
      <c r="G246" s="37" t="s">
        <v>363</v>
      </c>
      <c r="H246" s="37" t="s">
        <v>34</v>
      </c>
      <c r="I246" s="37" t="s">
        <v>438</v>
      </c>
      <c r="J246" s="38" t="s">
        <v>34</v>
      </c>
      <c r="K246" s="37" t="s">
        <v>34</v>
      </c>
      <c r="L246" s="38" t="s">
        <v>34</v>
      </c>
      <c r="M246" s="39" t="s">
        <v>34</v>
      </c>
      <c r="N246" s="40" t="s">
        <v>34</v>
      </c>
      <c r="T246" s="2" t="s">
        <v>84</v>
      </c>
    </row>
    <row r="247" spans="1:22" s="1" customFormat="1" x14ac:dyDescent="0.2">
      <c r="A247" s="35"/>
      <c r="B247" s="36" t="s">
        <v>34</v>
      </c>
      <c r="C247" s="115" t="s">
        <v>58</v>
      </c>
      <c r="D247" s="115"/>
      <c r="E247" s="115"/>
      <c r="F247" s="37" t="s">
        <v>59</v>
      </c>
      <c r="G247" s="37" t="s">
        <v>365</v>
      </c>
      <c r="H247" s="37" t="s">
        <v>34</v>
      </c>
      <c r="I247" s="37" t="s">
        <v>439</v>
      </c>
      <c r="J247" s="38" t="s">
        <v>34</v>
      </c>
      <c r="K247" s="37" t="s">
        <v>34</v>
      </c>
      <c r="L247" s="38" t="s">
        <v>34</v>
      </c>
      <c r="M247" s="39" t="s">
        <v>34</v>
      </c>
      <c r="N247" s="40" t="s">
        <v>34</v>
      </c>
      <c r="T247" s="2" t="s">
        <v>58</v>
      </c>
    </row>
    <row r="248" spans="1:22" s="1" customFormat="1" x14ac:dyDescent="0.2">
      <c r="A248" s="35"/>
      <c r="B248" s="36" t="s">
        <v>34</v>
      </c>
      <c r="C248" s="118" t="s">
        <v>62</v>
      </c>
      <c r="D248" s="118"/>
      <c r="E248" s="118"/>
      <c r="F248" s="30" t="s">
        <v>34</v>
      </c>
      <c r="G248" s="30" t="s">
        <v>34</v>
      </c>
      <c r="H248" s="30" t="s">
        <v>34</v>
      </c>
      <c r="I248" s="30" t="s">
        <v>34</v>
      </c>
      <c r="J248" s="31">
        <v>350</v>
      </c>
      <c r="K248" s="30" t="s">
        <v>34</v>
      </c>
      <c r="L248" s="31">
        <v>38.5</v>
      </c>
      <c r="M248" s="32" t="s">
        <v>34</v>
      </c>
      <c r="N248" s="33" t="s">
        <v>34</v>
      </c>
      <c r="U248" s="2" t="s">
        <v>62</v>
      </c>
    </row>
    <row r="249" spans="1:22" s="1" customFormat="1" x14ac:dyDescent="0.2">
      <c r="A249" s="35"/>
      <c r="B249" s="36" t="s">
        <v>34</v>
      </c>
      <c r="C249" s="115" t="s">
        <v>63</v>
      </c>
      <c r="D249" s="115"/>
      <c r="E249" s="115"/>
      <c r="F249" s="37" t="s">
        <v>34</v>
      </c>
      <c r="G249" s="37" t="s">
        <v>34</v>
      </c>
      <c r="H249" s="37" t="s">
        <v>34</v>
      </c>
      <c r="I249" s="37" t="s">
        <v>34</v>
      </c>
      <c r="J249" s="38" t="s">
        <v>34</v>
      </c>
      <c r="K249" s="37" t="s">
        <v>34</v>
      </c>
      <c r="L249" s="38">
        <v>22.1</v>
      </c>
      <c r="M249" s="39" t="s">
        <v>34</v>
      </c>
      <c r="N249" s="40">
        <v>319</v>
      </c>
      <c r="T249" s="2" t="s">
        <v>63</v>
      </c>
    </row>
    <row r="250" spans="1:22" s="1" customFormat="1" ht="22.5" x14ac:dyDescent="0.2">
      <c r="A250" s="35"/>
      <c r="B250" s="36" t="s">
        <v>335</v>
      </c>
      <c r="C250" s="115" t="s">
        <v>336</v>
      </c>
      <c r="D250" s="115"/>
      <c r="E250" s="115"/>
      <c r="F250" s="37" t="s">
        <v>66</v>
      </c>
      <c r="G250" s="37" t="s">
        <v>67</v>
      </c>
      <c r="H250" s="37" t="s">
        <v>34</v>
      </c>
      <c r="I250" s="37" t="s">
        <v>67</v>
      </c>
      <c r="J250" s="38" t="s">
        <v>34</v>
      </c>
      <c r="K250" s="37" t="s">
        <v>34</v>
      </c>
      <c r="L250" s="38">
        <v>21</v>
      </c>
      <c r="M250" s="39" t="s">
        <v>34</v>
      </c>
      <c r="N250" s="40">
        <v>303</v>
      </c>
      <c r="T250" s="2" t="s">
        <v>336</v>
      </c>
    </row>
    <row r="251" spans="1:22" s="1" customFormat="1" ht="22.5" x14ac:dyDescent="0.2">
      <c r="A251" s="35"/>
      <c r="B251" s="36" t="s">
        <v>337</v>
      </c>
      <c r="C251" s="115" t="s">
        <v>338</v>
      </c>
      <c r="D251" s="115"/>
      <c r="E251" s="115"/>
      <c r="F251" s="37" t="s">
        <v>66</v>
      </c>
      <c r="G251" s="37" t="s">
        <v>149</v>
      </c>
      <c r="H251" s="37" t="s">
        <v>34</v>
      </c>
      <c r="I251" s="37" t="s">
        <v>149</v>
      </c>
      <c r="J251" s="38" t="s">
        <v>34</v>
      </c>
      <c r="K251" s="37" t="s">
        <v>34</v>
      </c>
      <c r="L251" s="38">
        <v>14.37</v>
      </c>
      <c r="M251" s="39" t="s">
        <v>34</v>
      </c>
      <c r="N251" s="40">
        <v>207</v>
      </c>
      <c r="T251" s="2" t="s">
        <v>338</v>
      </c>
    </row>
    <row r="252" spans="1:22" s="1" customFormat="1" x14ac:dyDescent="0.2">
      <c r="A252" s="41"/>
      <c r="B252" s="42"/>
      <c r="C252" s="116" t="s">
        <v>71</v>
      </c>
      <c r="D252" s="116"/>
      <c r="E252" s="116"/>
      <c r="F252" s="43" t="s">
        <v>34</v>
      </c>
      <c r="G252" s="43" t="s">
        <v>34</v>
      </c>
      <c r="H252" s="43" t="s">
        <v>34</v>
      </c>
      <c r="I252" s="43" t="s">
        <v>34</v>
      </c>
      <c r="J252" s="44" t="s">
        <v>34</v>
      </c>
      <c r="K252" s="43" t="s">
        <v>34</v>
      </c>
      <c r="L252" s="44">
        <v>73.87</v>
      </c>
      <c r="M252" s="32" t="s">
        <v>34</v>
      </c>
      <c r="N252" s="45">
        <v>925</v>
      </c>
      <c r="V252" s="2" t="s">
        <v>71</v>
      </c>
    </row>
    <row r="253" spans="1:22" s="1" customFormat="1" ht="33.75" x14ac:dyDescent="0.2">
      <c r="A253" s="28" t="s">
        <v>262</v>
      </c>
      <c r="B253" s="29" t="s">
        <v>440</v>
      </c>
      <c r="C253" s="118" t="s">
        <v>441</v>
      </c>
      <c r="D253" s="118"/>
      <c r="E253" s="118"/>
      <c r="F253" s="30" t="s">
        <v>352</v>
      </c>
      <c r="G253" s="30" t="s">
        <v>34</v>
      </c>
      <c r="H253" s="30" t="s">
        <v>34</v>
      </c>
      <c r="I253" s="30" t="s">
        <v>387</v>
      </c>
      <c r="J253" s="31" t="s">
        <v>34</v>
      </c>
      <c r="K253" s="30" t="s">
        <v>34</v>
      </c>
      <c r="L253" s="31" t="s">
        <v>34</v>
      </c>
      <c r="M253" s="32" t="s">
        <v>34</v>
      </c>
      <c r="N253" s="33" t="s">
        <v>34</v>
      </c>
      <c r="Q253" s="2" t="s">
        <v>441</v>
      </c>
    </row>
    <row r="254" spans="1:22" s="1" customFormat="1" x14ac:dyDescent="0.2">
      <c r="A254" s="34"/>
      <c r="B254" s="8"/>
      <c r="C254" s="115" t="s">
        <v>442</v>
      </c>
      <c r="D254" s="115"/>
      <c r="E254" s="115"/>
      <c r="F254" s="115"/>
      <c r="G254" s="115"/>
      <c r="H254" s="115"/>
      <c r="I254" s="115"/>
      <c r="J254" s="115"/>
      <c r="K254" s="115"/>
      <c r="L254" s="115"/>
      <c r="M254" s="115"/>
      <c r="N254" s="117"/>
      <c r="R254" s="2" t="s">
        <v>442</v>
      </c>
    </row>
    <row r="255" spans="1:22" s="1" customFormat="1" x14ac:dyDescent="0.2">
      <c r="A255" s="35"/>
      <c r="B255" s="36" t="s">
        <v>48</v>
      </c>
      <c r="C255" s="115" t="s">
        <v>81</v>
      </c>
      <c r="D255" s="115"/>
      <c r="E255" s="115"/>
      <c r="F255" s="37" t="s">
        <v>34</v>
      </c>
      <c r="G255" s="37" t="s">
        <v>34</v>
      </c>
      <c r="H255" s="37" t="s">
        <v>34</v>
      </c>
      <c r="I255" s="37" t="s">
        <v>34</v>
      </c>
      <c r="J255" s="38">
        <v>253.26</v>
      </c>
      <c r="K255" s="37" t="s">
        <v>34</v>
      </c>
      <c r="L255" s="38">
        <v>50.65</v>
      </c>
      <c r="M255" s="39">
        <v>14.41</v>
      </c>
      <c r="N255" s="40">
        <v>730</v>
      </c>
      <c r="S255" s="2" t="s">
        <v>81</v>
      </c>
    </row>
    <row r="256" spans="1:22" s="1" customFormat="1" x14ac:dyDescent="0.2">
      <c r="A256" s="35"/>
      <c r="B256" s="36" t="s">
        <v>54</v>
      </c>
      <c r="C256" s="115" t="s">
        <v>55</v>
      </c>
      <c r="D256" s="115"/>
      <c r="E256" s="115"/>
      <c r="F256" s="37" t="s">
        <v>34</v>
      </c>
      <c r="G256" s="37" t="s">
        <v>34</v>
      </c>
      <c r="H256" s="37" t="s">
        <v>34</v>
      </c>
      <c r="I256" s="37" t="s">
        <v>34</v>
      </c>
      <c r="J256" s="38">
        <v>71.42</v>
      </c>
      <c r="K256" s="37" t="s">
        <v>34</v>
      </c>
      <c r="L256" s="38">
        <v>14.28</v>
      </c>
      <c r="M256" s="39">
        <v>7.88</v>
      </c>
      <c r="N256" s="40">
        <v>113</v>
      </c>
      <c r="S256" s="2" t="s">
        <v>55</v>
      </c>
    </row>
    <row r="257" spans="1:22" s="1" customFormat="1" x14ac:dyDescent="0.2">
      <c r="A257" s="35"/>
      <c r="B257" s="36" t="s">
        <v>56</v>
      </c>
      <c r="C257" s="115" t="s">
        <v>57</v>
      </c>
      <c r="D257" s="115"/>
      <c r="E257" s="115"/>
      <c r="F257" s="37" t="s">
        <v>34</v>
      </c>
      <c r="G257" s="37" t="s">
        <v>34</v>
      </c>
      <c r="H257" s="37" t="s">
        <v>34</v>
      </c>
      <c r="I257" s="37" t="s">
        <v>34</v>
      </c>
      <c r="J257" s="38">
        <v>3.1</v>
      </c>
      <c r="K257" s="37" t="s">
        <v>34</v>
      </c>
      <c r="L257" s="38">
        <v>0.62</v>
      </c>
      <c r="M257" s="39">
        <v>14.41</v>
      </c>
      <c r="N257" s="40">
        <v>9</v>
      </c>
      <c r="S257" s="2" t="s">
        <v>57</v>
      </c>
    </row>
    <row r="258" spans="1:22" s="1" customFormat="1" x14ac:dyDescent="0.2">
      <c r="A258" s="35"/>
      <c r="B258" s="36" t="s">
        <v>82</v>
      </c>
      <c r="C258" s="115" t="s">
        <v>83</v>
      </c>
      <c r="D258" s="115"/>
      <c r="E258" s="115"/>
      <c r="F258" s="37" t="s">
        <v>34</v>
      </c>
      <c r="G258" s="37" t="s">
        <v>34</v>
      </c>
      <c r="H258" s="37" t="s">
        <v>34</v>
      </c>
      <c r="I258" s="37" t="s">
        <v>34</v>
      </c>
      <c r="J258" s="38">
        <v>82.48</v>
      </c>
      <c r="K258" s="37" t="s">
        <v>34</v>
      </c>
      <c r="L258" s="38">
        <v>12.26</v>
      </c>
      <c r="M258" s="39">
        <v>4.22</v>
      </c>
      <c r="N258" s="40">
        <v>52</v>
      </c>
      <c r="S258" s="2" t="s">
        <v>83</v>
      </c>
    </row>
    <row r="259" spans="1:22" s="1" customFormat="1" x14ac:dyDescent="0.2">
      <c r="A259" s="35"/>
      <c r="B259" s="36" t="s">
        <v>34</v>
      </c>
      <c r="C259" s="115" t="s">
        <v>84</v>
      </c>
      <c r="D259" s="115"/>
      <c r="E259" s="115"/>
      <c r="F259" s="37" t="s">
        <v>59</v>
      </c>
      <c r="G259" s="37" t="s">
        <v>443</v>
      </c>
      <c r="H259" s="37" t="s">
        <v>34</v>
      </c>
      <c r="I259" s="37" t="s">
        <v>444</v>
      </c>
      <c r="J259" s="38" t="s">
        <v>34</v>
      </c>
      <c r="K259" s="37" t="s">
        <v>34</v>
      </c>
      <c r="L259" s="38" t="s">
        <v>34</v>
      </c>
      <c r="M259" s="39" t="s">
        <v>34</v>
      </c>
      <c r="N259" s="40" t="s">
        <v>34</v>
      </c>
      <c r="T259" s="2" t="s">
        <v>84</v>
      </c>
    </row>
    <row r="260" spans="1:22" s="1" customFormat="1" x14ac:dyDescent="0.2">
      <c r="A260" s="35"/>
      <c r="B260" s="36" t="s">
        <v>34</v>
      </c>
      <c r="C260" s="115" t="s">
        <v>58</v>
      </c>
      <c r="D260" s="115"/>
      <c r="E260" s="115"/>
      <c r="F260" s="37" t="s">
        <v>59</v>
      </c>
      <c r="G260" s="37" t="s">
        <v>374</v>
      </c>
      <c r="H260" s="37" t="s">
        <v>34</v>
      </c>
      <c r="I260" s="37" t="s">
        <v>445</v>
      </c>
      <c r="J260" s="38" t="s">
        <v>34</v>
      </c>
      <c r="K260" s="37" t="s">
        <v>34</v>
      </c>
      <c r="L260" s="38" t="s">
        <v>34</v>
      </c>
      <c r="M260" s="39" t="s">
        <v>34</v>
      </c>
      <c r="N260" s="40" t="s">
        <v>34</v>
      </c>
      <c r="T260" s="2" t="s">
        <v>58</v>
      </c>
    </row>
    <row r="261" spans="1:22" s="1" customFormat="1" x14ac:dyDescent="0.2">
      <c r="A261" s="35"/>
      <c r="B261" s="36" t="s">
        <v>34</v>
      </c>
      <c r="C261" s="118" t="s">
        <v>62</v>
      </c>
      <c r="D261" s="118"/>
      <c r="E261" s="118"/>
      <c r="F261" s="30" t="s">
        <v>34</v>
      </c>
      <c r="G261" s="30" t="s">
        <v>34</v>
      </c>
      <c r="H261" s="30" t="s">
        <v>34</v>
      </c>
      <c r="I261" s="30" t="s">
        <v>34</v>
      </c>
      <c r="J261" s="31">
        <v>385.96</v>
      </c>
      <c r="K261" s="30" t="s">
        <v>34</v>
      </c>
      <c r="L261" s="31">
        <v>77.19</v>
      </c>
      <c r="M261" s="32" t="s">
        <v>34</v>
      </c>
      <c r="N261" s="33" t="s">
        <v>34</v>
      </c>
      <c r="U261" s="2" t="s">
        <v>62</v>
      </c>
    </row>
    <row r="262" spans="1:22" s="1" customFormat="1" x14ac:dyDescent="0.2">
      <c r="A262" s="35"/>
      <c r="B262" s="36" t="s">
        <v>34</v>
      </c>
      <c r="C262" s="115" t="s">
        <v>63</v>
      </c>
      <c r="D262" s="115"/>
      <c r="E262" s="115"/>
      <c r="F262" s="37" t="s">
        <v>34</v>
      </c>
      <c r="G262" s="37" t="s">
        <v>34</v>
      </c>
      <c r="H262" s="37" t="s">
        <v>34</v>
      </c>
      <c r="I262" s="37" t="s">
        <v>34</v>
      </c>
      <c r="J262" s="38" t="s">
        <v>34</v>
      </c>
      <c r="K262" s="37" t="s">
        <v>34</v>
      </c>
      <c r="L262" s="38">
        <v>51.27</v>
      </c>
      <c r="M262" s="39" t="s">
        <v>34</v>
      </c>
      <c r="N262" s="40">
        <v>739</v>
      </c>
      <c r="T262" s="2" t="s">
        <v>63</v>
      </c>
    </row>
    <row r="263" spans="1:22" s="1" customFormat="1" ht="22.5" x14ac:dyDescent="0.2">
      <c r="A263" s="35"/>
      <c r="B263" s="36" t="s">
        <v>335</v>
      </c>
      <c r="C263" s="115" t="s">
        <v>336</v>
      </c>
      <c r="D263" s="115"/>
      <c r="E263" s="115"/>
      <c r="F263" s="37" t="s">
        <v>66</v>
      </c>
      <c r="G263" s="37" t="s">
        <v>67</v>
      </c>
      <c r="H263" s="37" t="s">
        <v>34</v>
      </c>
      <c r="I263" s="37" t="s">
        <v>67</v>
      </c>
      <c r="J263" s="38" t="s">
        <v>34</v>
      </c>
      <c r="K263" s="37" t="s">
        <v>34</v>
      </c>
      <c r="L263" s="38">
        <v>48.71</v>
      </c>
      <c r="M263" s="39" t="s">
        <v>34</v>
      </c>
      <c r="N263" s="40">
        <v>702</v>
      </c>
      <c r="T263" s="2" t="s">
        <v>336</v>
      </c>
    </row>
    <row r="264" spans="1:22" s="1" customFormat="1" ht="22.5" x14ac:dyDescent="0.2">
      <c r="A264" s="35"/>
      <c r="B264" s="36" t="s">
        <v>337</v>
      </c>
      <c r="C264" s="115" t="s">
        <v>338</v>
      </c>
      <c r="D264" s="115"/>
      <c r="E264" s="115"/>
      <c r="F264" s="37" t="s">
        <v>66</v>
      </c>
      <c r="G264" s="37" t="s">
        <v>149</v>
      </c>
      <c r="H264" s="37" t="s">
        <v>34</v>
      </c>
      <c r="I264" s="37" t="s">
        <v>149</v>
      </c>
      <c r="J264" s="38" t="s">
        <v>34</v>
      </c>
      <c r="K264" s="37" t="s">
        <v>34</v>
      </c>
      <c r="L264" s="38">
        <v>33.33</v>
      </c>
      <c r="M264" s="39" t="s">
        <v>34</v>
      </c>
      <c r="N264" s="40">
        <v>480</v>
      </c>
      <c r="T264" s="2" t="s">
        <v>338</v>
      </c>
    </row>
    <row r="265" spans="1:22" s="1" customFormat="1" x14ac:dyDescent="0.2">
      <c r="A265" s="41"/>
      <c r="B265" s="42"/>
      <c r="C265" s="116" t="s">
        <v>71</v>
      </c>
      <c r="D265" s="116"/>
      <c r="E265" s="116"/>
      <c r="F265" s="43" t="s">
        <v>34</v>
      </c>
      <c r="G265" s="43" t="s">
        <v>34</v>
      </c>
      <c r="H265" s="43" t="s">
        <v>34</v>
      </c>
      <c r="I265" s="43" t="s">
        <v>34</v>
      </c>
      <c r="J265" s="44" t="s">
        <v>34</v>
      </c>
      <c r="K265" s="43" t="s">
        <v>34</v>
      </c>
      <c r="L265" s="44">
        <v>159.22999999999999</v>
      </c>
      <c r="M265" s="32" t="s">
        <v>34</v>
      </c>
      <c r="N265" s="45">
        <v>2077</v>
      </c>
      <c r="V265" s="2" t="s">
        <v>71</v>
      </c>
    </row>
    <row r="266" spans="1:22" s="1" customFormat="1" ht="33.75" x14ac:dyDescent="0.2">
      <c r="A266" s="28" t="s">
        <v>267</v>
      </c>
      <c r="B266" s="29" t="s">
        <v>446</v>
      </c>
      <c r="C266" s="118" t="s">
        <v>447</v>
      </c>
      <c r="D266" s="118"/>
      <c r="E266" s="118"/>
      <c r="F266" s="30" t="s">
        <v>173</v>
      </c>
      <c r="G266" s="30" t="s">
        <v>34</v>
      </c>
      <c r="H266" s="30" t="s">
        <v>34</v>
      </c>
      <c r="I266" s="30" t="s">
        <v>448</v>
      </c>
      <c r="J266" s="31">
        <v>4810</v>
      </c>
      <c r="K266" s="30" t="s">
        <v>34</v>
      </c>
      <c r="L266" s="31">
        <v>59.64</v>
      </c>
      <c r="M266" s="32">
        <v>4.22</v>
      </c>
      <c r="N266" s="33">
        <v>252</v>
      </c>
      <c r="Q266" s="2" t="s">
        <v>447</v>
      </c>
    </row>
    <row r="267" spans="1:22" s="1" customFormat="1" x14ac:dyDescent="0.2">
      <c r="A267" s="34"/>
      <c r="B267" s="8"/>
      <c r="C267" s="115" t="s">
        <v>449</v>
      </c>
      <c r="D267" s="115"/>
      <c r="E267" s="115"/>
      <c r="F267" s="115"/>
      <c r="G267" s="115"/>
      <c r="H267" s="115"/>
      <c r="I267" s="115"/>
      <c r="J267" s="115"/>
      <c r="K267" s="115"/>
      <c r="L267" s="115"/>
      <c r="M267" s="115"/>
      <c r="N267" s="117"/>
      <c r="R267" s="2" t="s">
        <v>449</v>
      </c>
    </row>
    <row r="268" spans="1:22" s="1" customFormat="1" ht="33.75" x14ac:dyDescent="0.2">
      <c r="A268" s="28" t="s">
        <v>271</v>
      </c>
      <c r="B268" s="29" t="s">
        <v>450</v>
      </c>
      <c r="C268" s="118" t="s">
        <v>451</v>
      </c>
      <c r="D268" s="118"/>
      <c r="E268" s="118"/>
      <c r="F268" s="30" t="s">
        <v>173</v>
      </c>
      <c r="G268" s="30" t="s">
        <v>34</v>
      </c>
      <c r="H268" s="30" t="s">
        <v>34</v>
      </c>
      <c r="I268" s="30" t="s">
        <v>452</v>
      </c>
      <c r="J268" s="31">
        <v>4520</v>
      </c>
      <c r="K268" s="30" t="s">
        <v>34</v>
      </c>
      <c r="L268" s="31">
        <v>64.27</v>
      </c>
      <c r="M268" s="32">
        <v>4.22</v>
      </c>
      <c r="N268" s="33">
        <v>271</v>
      </c>
      <c r="Q268" s="2" t="s">
        <v>451</v>
      </c>
    </row>
    <row r="269" spans="1:22" s="1" customFormat="1" x14ac:dyDescent="0.2">
      <c r="A269" s="34"/>
      <c r="B269" s="8"/>
      <c r="C269" s="115" t="s">
        <v>453</v>
      </c>
      <c r="D269" s="115"/>
      <c r="E269" s="115"/>
      <c r="F269" s="115"/>
      <c r="G269" s="115"/>
      <c r="H269" s="115"/>
      <c r="I269" s="115"/>
      <c r="J269" s="115"/>
      <c r="K269" s="115"/>
      <c r="L269" s="115"/>
      <c r="M269" s="115"/>
      <c r="N269" s="117"/>
      <c r="R269" s="2" t="s">
        <v>453</v>
      </c>
    </row>
    <row r="270" spans="1:22" s="1" customFormat="1" ht="22.5" x14ac:dyDescent="0.2">
      <c r="A270" s="28" t="s">
        <v>281</v>
      </c>
      <c r="B270" s="29" t="s">
        <v>454</v>
      </c>
      <c r="C270" s="118" t="s">
        <v>455</v>
      </c>
      <c r="D270" s="118"/>
      <c r="E270" s="118"/>
      <c r="F270" s="30" t="s">
        <v>173</v>
      </c>
      <c r="G270" s="30" t="s">
        <v>34</v>
      </c>
      <c r="H270" s="30" t="s">
        <v>34</v>
      </c>
      <c r="I270" s="30" t="s">
        <v>456</v>
      </c>
      <c r="J270" s="31">
        <v>5590</v>
      </c>
      <c r="K270" s="30" t="s">
        <v>34</v>
      </c>
      <c r="L270" s="31">
        <v>96.54</v>
      </c>
      <c r="M270" s="32">
        <v>4.22</v>
      </c>
      <c r="N270" s="33">
        <v>407</v>
      </c>
      <c r="Q270" s="2" t="s">
        <v>455</v>
      </c>
    </row>
    <row r="271" spans="1:22" s="1" customFormat="1" x14ac:dyDescent="0.2">
      <c r="A271" s="34"/>
      <c r="B271" s="8"/>
      <c r="C271" s="115" t="s">
        <v>457</v>
      </c>
      <c r="D271" s="115"/>
      <c r="E271" s="115"/>
      <c r="F271" s="115"/>
      <c r="G271" s="115"/>
      <c r="H271" s="115"/>
      <c r="I271" s="115"/>
      <c r="J271" s="115"/>
      <c r="K271" s="115"/>
      <c r="L271" s="115"/>
      <c r="M271" s="115"/>
      <c r="N271" s="117"/>
      <c r="R271" s="2" t="s">
        <v>457</v>
      </c>
    </row>
    <row r="272" spans="1:22" s="1" customFormat="1" ht="1.5" customHeight="1" x14ac:dyDescent="0.2">
      <c r="A272" s="47"/>
      <c r="B272" s="42"/>
      <c r="C272" s="42"/>
      <c r="D272" s="42"/>
      <c r="E272" s="42"/>
      <c r="F272" s="47"/>
      <c r="G272" s="47"/>
      <c r="H272" s="47"/>
      <c r="I272" s="47"/>
      <c r="J272" s="48"/>
      <c r="K272" s="47"/>
      <c r="L272" s="48"/>
      <c r="M272" s="37"/>
      <c r="N272" s="48"/>
    </row>
    <row r="273" spans="1:25" s="1" customFormat="1" ht="2.25" customHeight="1" x14ac:dyDescent="0.2"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49"/>
      <c r="M273" s="50"/>
      <c r="N273" s="51"/>
    </row>
    <row r="274" spans="1:25" s="1" customFormat="1" x14ac:dyDescent="0.2">
      <c r="A274" s="52"/>
      <c r="B274" s="53" t="s">
        <v>34</v>
      </c>
      <c r="C274" s="116" t="s">
        <v>289</v>
      </c>
      <c r="D274" s="116"/>
      <c r="E274" s="116"/>
      <c r="F274" s="116"/>
      <c r="G274" s="116"/>
      <c r="H274" s="116"/>
      <c r="I274" s="116"/>
      <c r="J274" s="116"/>
      <c r="K274" s="116"/>
      <c r="L274" s="54" t="s">
        <v>34</v>
      </c>
      <c r="M274" s="55" t="s">
        <v>34</v>
      </c>
      <c r="N274" s="56" t="s">
        <v>34</v>
      </c>
      <c r="X274" s="2" t="s">
        <v>289</v>
      </c>
    </row>
    <row r="275" spans="1:25" s="1" customFormat="1" x14ac:dyDescent="0.2">
      <c r="A275" s="57"/>
      <c r="B275" s="36" t="s">
        <v>34</v>
      </c>
      <c r="C275" s="115" t="s">
        <v>290</v>
      </c>
      <c r="D275" s="115"/>
      <c r="E275" s="115"/>
      <c r="F275" s="115"/>
      <c r="G275" s="115"/>
      <c r="H275" s="115"/>
      <c r="I275" s="115"/>
      <c r="J275" s="115"/>
      <c r="K275" s="115"/>
      <c r="L275" s="58">
        <v>156.97999999999999</v>
      </c>
      <c r="M275" s="59" t="s">
        <v>34</v>
      </c>
      <c r="N275" s="60">
        <v>2261</v>
      </c>
      <c r="Y275" s="2" t="s">
        <v>290</v>
      </c>
    </row>
    <row r="276" spans="1:25" s="1" customFormat="1" x14ac:dyDescent="0.2">
      <c r="A276" s="57"/>
      <c r="B276" s="36" t="s">
        <v>34</v>
      </c>
      <c r="C276" s="115" t="s">
        <v>291</v>
      </c>
      <c r="D276" s="115"/>
      <c r="E276" s="115"/>
      <c r="F276" s="115"/>
      <c r="G276" s="115"/>
      <c r="H276" s="115"/>
      <c r="I276" s="115"/>
      <c r="J276" s="115"/>
      <c r="K276" s="115"/>
      <c r="L276" s="58" t="s">
        <v>34</v>
      </c>
      <c r="M276" s="59" t="s">
        <v>34</v>
      </c>
      <c r="N276" s="60" t="s">
        <v>34</v>
      </c>
      <c r="Y276" s="2" t="s">
        <v>291</v>
      </c>
    </row>
    <row r="277" spans="1:25" s="1" customFormat="1" x14ac:dyDescent="0.2">
      <c r="A277" s="57"/>
      <c r="B277" s="36" t="s">
        <v>34</v>
      </c>
      <c r="C277" s="115" t="s">
        <v>292</v>
      </c>
      <c r="D277" s="115"/>
      <c r="E277" s="115"/>
      <c r="F277" s="115"/>
      <c r="G277" s="115"/>
      <c r="H277" s="115"/>
      <c r="I277" s="115"/>
      <c r="J277" s="115"/>
      <c r="K277" s="115"/>
      <c r="L277" s="58">
        <v>68.94</v>
      </c>
      <c r="M277" s="59" t="s">
        <v>34</v>
      </c>
      <c r="N277" s="60">
        <v>994</v>
      </c>
      <c r="Y277" s="2" t="s">
        <v>292</v>
      </c>
    </row>
    <row r="278" spans="1:25" s="1" customFormat="1" x14ac:dyDescent="0.2">
      <c r="A278" s="57"/>
      <c r="B278" s="36" t="s">
        <v>34</v>
      </c>
      <c r="C278" s="115" t="s">
        <v>294</v>
      </c>
      <c r="D278" s="115"/>
      <c r="E278" s="115"/>
      <c r="F278" s="115"/>
      <c r="G278" s="115"/>
      <c r="H278" s="115"/>
      <c r="I278" s="115"/>
      <c r="J278" s="115"/>
      <c r="K278" s="115"/>
      <c r="L278" s="58">
        <v>0.15</v>
      </c>
      <c r="M278" s="59" t="s">
        <v>34</v>
      </c>
      <c r="N278" s="60">
        <v>1</v>
      </c>
      <c r="Y278" s="2" t="s">
        <v>294</v>
      </c>
    </row>
    <row r="279" spans="1:25" s="1" customFormat="1" x14ac:dyDescent="0.2">
      <c r="A279" s="57"/>
      <c r="B279" s="36" t="s">
        <v>34</v>
      </c>
      <c r="C279" s="115" t="s">
        <v>295</v>
      </c>
      <c r="D279" s="115"/>
      <c r="E279" s="115"/>
      <c r="F279" s="115"/>
      <c r="G279" s="115"/>
      <c r="H279" s="115"/>
      <c r="I279" s="115"/>
      <c r="J279" s="115"/>
      <c r="K279" s="115"/>
      <c r="L279" s="58">
        <v>56.01</v>
      </c>
      <c r="M279" s="59" t="s">
        <v>34</v>
      </c>
      <c r="N279" s="60">
        <v>807</v>
      </c>
      <c r="Y279" s="2" t="s">
        <v>295</v>
      </c>
    </row>
    <row r="280" spans="1:25" s="1" customFormat="1" x14ac:dyDescent="0.2">
      <c r="A280" s="57"/>
      <c r="B280" s="36" t="s">
        <v>34</v>
      </c>
      <c r="C280" s="115" t="s">
        <v>296</v>
      </c>
      <c r="D280" s="115"/>
      <c r="E280" s="115"/>
      <c r="F280" s="115"/>
      <c r="G280" s="115"/>
      <c r="H280" s="115"/>
      <c r="I280" s="115"/>
      <c r="J280" s="115"/>
      <c r="K280" s="115"/>
      <c r="L280" s="58">
        <v>31.88</v>
      </c>
      <c r="M280" s="59" t="s">
        <v>34</v>
      </c>
      <c r="N280" s="60">
        <v>459</v>
      </c>
      <c r="Y280" s="2" t="s">
        <v>296</v>
      </c>
    </row>
    <row r="281" spans="1:25" s="1" customFormat="1" x14ac:dyDescent="0.2">
      <c r="A281" s="57"/>
      <c r="B281" s="36" t="s">
        <v>34</v>
      </c>
      <c r="C281" s="115" t="s">
        <v>458</v>
      </c>
      <c r="D281" s="115"/>
      <c r="E281" s="115"/>
      <c r="F281" s="115"/>
      <c r="G281" s="115"/>
      <c r="H281" s="115"/>
      <c r="I281" s="115"/>
      <c r="J281" s="115"/>
      <c r="K281" s="115"/>
      <c r="L281" s="58">
        <v>1449.06</v>
      </c>
      <c r="M281" s="59" t="s">
        <v>34</v>
      </c>
      <c r="N281" s="60">
        <v>13741</v>
      </c>
      <c r="Y281" s="2" t="s">
        <v>458</v>
      </c>
    </row>
    <row r="282" spans="1:25" s="1" customFormat="1" x14ac:dyDescent="0.2">
      <c r="A282" s="57"/>
      <c r="B282" s="36" t="s">
        <v>34</v>
      </c>
      <c r="C282" s="115" t="s">
        <v>291</v>
      </c>
      <c r="D282" s="115"/>
      <c r="E282" s="115"/>
      <c r="F282" s="115"/>
      <c r="G282" s="115"/>
      <c r="H282" s="115"/>
      <c r="I282" s="115"/>
      <c r="J282" s="115"/>
      <c r="K282" s="115"/>
      <c r="L282" s="58" t="s">
        <v>34</v>
      </c>
      <c r="M282" s="59" t="s">
        <v>34</v>
      </c>
      <c r="N282" s="60" t="s">
        <v>34</v>
      </c>
      <c r="Y282" s="2" t="s">
        <v>291</v>
      </c>
    </row>
    <row r="283" spans="1:25" s="1" customFormat="1" x14ac:dyDescent="0.2">
      <c r="A283" s="57"/>
      <c r="B283" s="36" t="s">
        <v>34</v>
      </c>
      <c r="C283" s="115" t="s">
        <v>292</v>
      </c>
      <c r="D283" s="115"/>
      <c r="E283" s="115"/>
      <c r="F283" s="115"/>
      <c r="G283" s="115"/>
      <c r="H283" s="115"/>
      <c r="I283" s="115"/>
      <c r="J283" s="115"/>
      <c r="K283" s="115"/>
      <c r="L283" s="58">
        <v>259.70999999999998</v>
      </c>
      <c r="M283" s="59" t="s">
        <v>34</v>
      </c>
      <c r="N283" s="60">
        <v>3742</v>
      </c>
      <c r="Y283" s="2" t="s">
        <v>292</v>
      </c>
    </row>
    <row r="284" spans="1:25" s="1" customFormat="1" x14ac:dyDescent="0.2">
      <c r="A284" s="57"/>
      <c r="B284" s="36" t="s">
        <v>34</v>
      </c>
      <c r="C284" s="115" t="s">
        <v>293</v>
      </c>
      <c r="D284" s="115"/>
      <c r="E284" s="115"/>
      <c r="F284" s="115"/>
      <c r="G284" s="115"/>
      <c r="H284" s="115"/>
      <c r="I284" s="115"/>
      <c r="J284" s="115"/>
      <c r="K284" s="115"/>
      <c r="L284" s="58">
        <v>156.81</v>
      </c>
      <c r="M284" s="59" t="s">
        <v>34</v>
      </c>
      <c r="N284" s="60">
        <v>1236</v>
      </c>
      <c r="Y284" s="2" t="s">
        <v>293</v>
      </c>
    </row>
    <row r="285" spans="1:25" s="1" customFormat="1" x14ac:dyDescent="0.2">
      <c r="A285" s="57"/>
      <c r="B285" s="36" t="s">
        <v>34</v>
      </c>
      <c r="C285" s="115" t="s">
        <v>294</v>
      </c>
      <c r="D285" s="115"/>
      <c r="E285" s="115"/>
      <c r="F285" s="115"/>
      <c r="G285" s="115"/>
      <c r="H285" s="115"/>
      <c r="I285" s="115"/>
      <c r="J285" s="115"/>
      <c r="K285" s="115"/>
      <c r="L285" s="58">
        <v>599.86</v>
      </c>
      <c r="M285" s="59" t="s">
        <v>34</v>
      </c>
      <c r="N285" s="60">
        <v>2530</v>
      </c>
      <c r="Y285" s="2" t="s">
        <v>294</v>
      </c>
    </row>
    <row r="286" spans="1:25" s="1" customFormat="1" x14ac:dyDescent="0.2">
      <c r="A286" s="57"/>
      <c r="B286" s="36" t="s">
        <v>34</v>
      </c>
      <c r="C286" s="115" t="s">
        <v>295</v>
      </c>
      <c r="D286" s="115"/>
      <c r="E286" s="115"/>
      <c r="F286" s="115"/>
      <c r="G286" s="115"/>
      <c r="H286" s="115"/>
      <c r="I286" s="115"/>
      <c r="J286" s="115"/>
      <c r="K286" s="115"/>
      <c r="L286" s="58">
        <v>256.91000000000003</v>
      </c>
      <c r="M286" s="59" t="s">
        <v>34</v>
      </c>
      <c r="N286" s="60">
        <v>3701</v>
      </c>
      <c r="Y286" s="2" t="s">
        <v>295</v>
      </c>
    </row>
    <row r="287" spans="1:25" s="1" customFormat="1" x14ac:dyDescent="0.2">
      <c r="A287" s="57"/>
      <c r="B287" s="36" t="s">
        <v>34</v>
      </c>
      <c r="C287" s="115" t="s">
        <v>296</v>
      </c>
      <c r="D287" s="115"/>
      <c r="E287" s="115"/>
      <c r="F287" s="115"/>
      <c r="G287" s="115"/>
      <c r="H287" s="115"/>
      <c r="I287" s="115"/>
      <c r="J287" s="115"/>
      <c r="K287" s="115"/>
      <c r="L287" s="58">
        <v>175.77</v>
      </c>
      <c r="M287" s="59" t="s">
        <v>34</v>
      </c>
      <c r="N287" s="60">
        <v>2532</v>
      </c>
      <c r="Y287" s="2" t="s">
        <v>296</v>
      </c>
    </row>
    <row r="288" spans="1:25" s="1" customFormat="1" x14ac:dyDescent="0.2">
      <c r="A288" s="57"/>
      <c r="B288" s="36" t="s">
        <v>34</v>
      </c>
      <c r="C288" s="115" t="s">
        <v>459</v>
      </c>
      <c r="D288" s="115"/>
      <c r="E288" s="115"/>
      <c r="F288" s="115"/>
      <c r="G288" s="115"/>
      <c r="H288" s="115"/>
      <c r="I288" s="115"/>
      <c r="J288" s="115"/>
      <c r="K288" s="115"/>
      <c r="L288" s="58">
        <v>1504.82</v>
      </c>
      <c r="M288" s="59" t="s">
        <v>34</v>
      </c>
      <c r="N288" s="60">
        <v>6801</v>
      </c>
      <c r="Y288" s="2" t="s">
        <v>459</v>
      </c>
    </row>
    <row r="289" spans="1:26" x14ac:dyDescent="0.2">
      <c r="A289" s="57"/>
      <c r="B289" s="36" t="s">
        <v>34</v>
      </c>
      <c r="C289" s="115" t="s">
        <v>297</v>
      </c>
      <c r="D289" s="115"/>
      <c r="E289" s="115"/>
      <c r="F289" s="115"/>
      <c r="G289" s="115"/>
      <c r="H289" s="115"/>
      <c r="I289" s="115"/>
      <c r="J289" s="115"/>
      <c r="K289" s="115"/>
      <c r="L289" s="58">
        <v>339.35</v>
      </c>
      <c r="M289" s="59" t="s">
        <v>34</v>
      </c>
      <c r="N289" s="60">
        <v>4890</v>
      </c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2" t="s">
        <v>297</v>
      </c>
      <c r="Z289" s="1"/>
    </row>
    <row r="290" spans="1:26" x14ac:dyDescent="0.2">
      <c r="A290" s="57"/>
      <c r="B290" s="36" t="s">
        <v>34</v>
      </c>
      <c r="C290" s="115" t="s">
        <v>298</v>
      </c>
      <c r="D290" s="115"/>
      <c r="E290" s="115"/>
      <c r="F290" s="115"/>
      <c r="G290" s="115"/>
      <c r="H290" s="115"/>
      <c r="I290" s="115"/>
      <c r="J290" s="115"/>
      <c r="K290" s="115"/>
      <c r="L290" s="58">
        <v>312.92</v>
      </c>
      <c r="M290" s="59" t="s">
        <v>34</v>
      </c>
      <c r="N290" s="60">
        <v>4508</v>
      </c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2" t="s">
        <v>298</v>
      </c>
      <c r="Z290" s="1"/>
    </row>
    <row r="291" spans="1:26" x14ac:dyDescent="0.2">
      <c r="A291" s="57"/>
      <c r="B291" s="36" t="s">
        <v>34</v>
      </c>
      <c r="C291" s="115" t="s">
        <v>299</v>
      </c>
      <c r="D291" s="115"/>
      <c r="E291" s="115"/>
      <c r="F291" s="115"/>
      <c r="G291" s="115"/>
      <c r="H291" s="115"/>
      <c r="I291" s="115"/>
      <c r="J291" s="115"/>
      <c r="K291" s="115"/>
      <c r="L291" s="58">
        <v>207.65</v>
      </c>
      <c r="M291" s="59" t="s">
        <v>34</v>
      </c>
      <c r="N291" s="60">
        <v>2991</v>
      </c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2" t="s">
        <v>299</v>
      </c>
      <c r="Z291" s="1"/>
    </row>
    <row r="292" spans="1:26" x14ac:dyDescent="0.2">
      <c r="A292" s="57"/>
      <c r="B292" s="48" t="s">
        <v>34</v>
      </c>
      <c r="C292" s="114" t="s">
        <v>300</v>
      </c>
      <c r="D292" s="114"/>
      <c r="E292" s="114"/>
      <c r="F292" s="114"/>
      <c r="G292" s="114"/>
      <c r="H292" s="114"/>
      <c r="I292" s="114"/>
      <c r="J292" s="114"/>
      <c r="K292" s="114"/>
      <c r="L292" s="61">
        <v>3110.86</v>
      </c>
      <c r="M292" s="62" t="s">
        <v>34</v>
      </c>
      <c r="N292" s="63">
        <v>22803</v>
      </c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2" t="s">
        <v>300</v>
      </c>
    </row>
    <row r="293" spans="1:26" x14ac:dyDescent="0.2">
      <c r="A293" s="57"/>
      <c r="B293" s="36" t="s">
        <v>34</v>
      </c>
      <c r="C293" s="115" t="s">
        <v>291</v>
      </c>
      <c r="D293" s="115"/>
      <c r="E293" s="115"/>
      <c r="F293" s="115"/>
      <c r="G293" s="115"/>
      <c r="H293" s="115"/>
      <c r="I293" s="115"/>
      <c r="J293" s="115"/>
      <c r="K293" s="115"/>
      <c r="L293" s="58" t="s">
        <v>34</v>
      </c>
      <c r="M293" s="59" t="s">
        <v>34</v>
      </c>
      <c r="N293" s="60" t="s">
        <v>34</v>
      </c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2" t="s">
        <v>291</v>
      </c>
      <c r="Z293" s="1"/>
    </row>
    <row r="294" spans="1:26" x14ac:dyDescent="0.2">
      <c r="A294" s="57"/>
      <c r="B294" s="36" t="s">
        <v>34</v>
      </c>
      <c r="C294" s="115" t="s">
        <v>460</v>
      </c>
      <c r="D294" s="115"/>
      <c r="E294" s="115"/>
      <c r="F294" s="115"/>
      <c r="G294" s="115"/>
      <c r="H294" s="115"/>
      <c r="I294" s="115"/>
      <c r="J294" s="115"/>
      <c r="K294" s="115"/>
      <c r="L294" s="58">
        <v>112.32</v>
      </c>
      <c r="M294" s="59" t="s">
        <v>34</v>
      </c>
      <c r="N294" s="60">
        <v>474</v>
      </c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2" t="s">
        <v>460</v>
      </c>
      <c r="Z294" s="1"/>
    </row>
    <row r="295" spans="1:26" ht="1.5" customHeight="1" x14ac:dyDescent="0.2">
      <c r="B295" s="48"/>
      <c r="C295" s="42"/>
      <c r="D295" s="42"/>
      <c r="E295" s="42"/>
      <c r="F295" s="42"/>
      <c r="G295" s="42"/>
      <c r="H295" s="42"/>
      <c r="I295" s="42"/>
      <c r="J295" s="42"/>
      <c r="K295" s="42"/>
      <c r="L295" s="61"/>
      <c r="M295" s="62"/>
      <c r="N295" s="64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53.25" customHeight="1" x14ac:dyDescent="0.2">
      <c r="A296" s="65"/>
      <c r="B296" s="65"/>
      <c r="C296" s="65"/>
      <c r="D296" s="65"/>
      <c r="E296" s="65"/>
      <c r="F296" s="65"/>
      <c r="G296" s="65"/>
      <c r="H296" s="65"/>
      <c r="I296" s="65"/>
      <c r="J296" s="65"/>
      <c r="K296" s="65"/>
      <c r="L296" s="65"/>
      <c r="M296" s="65"/>
      <c r="N296" s="65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x14ac:dyDescent="0.2">
      <c r="B297" s="66" t="s">
        <v>301</v>
      </c>
      <c r="C297" s="129" t="s">
        <v>302</v>
      </c>
      <c r="D297" s="129"/>
      <c r="E297" s="129"/>
      <c r="F297" s="129"/>
      <c r="G297" s="129"/>
      <c r="H297" s="129"/>
      <c r="I297" s="129"/>
      <c r="J297" s="129"/>
      <c r="K297" s="129"/>
      <c r="L297" s="129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3.5" customHeight="1" x14ac:dyDescent="0.2">
      <c r="B298" s="4"/>
      <c r="C298" s="124" t="s">
        <v>303</v>
      </c>
      <c r="D298" s="124"/>
      <c r="E298" s="124"/>
      <c r="F298" s="124"/>
      <c r="G298" s="124"/>
      <c r="H298" s="124"/>
      <c r="I298" s="124"/>
      <c r="J298" s="124"/>
      <c r="K298" s="124"/>
      <c r="L298" s="124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">
      <c r="B299" s="66" t="s">
        <v>304</v>
      </c>
      <c r="C299" s="129" t="s">
        <v>305</v>
      </c>
      <c r="D299" s="129"/>
      <c r="E299" s="129"/>
      <c r="F299" s="129"/>
      <c r="G299" s="129"/>
      <c r="H299" s="129"/>
      <c r="I299" s="129"/>
      <c r="J299" s="129"/>
      <c r="K299" s="129"/>
      <c r="L299" s="129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3.5" customHeight="1" x14ac:dyDescent="0.2">
      <c r="C300" s="124" t="s">
        <v>303</v>
      </c>
      <c r="D300" s="124"/>
      <c r="E300" s="124"/>
      <c r="F300" s="124"/>
      <c r="G300" s="124"/>
      <c r="H300" s="124"/>
      <c r="I300" s="124"/>
      <c r="J300" s="124"/>
      <c r="K300" s="124"/>
      <c r="L300" s="124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14" spans="4:4" s="1" customFormat="1" x14ac:dyDescent="0.2">
      <c r="D314" s="3"/>
    </row>
  </sheetData>
  <mergeCells count="282">
    <mergeCell ref="C300:L300"/>
    <mergeCell ref="C30:E30"/>
    <mergeCell ref="A11:N11"/>
    <mergeCell ref="A13:N13"/>
    <mergeCell ref="B16:F16"/>
    <mergeCell ref="C27:E29"/>
    <mergeCell ref="N27:N29"/>
    <mergeCell ref="J27:L28"/>
    <mergeCell ref="B27:B29"/>
    <mergeCell ref="F27:F29"/>
    <mergeCell ref="A27:A29"/>
    <mergeCell ref="M27:M29"/>
    <mergeCell ref="G27:I28"/>
    <mergeCell ref="C297:L297"/>
    <mergeCell ref="L25:M25"/>
    <mergeCell ref="C299:L299"/>
    <mergeCell ref="B15:F15"/>
    <mergeCell ref="A12:N12"/>
    <mergeCell ref="C298:L298"/>
    <mergeCell ref="C35:E35"/>
    <mergeCell ref="C36:E36"/>
    <mergeCell ref="C37:E37"/>
    <mergeCell ref="C38:E38"/>
    <mergeCell ref="C39:E39"/>
    <mergeCell ref="C40:E40"/>
    <mergeCell ref="C41:E41"/>
    <mergeCell ref="C42:N42"/>
    <mergeCell ref="C43:E43"/>
    <mergeCell ref="C44:E44"/>
    <mergeCell ref="C45:E45"/>
    <mergeCell ref="C46:E46"/>
    <mergeCell ref="C47:E47"/>
    <mergeCell ref="C48:E48"/>
    <mergeCell ref="D5:N5"/>
    <mergeCell ref="A31:N31"/>
    <mergeCell ref="C32:E32"/>
    <mergeCell ref="C33:N33"/>
    <mergeCell ref="C34:E34"/>
    <mergeCell ref="A10:N10"/>
    <mergeCell ref="A8:N8"/>
    <mergeCell ref="A9:N9"/>
    <mergeCell ref="A7:N7"/>
    <mergeCell ref="C54:E54"/>
    <mergeCell ref="C55:E55"/>
    <mergeCell ref="C56:E56"/>
    <mergeCell ref="C57:E57"/>
    <mergeCell ref="C58:E58"/>
    <mergeCell ref="C49:E49"/>
    <mergeCell ref="C50:E50"/>
    <mergeCell ref="C51:E51"/>
    <mergeCell ref="C52:E52"/>
    <mergeCell ref="C53:E53"/>
    <mergeCell ref="C65:E65"/>
    <mergeCell ref="C66:E66"/>
    <mergeCell ref="C67:E67"/>
    <mergeCell ref="C68:E68"/>
    <mergeCell ref="C69:E69"/>
    <mergeCell ref="A60:N60"/>
    <mergeCell ref="C61:E61"/>
    <mergeCell ref="C62:E62"/>
    <mergeCell ref="C63:E63"/>
    <mergeCell ref="C64:E6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95:E95"/>
    <mergeCell ref="C96:E96"/>
    <mergeCell ref="C97:E97"/>
    <mergeCell ref="C98:E98"/>
    <mergeCell ref="C99:E99"/>
    <mergeCell ref="C90:E90"/>
    <mergeCell ref="C91:E91"/>
    <mergeCell ref="C92:E92"/>
    <mergeCell ref="C93:E93"/>
    <mergeCell ref="C94:E94"/>
    <mergeCell ref="C105:E105"/>
    <mergeCell ref="C106:E106"/>
    <mergeCell ref="C107:E107"/>
    <mergeCell ref="C108:E108"/>
    <mergeCell ref="C109:E109"/>
    <mergeCell ref="C100:E100"/>
    <mergeCell ref="C101:E101"/>
    <mergeCell ref="C102:E102"/>
    <mergeCell ref="C103:E103"/>
    <mergeCell ref="C104:E104"/>
    <mergeCell ref="C115:E115"/>
    <mergeCell ref="C116:E116"/>
    <mergeCell ref="C117:E117"/>
    <mergeCell ref="C118:E118"/>
    <mergeCell ref="C119:E119"/>
    <mergeCell ref="C110:N110"/>
    <mergeCell ref="C111:E111"/>
    <mergeCell ref="C112:E112"/>
    <mergeCell ref="C113:E113"/>
    <mergeCell ref="C114:E114"/>
    <mergeCell ref="C125:E125"/>
    <mergeCell ref="C126:E126"/>
    <mergeCell ref="C127:E127"/>
    <mergeCell ref="C128:E128"/>
    <mergeCell ref="C129:E129"/>
    <mergeCell ref="C120:E120"/>
    <mergeCell ref="C121:E121"/>
    <mergeCell ref="C122:E122"/>
    <mergeCell ref="C123:N123"/>
    <mergeCell ref="C124:E124"/>
    <mergeCell ref="C135:E135"/>
    <mergeCell ref="C136:N136"/>
    <mergeCell ref="C137:E137"/>
    <mergeCell ref="C138:E138"/>
    <mergeCell ref="C139:E139"/>
    <mergeCell ref="C130:E130"/>
    <mergeCell ref="C131:E131"/>
    <mergeCell ref="C132:E132"/>
    <mergeCell ref="C133:E133"/>
    <mergeCell ref="C134:E134"/>
    <mergeCell ref="C145:E145"/>
    <mergeCell ref="C146:E146"/>
    <mergeCell ref="C147:E147"/>
    <mergeCell ref="C148:E148"/>
    <mergeCell ref="C149:N149"/>
    <mergeCell ref="C140:E140"/>
    <mergeCell ref="C141:E141"/>
    <mergeCell ref="C142:E142"/>
    <mergeCell ref="C143:E143"/>
    <mergeCell ref="C144:E144"/>
    <mergeCell ref="C155:E155"/>
    <mergeCell ref="C156:E156"/>
    <mergeCell ref="C157:E157"/>
    <mergeCell ref="C158:E158"/>
    <mergeCell ref="C159:E159"/>
    <mergeCell ref="C150:E150"/>
    <mergeCell ref="C151:E151"/>
    <mergeCell ref="C152:E152"/>
    <mergeCell ref="C153:E153"/>
    <mergeCell ref="C154:E154"/>
    <mergeCell ref="C165:E165"/>
    <mergeCell ref="C166:E166"/>
    <mergeCell ref="C167:E167"/>
    <mergeCell ref="C168:E168"/>
    <mergeCell ref="C169:E169"/>
    <mergeCell ref="C160:E160"/>
    <mergeCell ref="C161:E161"/>
    <mergeCell ref="C162:N162"/>
    <mergeCell ref="C163:E163"/>
    <mergeCell ref="C164:E164"/>
    <mergeCell ref="C175:N175"/>
    <mergeCell ref="C176:E176"/>
    <mergeCell ref="C177:E177"/>
    <mergeCell ref="C178:E178"/>
    <mergeCell ref="C179:E179"/>
    <mergeCell ref="C170:E170"/>
    <mergeCell ref="C171:E171"/>
    <mergeCell ref="C172:E172"/>
    <mergeCell ref="C173:E173"/>
    <mergeCell ref="C174:E174"/>
    <mergeCell ref="C185:E185"/>
    <mergeCell ref="C186:E186"/>
    <mergeCell ref="C187:E187"/>
    <mergeCell ref="C188:N188"/>
    <mergeCell ref="C189:E189"/>
    <mergeCell ref="C180:E180"/>
    <mergeCell ref="C181:E181"/>
    <mergeCell ref="C182:E182"/>
    <mergeCell ref="C183:E183"/>
    <mergeCell ref="C184:E184"/>
    <mergeCell ref="C195:E195"/>
    <mergeCell ref="C196:E196"/>
    <mergeCell ref="C197:E197"/>
    <mergeCell ref="C198:E198"/>
    <mergeCell ref="C199:E199"/>
    <mergeCell ref="C190:E190"/>
    <mergeCell ref="C191:E191"/>
    <mergeCell ref="C192:E192"/>
    <mergeCell ref="C193:E193"/>
    <mergeCell ref="C194:E194"/>
    <mergeCell ref="C205:E205"/>
    <mergeCell ref="C206:E206"/>
    <mergeCell ref="C207:E207"/>
    <mergeCell ref="C208:E208"/>
    <mergeCell ref="C209:E209"/>
    <mergeCell ref="C200:E200"/>
    <mergeCell ref="C201:N201"/>
    <mergeCell ref="C202:E202"/>
    <mergeCell ref="C203:E203"/>
    <mergeCell ref="C204:E204"/>
    <mergeCell ref="A217:N217"/>
    <mergeCell ref="C218:E218"/>
    <mergeCell ref="C219:E219"/>
    <mergeCell ref="C220:N220"/>
    <mergeCell ref="C221:N221"/>
    <mergeCell ref="C210:E210"/>
    <mergeCell ref="A212:N212"/>
    <mergeCell ref="C213:E213"/>
    <mergeCell ref="C214:E214"/>
    <mergeCell ref="C215:E215"/>
    <mergeCell ref="C228:N228"/>
    <mergeCell ref="C229:E229"/>
    <mergeCell ref="C230:E230"/>
    <mergeCell ref="C231:E231"/>
    <mergeCell ref="C232:E232"/>
    <mergeCell ref="C222:E222"/>
    <mergeCell ref="C223:E223"/>
    <mergeCell ref="C224:E224"/>
    <mergeCell ref="A226:N226"/>
    <mergeCell ref="C227:E227"/>
    <mergeCell ref="C238:E238"/>
    <mergeCell ref="C239:E239"/>
    <mergeCell ref="C240:E240"/>
    <mergeCell ref="C241:N241"/>
    <mergeCell ref="C242:E242"/>
    <mergeCell ref="C233:E233"/>
    <mergeCell ref="C234:E234"/>
    <mergeCell ref="C235:E235"/>
    <mergeCell ref="C236:E236"/>
    <mergeCell ref="C237:E237"/>
    <mergeCell ref="C248:E248"/>
    <mergeCell ref="C249:E249"/>
    <mergeCell ref="C250:E250"/>
    <mergeCell ref="C251:E251"/>
    <mergeCell ref="C252:E252"/>
    <mergeCell ref="C243:E243"/>
    <mergeCell ref="C244:E244"/>
    <mergeCell ref="C245:E245"/>
    <mergeCell ref="C246:E246"/>
    <mergeCell ref="C247:E247"/>
    <mergeCell ref="C258:E258"/>
    <mergeCell ref="C259:E259"/>
    <mergeCell ref="C260:E260"/>
    <mergeCell ref="C261:E261"/>
    <mergeCell ref="C262:E262"/>
    <mergeCell ref="C253:E253"/>
    <mergeCell ref="C254:N254"/>
    <mergeCell ref="C255:E255"/>
    <mergeCell ref="C256:E256"/>
    <mergeCell ref="C257:E257"/>
    <mergeCell ref="C268:E268"/>
    <mergeCell ref="C269:N269"/>
    <mergeCell ref="C270:E270"/>
    <mergeCell ref="C271:N271"/>
    <mergeCell ref="C274:K274"/>
    <mergeCell ref="C263:E263"/>
    <mergeCell ref="C264:E264"/>
    <mergeCell ref="C265:E265"/>
    <mergeCell ref="C266:E266"/>
    <mergeCell ref="C267:N267"/>
    <mergeCell ref="C280:K280"/>
    <mergeCell ref="C281:K281"/>
    <mergeCell ref="C282:K282"/>
    <mergeCell ref="C283:K283"/>
    <mergeCell ref="C284:K284"/>
    <mergeCell ref="C275:K275"/>
    <mergeCell ref="C276:K276"/>
    <mergeCell ref="C277:K277"/>
    <mergeCell ref="C278:K278"/>
    <mergeCell ref="C279:K279"/>
    <mergeCell ref="C290:K290"/>
    <mergeCell ref="C291:K291"/>
    <mergeCell ref="C292:K292"/>
    <mergeCell ref="C293:K293"/>
    <mergeCell ref="C294:K294"/>
    <mergeCell ref="C285:K285"/>
    <mergeCell ref="C286:K286"/>
    <mergeCell ref="C287:K287"/>
    <mergeCell ref="C288:K288"/>
    <mergeCell ref="C289:K289"/>
  </mergeCells>
  <printOptions horizontalCentered="1"/>
  <pageMargins left="0.39370077848434398" right="0.39370077848434398" top="0.78740155696868896" bottom="0.74803149700164795" header="0.118110239505768" footer="0.118110239505768"/>
  <pageSetup paperSize="9" orientation="landscape"/>
  <headerFooter>
    <oddHeader>&amp;LГРАНД-Смета 2021</oddHeader>
  </headerFooter>
  <rowBreaks count="1" manualBreakCount="1">
    <brk id="26" max="31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93"/>
  <sheetViews>
    <sheetView topLeftCell="A457" zoomScale="115" zoomScaleNormal="115" workbookViewId="0">
      <selection activeCell="A12" sqref="A12:N12"/>
    </sheetView>
  </sheetViews>
  <sheetFormatPr defaultColWidth="9.140625" defaultRowHeight="11.25" customHeight="1" x14ac:dyDescent="0.2"/>
  <cols>
    <col min="1" max="1" width="8.140625" style="1" customWidth="1"/>
    <col min="2" max="2" width="20.140625" style="1" customWidth="1"/>
    <col min="3" max="4" width="10.42578125" style="1" customWidth="1"/>
    <col min="5" max="5" width="13.28515625" style="1" customWidth="1"/>
    <col min="6" max="6" width="8.5703125" style="1" customWidth="1"/>
    <col min="7" max="7" width="7.85546875" style="1" customWidth="1"/>
    <col min="8" max="8" width="8.42578125" style="1" customWidth="1"/>
    <col min="9" max="9" width="8.7109375" style="1" customWidth="1"/>
    <col min="10" max="10" width="8.140625" style="1" customWidth="1"/>
    <col min="11" max="11" width="8.5703125" style="1" customWidth="1"/>
    <col min="12" max="12" width="10" style="1" customWidth="1"/>
    <col min="13" max="13" width="6" style="1" customWidth="1"/>
    <col min="14" max="14" width="9.7109375" style="1" customWidth="1"/>
    <col min="15" max="15" width="99.7109375" style="2" hidden="1" customWidth="1"/>
    <col min="16" max="17" width="138.42578125" style="2" hidden="1" customWidth="1"/>
    <col min="18" max="18" width="34.140625" style="2" hidden="1" customWidth="1"/>
    <col min="19" max="19" width="110.140625" style="2" hidden="1" customWidth="1"/>
    <col min="20" max="23" width="34.140625" style="2" hidden="1" customWidth="1"/>
    <col min="24" max="24" width="110.140625" style="2" hidden="1" customWidth="1"/>
    <col min="25" max="27" width="84.42578125" style="2" hidden="1" customWidth="1"/>
    <col min="28" max="16384" width="9.140625" style="1"/>
  </cols>
  <sheetData>
    <row r="1" spans="1:15" s="1" customFormat="1" x14ac:dyDescent="0.2">
      <c r="A1" s="3"/>
      <c r="N1" s="4" t="s">
        <v>0</v>
      </c>
    </row>
    <row r="2" spans="1:15" s="1" customFormat="1" x14ac:dyDescent="0.2">
      <c r="N2" s="4" t="s">
        <v>1</v>
      </c>
    </row>
    <row r="3" spans="1:15" s="1" customFormat="1" x14ac:dyDescent="0.2">
      <c r="N3" s="4"/>
    </row>
    <row r="4" spans="1:15" s="1" customFormat="1" x14ac:dyDescent="0.2">
      <c r="F4" s="5"/>
    </row>
    <row r="5" spans="1:15" s="1" customFormat="1" ht="101.25" x14ac:dyDescent="0.2">
      <c r="A5" s="6" t="s">
        <v>2</v>
      </c>
      <c r="B5" s="7"/>
      <c r="D5" s="115" t="s">
        <v>3</v>
      </c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2" t="s">
        <v>3</v>
      </c>
    </row>
    <row r="6" spans="1:15" s="1" customFormat="1" ht="15" customHeight="1" x14ac:dyDescent="0.2">
      <c r="A6" s="9" t="s">
        <v>4</v>
      </c>
      <c r="D6" s="10" t="s">
        <v>5</v>
      </c>
      <c r="E6" s="10"/>
      <c r="F6" s="11"/>
      <c r="G6" s="11"/>
      <c r="H6" s="11"/>
      <c r="I6" s="11"/>
      <c r="J6" s="11"/>
      <c r="K6" s="11"/>
      <c r="L6" s="11"/>
      <c r="M6" s="11"/>
      <c r="N6" s="11"/>
    </row>
    <row r="7" spans="1:15" s="1" customFormat="1" ht="43.5" customHeight="1" x14ac:dyDescent="0.2">
      <c r="A7" s="123" t="s">
        <v>6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</row>
    <row r="8" spans="1:15" s="1" customFormat="1" x14ac:dyDescent="0.2">
      <c r="A8" s="122" t="s">
        <v>7</v>
      </c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22"/>
      <c r="M8" s="122"/>
      <c r="N8" s="122"/>
    </row>
    <row r="9" spans="1:15" s="1" customFormat="1" ht="30" customHeight="1" x14ac:dyDescent="0.2">
      <c r="A9" s="123" t="s">
        <v>461</v>
      </c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123"/>
    </row>
    <row r="10" spans="1:15" s="1" customFormat="1" x14ac:dyDescent="0.2">
      <c r="A10" s="122" t="s">
        <v>8</v>
      </c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</row>
    <row r="11" spans="1:15" s="1" customFormat="1" ht="28.5" customHeight="1" x14ac:dyDescent="0.25">
      <c r="A11" s="126" t="s">
        <v>2712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</row>
    <row r="12" spans="1:15" s="1" customFormat="1" ht="29.25" customHeight="1" x14ac:dyDescent="0.2">
      <c r="A12" s="123" t="s">
        <v>461</v>
      </c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</row>
    <row r="13" spans="1:15" s="1" customFormat="1" ht="33.75" customHeight="1" x14ac:dyDescent="0.2">
      <c r="A13" s="122" t="s">
        <v>10</v>
      </c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</row>
    <row r="14" spans="1:15" s="1" customFormat="1" ht="18" customHeight="1" x14ac:dyDescent="0.2">
      <c r="A14" s="3" t="s">
        <v>11</v>
      </c>
      <c r="B14" s="12" t="s">
        <v>12</v>
      </c>
      <c r="C14" s="3" t="s">
        <v>13</v>
      </c>
      <c r="F14" s="2"/>
      <c r="G14" s="2"/>
      <c r="H14" s="2"/>
      <c r="I14" s="2"/>
      <c r="J14" s="2"/>
      <c r="K14" s="2"/>
      <c r="L14" s="2"/>
      <c r="M14" s="2"/>
      <c r="N14" s="2"/>
    </row>
    <row r="15" spans="1:15" s="1" customFormat="1" ht="30.75" customHeight="1" x14ac:dyDescent="0.2">
      <c r="A15" s="3" t="s">
        <v>14</v>
      </c>
      <c r="B15" s="131" t="s">
        <v>462</v>
      </c>
      <c r="C15" s="131"/>
      <c r="D15" s="131"/>
      <c r="E15" s="131"/>
      <c r="F15" s="131"/>
      <c r="G15" s="2"/>
      <c r="H15" s="2"/>
      <c r="I15" s="2"/>
      <c r="J15" s="2"/>
      <c r="K15" s="2"/>
      <c r="L15" s="2"/>
      <c r="M15" s="2"/>
      <c r="N15" s="2"/>
    </row>
    <row r="16" spans="1:15" s="1" customFormat="1" x14ac:dyDescent="0.2">
      <c r="B16" s="127" t="s">
        <v>16</v>
      </c>
      <c r="C16" s="127"/>
      <c r="D16" s="127"/>
      <c r="E16" s="127"/>
      <c r="F16" s="127"/>
      <c r="G16" s="13"/>
      <c r="H16" s="13"/>
      <c r="I16" s="13"/>
      <c r="J16" s="13"/>
      <c r="K16" s="13"/>
      <c r="L16" s="13"/>
      <c r="M16" s="14"/>
      <c r="N16" s="13"/>
    </row>
    <row r="17" spans="1:17" s="1" customFormat="1" ht="25.5" customHeight="1" x14ac:dyDescent="0.2">
      <c r="D17" s="15"/>
      <c r="E17" s="15"/>
      <c r="F17" s="15"/>
      <c r="G17" s="15"/>
      <c r="H17" s="15"/>
      <c r="I17" s="15"/>
      <c r="J17" s="15"/>
      <c r="K17" s="15"/>
      <c r="L17" s="15"/>
      <c r="M17" s="13"/>
      <c r="N17" s="13"/>
    </row>
    <row r="18" spans="1:17" s="1" customFormat="1" x14ac:dyDescent="0.2">
      <c r="A18" s="16" t="s">
        <v>17</v>
      </c>
      <c r="D18" s="10" t="s">
        <v>18</v>
      </c>
      <c r="F18" s="17"/>
      <c r="G18" s="17"/>
      <c r="H18" s="17"/>
      <c r="I18" s="17"/>
      <c r="J18" s="17"/>
      <c r="K18" s="17"/>
      <c r="L18" s="17"/>
      <c r="M18" s="17"/>
      <c r="N18" s="17"/>
    </row>
    <row r="19" spans="1:17" s="1" customFormat="1" ht="25.5" customHeight="1" x14ac:dyDescent="0.2"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7" s="1" customFormat="1" ht="12.75" customHeight="1" x14ac:dyDescent="0.2">
      <c r="A20" s="16" t="s">
        <v>19</v>
      </c>
      <c r="C20" s="18">
        <v>124.21</v>
      </c>
      <c r="D20" s="19" t="s">
        <v>463</v>
      </c>
      <c r="E20" s="6" t="s">
        <v>21</v>
      </c>
      <c r="L20" s="20"/>
      <c r="M20" s="20"/>
    </row>
    <row r="21" spans="1:17" s="1" customFormat="1" ht="12.75" customHeight="1" x14ac:dyDescent="0.2">
      <c r="B21" s="3" t="s">
        <v>22</v>
      </c>
      <c r="C21" s="21"/>
      <c r="D21" s="22"/>
      <c r="E21" s="6"/>
    </row>
    <row r="22" spans="1:17" s="1" customFormat="1" ht="12.75" customHeight="1" x14ac:dyDescent="0.2">
      <c r="B22" s="3" t="s">
        <v>23</v>
      </c>
      <c r="C22" s="18">
        <v>124.21</v>
      </c>
      <c r="D22" s="19" t="s">
        <v>463</v>
      </c>
      <c r="E22" s="6" t="s">
        <v>21</v>
      </c>
      <c r="G22" s="3" t="s">
        <v>24</v>
      </c>
      <c r="L22" s="18">
        <v>10.119999999999999</v>
      </c>
      <c r="M22" s="19" t="s">
        <v>464</v>
      </c>
      <c r="N22" s="6" t="s">
        <v>21</v>
      </c>
    </row>
    <row r="23" spans="1:17" s="1" customFormat="1" ht="12.75" customHeight="1" x14ac:dyDescent="0.2">
      <c r="B23" s="3" t="s">
        <v>26</v>
      </c>
      <c r="C23" s="18">
        <v>0</v>
      </c>
      <c r="D23" s="23" t="s">
        <v>27</v>
      </c>
      <c r="E23" s="6" t="s">
        <v>21</v>
      </c>
      <c r="G23" s="3" t="s">
        <v>28</v>
      </c>
      <c r="L23" s="24"/>
      <c r="M23" s="24">
        <v>67</v>
      </c>
      <c r="N23" s="9" t="s">
        <v>29</v>
      </c>
    </row>
    <row r="24" spans="1:17" s="1" customFormat="1" ht="12.75" customHeight="1" x14ac:dyDescent="0.2">
      <c r="B24" s="3" t="s">
        <v>30</v>
      </c>
      <c r="C24" s="18">
        <v>0</v>
      </c>
      <c r="D24" s="23" t="s">
        <v>27</v>
      </c>
      <c r="E24" s="6" t="s">
        <v>21</v>
      </c>
      <c r="G24" s="3" t="s">
        <v>31</v>
      </c>
      <c r="L24" s="24"/>
      <c r="M24" s="24">
        <v>14.59</v>
      </c>
      <c r="N24" s="9" t="s">
        <v>29</v>
      </c>
    </row>
    <row r="25" spans="1:17" s="1" customFormat="1" ht="12.75" customHeight="1" x14ac:dyDescent="0.2">
      <c r="B25" s="3" t="s">
        <v>32</v>
      </c>
      <c r="C25" s="18">
        <v>0</v>
      </c>
      <c r="D25" s="19" t="s">
        <v>27</v>
      </c>
      <c r="E25" s="6" t="s">
        <v>21</v>
      </c>
      <c r="G25" s="3" t="s">
        <v>33</v>
      </c>
      <c r="L25" s="130" t="s">
        <v>34</v>
      </c>
      <c r="M25" s="130"/>
    </row>
    <row r="26" spans="1:17" s="1" customFormat="1" x14ac:dyDescent="0.2">
      <c r="A26" s="25"/>
    </row>
    <row r="27" spans="1:17" s="1" customFormat="1" ht="36" customHeight="1" x14ac:dyDescent="0.2">
      <c r="A27" s="128" t="s">
        <v>35</v>
      </c>
      <c r="B27" s="128" t="s">
        <v>36</v>
      </c>
      <c r="C27" s="128" t="s">
        <v>37</v>
      </c>
      <c r="D27" s="128"/>
      <c r="E27" s="128"/>
      <c r="F27" s="128" t="s">
        <v>38</v>
      </c>
      <c r="G27" s="128" t="s">
        <v>39</v>
      </c>
      <c r="H27" s="128"/>
      <c r="I27" s="128"/>
      <c r="J27" s="128" t="s">
        <v>40</v>
      </c>
      <c r="K27" s="128"/>
      <c r="L27" s="128"/>
      <c r="M27" s="128" t="s">
        <v>41</v>
      </c>
      <c r="N27" s="128" t="s">
        <v>42</v>
      </c>
    </row>
    <row r="28" spans="1:17" s="1" customFormat="1" ht="36.75" customHeight="1" x14ac:dyDescent="0.2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</row>
    <row r="29" spans="1:17" s="1" customFormat="1" ht="42.75" customHeight="1" x14ac:dyDescent="0.2">
      <c r="A29" s="128"/>
      <c r="B29" s="128"/>
      <c r="C29" s="128"/>
      <c r="D29" s="128"/>
      <c r="E29" s="128"/>
      <c r="F29" s="128"/>
      <c r="G29" s="26" t="s">
        <v>43</v>
      </c>
      <c r="H29" s="26" t="s">
        <v>44</v>
      </c>
      <c r="I29" s="26" t="s">
        <v>45</v>
      </c>
      <c r="J29" s="26" t="s">
        <v>43</v>
      </c>
      <c r="K29" s="26" t="s">
        <v>44</v>
      </c>
      <c r="L29" s="26" t="s">
        <v>46</v>
      </c>
      <c r="M29" s="128"/>
      <c r="N29" s="128"/>
    </row>
    <row r="30" spans="1:17" s="1" customFormat="1" x14ac:dyDescent="0.2">
      <c r="A30" s="27">
        <v>1</v>
      </c>
      <c r="B30" s="27">
        <v>2</v>
      </c>
      <c r="C30" s="125">
        <v>3</v>
      </c>
      <c r="D30" s="125"/>
      <c r="E30" s="125"/>
      <c r="F30" s="27">
        <v>4</v>
      </c>
      <c r="G30" s="27">
        <v>5</v>
      </c>
      <c r="H30" s="27">
        <v>6</v>
      </c>
      <c r="I30" s="27">
        <v>7</v>
      </c>
      <c r="J30" s="27">
        <v>8</v>
      </c>
      <c r="K30" s="27">
        <v>9</v>
      </c>
      <c r="L30" s="27">
        <v>10</v>
      </c>
      <c r="M30" s="27">
        <v>11</v>
      </c>
      <c r="N30" s="27">
        <v>12</v>
      </c>
    </row>
    <row r="31" spans="1:17" s="1" customFormat="1" x14ac:dyDescent="0.2">
      <c r="A31" s="119" t="s">
        <v>465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1"/>
      <c r="P31" s="2" t="s">
        <v>465</v>
      </c>
    </row>
    <row r="32" spans="1:17" s="1" customFormat="1" x14ac:dyDescent="0.2">
      <c r="A32" s="132" t="s">
        <v>466</v>
      </c>
      <c r="B32" s="133"/>
      <c r="C32" s="133"/>
      <c r="D32" s="133"/>
      <c r="E32" s="133"/>
      <c r="F32" s="133"/>
      <c r="G32" s="133"/>
      <c r="H32" s="133"/>
      <c r="I32" s="133"/>
      <c r="J32" s="133"/>
      <c r="K32" s="133"/>
      <c r="L32" s="133"/>
      <c r="M32" s="133"/>
      <c r="N32" s="134"/>
      <c r="Q32" s="2" t="s">
        <v>466</v>
      </c>
    </row>
    <row r="33" spans="1:23" s="1" customFormat="1" ht="45" x14ac:dyDescent="0.2">
      <c r="A33" s="28" t="s">
        <v>48</v>
      </c>
      <c r="B33" s="29" t="s">
        <v>467</v>
      </c>
      <c r="C33" s="118" t="s">
        <v>468</v>
      </c>
      <c r="D33" s="118"/>
      <c r="E33" s="118"/>
      <c r="F33" s="30" t="s">
        <v>51</v>
      </c>
      <c r="G33" s="30" t="s">
        <v>34</v>
      </c>
      <c r="H33" s="30" t="s">
        <v>34</v>
      </c>
      <c r="I33" s="30" t="s">
        <v>375</v>
      </c>
      <c r="J33" s="31" t="s">
        <v>34</v>
      </c>
      <c r="K33" s="30" t="s">
        <v>34</v>
      </c>
      <c r="L33" s="31" t="s">
        <v>34</v>
      </c>
      <c r="M33" s="32" t="s">
        <v>34</v>
      </c>
      <c r="N33" s="33" t="s">
        <v>34</v>
      </c>
      <c r="R33" s="2" t="s">
        <v>468</v>
      </c>
    </row>
    <row r="34" spans="1:23" s="1" customFormat="1" x14ac:dyDescent="0.2">
      <c r="A34" s="34"/>
      <c r="B34" s="8"/>
      <c r="C34" s="115" t="s">
        <v>469</v>
      </c>
      <c r="D34" s="115"/>
      <c r="E34" s="115"/>
      <c r="F34" s="115"/>
      <c r="G34" s="115"/>
      <c r="H34" s="115"/>
      <c r="I34" s="115"/>
      <c r="J34" s="115"/>
      <c r="K34" s="115"/>
      <c r="L34" s="115"/>
      <c r="M34" s="115"/>
      <c r="N34" s="117"/>
      <c r="S34" s="2" t="s">
        <v>469</v>
      </c>
    </row>
    <row r="35" spans="1:23" s="1" customFormat="1" x14ac:dyDescent="0.2">
      <c r="A35" s="35"/>
      <c r="B35" s="36" t="s">
        <v>54</v>
      </c>
      <c r="C35" s="115" t="s">
        <v>55</v>
      </c>
      <c r="D35" s="115"/>
      <c r="E35" s="115"/>
      <c r="F35" s="37" t="s">
        <v>34</v>
      </c>
      <c r="G35" s="37" t="s">
        <v>34</v>
      </c>
      <c r="H35" s="37" t="s">
        <v>34</v>
      </c>
      <c r="I35" s="37" t="s">
        <v>34</v>
      </c>
      <c r="J35" s="38">
        <v>1068.29</v>
      </c>
      <c r="K35" s="37" t="s">
        <v>34</v>
      </c>
      <c r="L35" s="38">
        <v>20.3</v>
      </c>
      <c r="M35" s="39">
        <v>7.88</v>
      </c>
      <c r="N35" s="40">
        <v>160</v>
      </c>
      <c r="T35" s="2" t="s">
        <v>55</v>
      </c>
    </row>
    <row r="36" spans="1:23" s="1" customFormat="1" x14ac:dyDescent="0.2">
      <c r="A36" s="35"/>
      <c r="B36" s="36" t="s">
        <v>56</v>
      </c>
      <c r="C36" s="115" t="s">
        <v>57</v>
      </c>
      <c r="D36" s="115"/>
      <c r="E36" s="115"/>
      <c r="F36" s="37" t="s">
        <v>34</v>
      </c>
      <c r="G36" s="37" t="s">
        <v>34</v>
      </c>
      <c r="H36" s="37" t="s">
        <v>34</v>
      </c>
      <c r="I36" s="37" t="s">
        <v>34</v>
      </c>
      <c r="J36" s="38">
        <v>209.74</v>
      </c>
      <c r="K36" s="37" t="s">
        <v>34</v>
      </c>
      <c r="L36" s="38">
        <v>3.99</v>
      </c>
      <c r="M36" s="39">
        <v>14.41</v>
      </c>
      <c r="N36" s="40">
        <v>57</v>
      </c>
      <c r="T36" s="2" t="s">
        <v>57</v>
      </c>
    </row>
    <row r="37" spans="1:23" s="1" customFormat="1" x14ac:dyDescent="0.2">
      <c r="A37" s="35"/>
      <c r="B37" s="36" t="s">
        <v>34</v>
      </c>
      <c r="C37" s="115" t="s">
        <v>58</v>
      </c>
      <c r="D37" s="115"/>
      <c r="E37" s="115"/>
      <c r="F37" s="37" t="s">
        <v>59</v>
      </c>
      <c r="G37" s="37" t="s">
        <v>470</v>
      </c>
      <c r="H37" s="37" t="s">
        <v>34</v>
      </c>
      <c r="I37" s="37" t="s">
        <v>471</v>
      </c>
      <c r="J37" s="38" t="s">
        <v>34</v>
      </c>
      <c r="K37" s="37" t="s">
        <v>34</v>
      </c>
      <c r="L37" s="38" t="s">
        <v>34</v>
      </c>
      <c r="M37" s="39" t="s">
        <v>34</v>
      </c>
      <c r="N37" s="40" t="s">
        <v>34</v>
      </c>
      <c r="U37" s="2" t="s">
        <v>58</v>
      </c>
    </row>
    <row r="38" spans="1:23" s="1" customFormat="1" x14ac:dyDescent="0.2">
      <c r="A38" s="35"/>
      <c r="B38" s="36" t="s">
        <v>34</v>
      </c>
      <c r="C38" s="118" t="s">
        <v>62</v>
      </c>
      <c r="D38" s="118"/>
      <c r="E38" s="118"/>
      <c r="F38" s="30" t="s">
        <v>34</v>
      </c>
      <c r="G38" s="30" t="s">
        <v>34</v>
      </c>
      <c r="H38" s="30" t="s">
        <v>34</v>
      </c>
      <c r="I38" s="30" t="s">
        <v>34</v>
      </c>
      <c r="J38" s="31">
        <v>1068.29</v>
      </c>
      <c r="K38" s="30" t="s">
        <v>34</v>
      </c>
      <c r="L38" s="31">
        <v>20.3</v>
      </c>
      <c r="M38" s="32" t="s">
        <v>34</v>
      </c>
      <c r="N38" s="33" t="s">
        <v>34</v>
      </c>
      <c r="V38" s="2" t="s">
        <v>62</v>
      </c>
    </row>
    <row r="39" spans="1:23" s="1" customFormat="1" x14ac:dyDescent="0.2">
      <c r="A39" s="35"/>
      <c r="B39" s="36" t="s">
        <v>34</v>
      </c>
      <c r="C39" s="115" t="s">
        <v>63</v>
      </c>
      <c r="D39" s="115"/>
      <c r="E39" s="115"/>
      <c r="F39" s="37" t="s">
        <v>34</v>
      </c>
      <c r="G39" s="37" t="s">
        <v>34</v>
      </c>
      <c r="H39" s="37" t="s">
        <v>34</v>
      </c>
      <c r="I39" s="37" t="s">
        <v>34</v>
      </c>
      <c r="J39" s="38" t="s">
        <v>34</v>
      </c>
      <c r="K39" s="37" t="s">
        <v>34</v>
      </c>
      <c r="L39" s="38">
        <v>3.99</v>
      </c>
      <c r="M39" s="39" t="s">
        <v>34</v>
      </c>
      <c r="N39" s="40">
        <v>57</v>
      </c>
      <c r="U39" s="2" t="s">
        <v>63</v>
      </c>
    </row>
    <row r="40" spans="1:23" s="1" customFormat="1" ht="33.75" x14ac:dyDescent="0.2">
      <c r="A40" s="35"/>
      <c r="B40" s="36" t="s">
        <v>64</v>
      </c>
      <c r="C40" s="115" t="s">
        <v>65</v>
      </c>
      <c r="D40" s="115"/>
      <c r="E40" s="115"/>
      <c r="F40" s="37" t="s">
        <v>66</v>
      </c>
      <c r="G40" s="37" t="s">
        <v>67</v>
      </c>
      <c r="H40" s="37" t="s">
        <v>34</v>
      </c>
      <c r="I40" s="37" t="s">
        <v>67</v>
      </c>
      <c r="J40" s="38" t="s">
        <v>34</v>
      </c>
      <c r="K40" s="37" t="s">
        <v>34</v>
      </c>
      <c r="L40" s="38">
        <v>3.79</v>
      </c>
      <c r="M40" s="39" t="s">
        <v>34</v>
      </c>
      <c r="N40" s="40">
        <v>54</v>
      </c>
      <c r="U40" s="2" t="s">
        <v>65</v>
      </c>
    </row>
    <row r="41" spans="1:23" s="1" customFormat="1" ht="22.5" x14ac:dyDescent="0.2">
      <c r="A41" s="35"/>
      <c r="B41" s="36" t="s">
        <v>68</v>
      </c>
      <c r="C41" s="115" t="s">
        <v>69</v>
      </c>
      <c r="D41" s="115"/>
      <c r="E41" s="115"/>
      <c r="F41" s="37" t="s">
        <v>66</v>
      </c>
      <c r="G41" s="37" t="s">
        <v>70</v>
      </c>
      <c r="H41" s="37" t="s">
        <v>34</v>
      </c>
      <c r="I41" s="37" t="s">
        <v>70</v>
      </c>
      <c r="J41" s="38" t="s">
        <v>34</v>
      </c>
      <c r="K41" s="37" t="s">
        <v>34</v>
      </c>
      <c r="L41" s="38">
        <v>2</v>
      </c>
      <c r="M41" s="39" t="s">
        <v>34</v>
      </c>
      <c r="N41" s="40">
        <v>29</v>
      </c>
      <c r="U41" s="2" t="s">
        <v>69</v>
      </c>
    </row>
    <row r="42" spans="1:23" s="1" customFormat="1" x14ac:dyDescent="0.2">
      <c r="A42" s="41"/>
      <c r="B42" s="42"/>
      <c r="C42" s="116" t="s">
        <v>71</v>
      </c>
      <c r="D42" s="116"/>
      <c r="E42" s="116"/>
      <c r="F42" s="43" t="s">
        <v>34</v>
      </c>
      <c r="G42" s="43" t="s">
        <v>34</v>
      </c>
      <c r="H42" s="43" t="s">
        <v>34</v>
      </c>
      <c r="I42" s="43" t="s">
        <v>34</v>
      </c>
      <c r="J42" s="44" t="s">
        <v>34</v>
      </c>
      <c r="K42" s="43" t="s">
        <v>34</v>
      </c>
      <c r="L42" s="44">
        <v>26.09</v>
      </c>
      <c r="M42" s="32" t="s">
        <v>34</v>
      </c>
      <c r="N42" s="45">
        <v>243</v>
      </c>
      <c r="W42" s="2" t="s">
        <v>71</v>
      </c>
    </row>
    <row r="43" spans="1:23" s="1" customFormat="1" ht="45" x14ac:dyDescent="0.2">
      <c r="A43" s="28" t="s">
        <v>54</v>
      </c>
      <c r="B43" s="29" t="s">
        <v>472</v>
      </c>
      <c r="C43" s="118" t="s">
        <v>473</v>
      </c>
      <c r="D43" s="118"/>
      <c r="E43" s="118"/>
      <c r="F43" s="30" t="s">
        <v>51</v>
      </c>
      <c r="G43" s="30" t="s">
        <v>34</v>
      </c>
      <c r="H43" s="30" t="s">
        <v>34</v>
      </c>
      <c r="I43" s="30" t="s">
        <v>361</v>
      </c>
      <c r="J43" s="31" t="s">
        <v>34</v>
      </c>
      <c r="K43" s="30" t="s">
        <v>34</v>
      </c>
      <c r="L43" s="31" t="s">
        <v>34</v>
      </c>
      <c r="M43" s="32" t="s">
        <v>34</v>
      </c>
      <c r="N43" s="33" t="s">
        <v>34</v>
      </c>
      <c r="R43" s="2" t="s">
        <v>473</v>
      </c>
    </row>
    <row r="44" spans="1:23" s="1" customFormat="1" x14ac:dyDescent="0.2">
      <c r="A44" s="34"/>
      <c r="B44" s="8"/>
      <c r="C44" s="115" t="s">
        <v>474</v>
      </c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7"/>
      <c r="S44" s="2" t="s">
        <v>474</v>
      </c>
    </row>
    <row r="45" spans="1:23" s="1" customFormat="1" x14ac:dyDescent="0.2">
      <c r="A45" s="35"/>
      <c r="B45" s="36" t="s">
        <v>48</v>
      </c>
      <c r="C45" s="115" t="s">
        <v>81</v>
      </c>
      <c r="D45" s="115"/>
      <c r="E45" s="115"/>
      <c r="F45" s="37" t="s">
        <v>34</v>
      </c>
      <c r="G45" s="37" t="s">
        <v>34</v>
      </c>
      <c r="H45" s="37" t="s">
        <v>34</v>
      </c>
      <c r="I45" s="37" t="s">
        <v>34</v>
      </c>
      <c r="J45" s="38">
        <v>313.25</v>
      </c>
      <c r="K45" s="37" t="s">
        <v>34</v>
      </c>
      <c r="L45" s="38">
        <v>6.27</v>
      </c>
      <c r="M45" s="39">
        <v>14.41</v>
      </c>
      <c r="N45" s="40">
        <v>90</v>
      </c>
      <c r="T45" s="2" t="s">
        <v>81</v>
      </c>
    </row>
    <row r="46" spans="1:23" s="1" customFormat="1" x14ac:dyDescent="0.2">
      <c r="A46" s="35"/>
      <c r="B46" s="36" t="s">
        <v>54</v>
      </c>
      <c r="C46" s="115" t="s">
        <v>55</v>
      </c>
      <c r="D46" s="115"/>
      <c r="E46" s="115"/>
      <c r="F46" s="37" t="s">
        <v>34</v>
      </c>
      <c r="G46" s="37" t="s">
        <v>34</v>
      </c>
      <c r="H46" s="37" t="s">
        <v>34</v>
      </c>
      <c r="I46" s="37" t="s">
        <v>34</v>
      </c>
      <c r="J46" s="38">
        <v>6405.56</v>
      </c>
      <c r="K46" s="37" t="s">
        <v>34</v>
      </c>
      <c r="L46" s="38">
        <v>128.11000000000001</v>
      </c>
      <c r="M46" s="39">
        <v>7.88</v>
      </c>
      <c r="N46" s="40">
        <v>1010</v>
      </c>
      <c r="T46" s="2" t="s">
        <v>55</v>
      </c>
    </row>
    <row r="47" spans="1:23" s="1" customFormat="1" x14ac:dyDescent="0.2">
      <c r="A47" s="35"/>
      <c r="B47" s="36" t="s">
        <v>56</v>
      </c>
      <c r="C47" s="115" t="s">
        <v>57</v>
      </c>
      <c r="D47" s="115"/>
      <c r="E47" s="115"/>
      <c r="F47" s="37" t="s">
        <v>34</v>
      </c>
      <c r="G47" s="37" t="s">
        <v>34</v>
      </c>
      <c r="H47" s="37" t="s">
        <v>34</v>
      </c>
      <c r="I47" s="37" t="s">
        <v>34</v>
      </c>
      <c r="J47" s="38">
        <v>911.21</v>
      </c>
      <c r="K47" s="37" t="s">
        <v>34</v>
      </c>
      <c r="L47" s="38">
        <v>18.22</v>
      </c>
      <c r="M47" s="39">
        <v>14.41</v>
      </c>
      <c r="N47" s="40">
        <v>263</v>
      </c>
      <c r="T47" s="2" t="s">
        <v>57</v>
      </c>
    </row>
    <row r="48" spans="1:23" s="1" customFormat="1" x14ac:dyDescent="0.2">
      <c r="A48" s="35"/>
      <c r="B48" s="36" t="s">
        <v>82</v>
      </c>
      <c r="C48" s="115" t="s">
        <v>83</v>
      </c>
      <c r="D48" s="115"/>
      <c r="E48" s="115"/>
      <c r="F48" s="37" t="s">
        <v>34</v>
      </c>
      <c r="G48" s="37" t="s">
        <v>34</v>
      </c>
      <c r="H48" s="37" t="s">
        <v>34</v>
      </c>
      <c r="I48" s="37" t="s">
        <v>34</v>
      </c>
      <c r="J48" s="38">
        <v>6.1</v>
      </c>
      <c r="K48" s="37" t="s">
        <v>34</v>
      </c>
      <c r="L48" s="38">
        <v>0.12</v>
      </c>
      <c r="M48" s="39">
        <v>4.22</v>
      </c>
      <c r="N48" s="40">
        <v>1</v>
      </c>
      <c r="T48" s="2" t="s">
        <v>83</v>
      </c>
    </row>
    <row r="49" spans="1:23" s="1" customFormat="1" x14ac:dyDescent="0.2">
      <c r="A49" s="35"/>
      <c r="B49" s="36" t="s">
        <v>34</v>
      </c>
      <c r="C49" s="115" t="s">
        <v>84</v>
      </c>
      <c r="D49" s="115"/>
      <c r="E49" s="115"/>
      <c r="F49" s="37" t="s">
        <v>59</v>
      </c>
      <c r="G49" s="37" t="s">
        <v>475</v>
      </c>
      <c r="H49" s="37" t="s">
        <v>34</v>
      </c>
      <c r="I49" s="37" t="s">
        <v>476</v>
      </c>
      <c r="J49" s="38" t="s">
        <v>34</v>
      </c>
      <c r="K49" s="37" t="s">
        <v>34</v>
      </c>
      <c r="L49" s="38" t="s">
        <v>34</v>
      </c>
      <c r="M49" s="39" t="s">
        <v>34</v>
      </c>
      <c r="N49" s="40" t="s">
        <v>34</v>
      </c>
      <c r="U49" s="2" t="s">
        <v>84</v>
      </c>
    </row>
    <row r="50" spans="1:23" s="1" customFormat="1" x14ac:dyDescent="0.2">
      <c r="A50" s="35"/>
      <c r="B50" s="36" t="s">
        <v>34</v>
      </c>
      <c r="C50" s="115" t="s">
        <v>58</v>
      </c>
      <c r="D50" s="115"/>
      <c r="E50" s="115"/>
      <c r="F50" s="37" t="s">
        <v>59</v>
      </c>
      <c r="G50" s="37" t="s">
        <v>477</v>
      </c>
      <c r="H50" s="37" t="s">
        <v>34</v>
      </c>
      <c r="I50" s="37" t="s">
        <v>478</v>
      </c>
      <c r="J50" s="38" t="s">
        <v>34</v>
      </c>
      <c r="K50" s="37" t="s">
        <v>34</v>
      </c>
      <c r="L50" s="38" t="s">
        <v>34</v>
      </c>
      <c r="M50" s="39" t="s">
        <v>34</v>
      </c>
      <c r="N50" s="40" t="s">
        <v>34</v>
      </c>
      <c r="U50" s="2" t="s">
        <v>58</v>
      </c>
    </row>
    <row r="51" spans="1:23" s="1" customFormat="1" x14ac:dyDescent="0.2">
      <c r="A51" s="35"/>
      <c r="B51" s="36" t="s">
        <v>34</v>
      </c>
      <c r="C51" s="118" t="s">
        <v>62</v>
      </c>
      <c r="D51" s="118"/>
      <c r="E51" s="118"/>
      <c r="F51" s="30" t="s">
        <v>34</v>
      </c>
      <c r="G51" s="30" t="s">
        <v>34</v>
      </c>
      <c r="H51" s="30" t="s">
        <v>34</v>
      </c>
      <c r="I51" s="30" t="s">
        <v>34</v>
      </c>
      <c r="J51" s="31">
        <v>6724.91</v>
      </c>
      <c r="K51" s="30" t="s">
        <v>34</v>
      </c>
      <c r="L51" s="31">
        <v>134.5</v>
      </c>
      <c r="M51" s="32" t="s">
        <v>34</v>
      </c>
      <c r="N51" s="33" t="s">
        <v>34</v>
      </c>
      <c r="V51" s="2" t="s">
        <v>62</v>
      </c>
    </row>
    <row r="52" spans="1:23" s="1" customFormat="1" x14ac:dyDescent="0.2">
      <c r="A52" s="35"/>
      <c r="B52" s="36" t="s">
        <v>34</v>
      </c>
      <c r="C52" s="115" t="s">
        <v>63</v>
      </c>
      <c r="D52" s="115"/>
      <c r="E52" s="115"/>
      <c r="F52" s="37" t="s">
        <v>34</v>
      </c>
      <c r="G52" s="37" t="s">
        <v>34</v>
      </c>
      <c r="H52" s="37" t="s">
        <v>34</v>
      </c>
      <c r="I52" s="37" t="s">
        <v>34</v>
      </c>
      <c r="J52" s="38" t="s">
        <v>34</v>
      </c>
      <c r="K52" s="37" t="s">
        <v>34</v>
      </c>
      <c r="L52" s="38">
        <v>24.49</v>
      </c>
      <c r="M52" s="39" t="s">
        <v>34</v>
      </c>
      <c r="N52" s="40">
        <v>353</v>
      </c>
      <c r="U52" s="2" t="s">
        <v>63</v>
      </c>
    </row>
    <row r="53" spans="1:23" s="1" customFormat="1" ht="33.75" x14ac:dyDescent="0.2">
      <c r="A53" s="35"/>
      <c r="B53" s="36" t="s">
        <v>64</v>
      </c>
      <c r="C53" s="115" t="s">
        <v>65</v>
      </c>
      <c r="D53" s="115"/>
      <c r="E53" s="115"/>
      <c r="F53" s="37" t="s">
        <v>66</v>
      </c>
      <c r="G53" s="37" t="s">
        <v>67</v>
      </c>
      <c r="H53" s="37" t="s">
        <v>34</v>
      </c>
      <c r="I53" s="37" t="s">
        <v>67</v>
      </c>
      <c r="J53" s="38" t="s">
        <v>34</v>
      </c>
      <c r="K53" s="37" t="s">
        <v>34</v>
      </c>
      <c r="L53" s="38">
        <v>23.27</v>
      </c>
      <c r="M53" s="39" t="s">
        <v>34</v>
      </c>
      <c r="N53" s="40">
        <v>335</v>
      </c>
      <c r="U53" s="2" t="s">
        <v>65</v>
      </c>
    </row>
    <row r="54" spans="1:23" s="1" customFormat="1" ht="22.5" x14ac:dyDescent="0.2">
      <c r="A54" s="35"/>
      <c r="B54" s="36" t="s">
        <v>68</v>
      </c>
      <c r="C54" s="115" t="s">
        <v>69</v>
      </c>
      <c r="D54" s="115"/>
      <c r="E54" s="115"/>
      <c r="F54" s="37" t="s">
        <v>66</v>
      </c>
      <c r="G54" s="37" t="s">
        <v>70</v>
      </c>
      <c r="H54" s="37" t="s">
        <v>34</v>
      </c>
      <c r="I54" s="37" t="s">
        <v>70</v>
      </c>
      <c r="J54" s="38" t="s">
        <v>34</v>
      </c>
      <c r="K54" s="37" t="s">
        <v>34</v>
      </c>
      <c r="L54" s="38">
        <v>12.25</v>
      </c>
      <c r="M54" s="39" t="s">
        <v>34</v>
      </c>
      <c r="N54" s="40">
        <v>177</v>
      </c>
      <c r="U54" s="2" t="s">
        <v>69</v>
      </c>
    </row>
    <row r="55" spans="1:23" s="1" customFormat="1" x14ac:dyDescent="0.2">
      <c r="A55" s="41"/>
      <c r="B55" s="42"/>
      <c r="C55" s="116" t="s">
        <v>71</v>
      </c>
      <c r="D55" s="116"/>
      <c r="E55" s="116"/>
      <c r="F55" s="43" t="s">
        <v>34</v>
      </c>
      <c r="G55" s="43" t="s">
        <v>34</v>
      </c>
      <c r="H55" s="43" t="s">
        <v>34</v>
      </c>
      <c r="I55" s="43" t="s">
        <v>34</v>
      </c>
      <c r="J55" s="44" t="s">
        <v>34</v>
      </c>
      <c r="K55" s="43" t="s">
        <v>34</v>
      </c>
      <c r="L55" s="44">
        <v>170.02</v>
      </c>
      <c r="M55" s="32" t="s">
        <v>34</v>
      </c>
      <c r="N55" s="45">
        <v>1613</v>
      </c>
      <c r="W55" s="2" t="s">
        <v>71</v>
      </c>
    </row>
    <row r="56" spans="1:23" s="1" customFormat="1" ht="45" x14ac:dyDescent="0.2">
      <c r="A56" s="28" t="s">
        <v>56</v>
      </c>
      <c r="B56" s="29" t="s">
        <v>72</v>
      </c>
      <c r="C56" s="118" t="s">
        <v>73</v>
      </c>
      <c r="D56" s="118"/>
      <c r="E56" s="118"/>
      <c r="F56" s="30" t="s">
        <v>74</v>
      </c>
      <c r="G56" s="30" t="s">
        <v>34</v>
      </c>
      <c r="H56" s="30" t="s">
        <v>34</v>
      </c>
      <c r="I56" s="30" t="s">
        <v>479</v>
      </c>
      <c r="J56" s="31">
        <v>3.63</v>
      </c>
      <c r="K56" s="30" t="s">
        <v>34</v>
      </c>
      <c r="L56" s="31">
        <v>130.68</v>
      </c>
      <c r="M56" s="32">
        <v>7.88</v>
      </c>
      <c r="N56" s="33">
        <v>1030</v>
      </c>
      <c r="R56" s="2" t="s">
        <v>73</v>
      </c>
    </row>
    <row r="57" spans="1:23" s="1" customFormat="1" x14ac:dyDescent="0.2">
      <c r="A57" s="34"/>
      <c r="B57" s="8"/>
      <c r="C57" s="115" t="s">
        <v>480</v>
      </c>
      <c r="D57" s="115"/>
      <c r="E57" s="115"/>
      <c r="F57" s="115"/>
      <c r="G57" s="115"/>
      <c r="H57" s="115"/>
      <c r="I57" s="115"/>
      <c r="J57" s="115"/>
      <c r="K57" s="115"/>
      <c r="L57" s="115"/>
      <c r="M57" s="115"/>
      <c r="N57" s="117"/>
      <c r="S57" s="2" t="s">
        <v>480</v>
      </c>
    </row>
    <row r="58" spans="1:23" s="1" customFormat="1" ht="33.75" x14ac:dyDescent="0.2">
      <c r="A58" s="28" t="s">
        <v>82</v>
      </c>
      <c r="B58" s="29" t="s">
        <v>467</v>
      </c>
      <c r="C58" s="118" t="s">
        <v>481</v>
      </c>
      <c r="D58" s="118"/>
      <c r="E58" s="118"/>
      <c r="F58" s="30" t="s">
        <v>51</v>
      </c>
      <c r="G58" s="30" t="s">
        <v>34</v>
      </c>
      <c r="H58" s="30" t="s">
        <v>34</v>
      </c>
      <c r="I58" s="30" t="s">
        <v>361</v>
      </c>
      <c r="J58" s="31" t="s">
        <v>34</v>
      </c>
      <c r="K58" s="30" t="s">
        <v>34</v>
      </c>
      <c r="L58" s="31" t="s">
        <v>34</v>
      </c>
      <c r="M58" s="32" t="s">
        <v>34</v>
      </c>
      <c r="N58" s="33" t="s">
        <v>34</v>
      </c>
      <c r="R58" s="2" t="s">
        <v>481</v>
      </c>
    </row>
    <row r="59" spans="1:23" s="1" customFormat="1" x14ac:dyDescent="0.2">
      <c r="A59" s="34"/>
      <c r="B59" s="8"/>
      <c r="C59" s="115" t="s">
        <v>474</v>
      </c>
      <c r="D59" s="115"/>
      <c r="E59" s="115"/>
      <c r="F59" s="115"/>
      <c r="G59" s="115"/>
      <c r="H59" s="115"/>
      <c r="I59" s="115"/>
      <c r="J59" s="115"/>
      <c r="K59" s="115"/>
      <c r="L59" s="115"/>
      <c r="M59" s="115"/>
      <c r="N59" s="117"/>
      <c r="S59" s="2" t="s">
        <v>474</v>
      </c>
    </row>
    <row r="60" spans="1:23" s="1" customFormat="1" x14ac:dyDescent="0.2">
      <c r="A60" s="35"/>
      <c r="B60" s="36" t="s">
        <v>54</v>
      </c>
      <c r="C60" s="115" t="s">
        <v>55</v>
      </c>
      <c r="D60" s="115"/>
      <c r="E60" s="115"/>
      <c r="F60" s="37" t="s">
        <v>34</v>
      </c>
      <c r="G60" s="37" t="s">
        <v>34</v>
      </c>
      <c r="H60" s="37" t="s">
        <v>34</v>
      </c>
      <c r="I60" s="37" t="s">
        <v>34</v>
      </c>
      <c r="J60" s="38">
        <v>1068.29</v>
      </c>
      <c r="K60" s="37" t="s">
        <v>34</v>
      </c>
      <c r="L60" s="38">
        <v>21.37</v>
      </c>
      <c r="M60" s="39">
        <v>7.88</v>
      </c>
      <c r="N60" s="40">
        <v>168</v>
      </c>
      <c r="T60" s="2" t="s">
        <v>55</v>
      </c>
    </row>
    <row r="61" spans="1:23" s="1" customFormat="1" x14ac:dyDescent="0.2">
      <c r="A61" s="35"/>
      <c r="B61" s="36" t="s">
        <v>56</v>
      </c>
      <c r="C61" s="115" t="s">
        <v>57</v>
      </c>
      <c r="D61" s="115"/>
      <c r="E61" s="115"/>
      <c r="F61" s="37" t="s">
        <v>34</v>
      </c>
      <c r="G61" s="37" t="s">
        <v>34</v>
      </c>
      <c r="H61" s="37" t="s">
        <v>34</v>
      </c>
      <c r="I61" s="37" t="s">
        <v>34</v>
      </c>
      <c r="J61" s="38">
        <v>209.74</v>
      </c>
      <c r="K61" s="37" t="s">
        <v>34</v>
      </c>
      <c r="L61" s="38">
        <v>4.1900000000000004</v>
      </c>
      <c r="M61" s="39">
        <v>14.41</v>
      </c>
      <c r="N61" s="40">
        <v>60</v>
      </c>
      <c r="T61" s="2" t="s">
        <v>57</v>
      </c>
    </row>
    <row r="62" spans="1:23" s="1" customFormat="1" x14ac:dyDescent="0.2">
      <c r="A62" s="35"/>
      <c r="B62" s="36" t="s">
        <v>34</v>
      </c>
      <c r="C62" s="115" t="s">
        <v>58</v>
      </c>
      <c r="D62" s="115"/>
      <c r="E62" s="115"/>
      <c r="F62" s="37" t="s">
        <v>59</v>
      </c>
      <c r="G62" s="37" t="s">
        <v>470</v>
      </c>
      <c r="H62" s="37" t="s">
        <v>34</v>
      </c>
      <c r="I62" s="37" t="s">
        <v>482</v>
      </c>
      <c r="J62" s="38" t="s">
        <v>34</v>
      </c>
      <c r="K62" s="37" t="s">
        <v>34</v>
      </c>
      <c r="L62" s="38" t="s">
        <v>34</v>
      </c>
      <c r="M62" s="39" t="s">
        <v>34</v>
      </c>
      <c r="N62" s="40" t="s">
        <v>34</v>
      </c>
      <c r="U62" s="2" t="s">
        <v>58</v>
      </c>
    </row>
    <row r="63" spans="1:23" s="1" customFormat="1" x14ac:dyDescent="0.2">
      <c r="A63" s="35"/>
      <c r="B63" s="36" t="s">
        <v>34</v>
      </c>
      <c r="C63" s="118" t="s">
        <v>62</v>
      </c>
      <c r="D63" s="118"/>
      <c r="E63" s="118"/>
      <c r="F63" s="30" t="s">
        <v>34</v>
      </c>
      <c r="G63" s="30" t="s">
        <v>34</v>
      </c>
      <c r="H63" s="30" t="s">
        <v>34</v>
      </c>
      <c r="I63" s="30" t="s">
        <v>34</v>
      </c>
      <c r="J63" s="31">
        <v>1068.29</v>
      </c>
      <c r="K63" s="30" t="s">
        <v>34</v>
      </c>
      <c r="L63" s="31">
        <v>21.37</v>
      </c>
      <c r="M63" s="32" t="s">
        <v>34</v>
      </c>
      <c r="N63" s="33" t="s">
        <v>34</v>
      </c>
      <c r="V63" s="2" t="s">
        <v>62</v>
      </c>
    </row>
    <row r="64" spans="1:23" s="1" customFormat="1" x14ac:dyDescent="0.2">
      <c r="A64" s="35"/>
      <c r="B64" s="36" t="s">
        <v>34</v>
      </c>
      <c r="C64" s="115" t="s">
        <v>63</v>
      </c>
      <c r="D64" s="115"/>
      <c r="E64" s="115"/>
      <c r="F64" s="37" t="s">
        <v>34</v>
      </c>
      <c r="G64" s="37" t="s">
        <v>34</v>
      </c>
      <c r="H64" s="37" t="s">
        <v>34</v>
      </c>
      <c r="I64" s="37" t="s">
        <v>34</v>
      </c>
      <c r="J64" s="38" t="s">
        <v>34</v>
      </c>
      <c r="K64" s="37" t="s">
        <v>34</v>
      </c>
      <c r="L64" s="38">
        <v>4.1900000000000004</v>
      </c>
      <c r="M64" s="39" t="s">
        <v>34</v>
      </c>
      <c r="N64" s="40">
        <v>60</v>
      </c>
      <c r="U64" s="2" t="s">
        <v>63</v>
      </c>
    </row>
    <row r="65" spans="1:24" s="1" customFormat="1" ht="33.75" x14ac:dyDescent="0.2">
      <c r="A65" s="35"/>
      <c r="B65" s="36" t="s">
        <v>64</v>
      </c>
      <c r="C65" s="115" t="s">
        <v>65</v>
      </c>
      <c r="D65" s="115"/>
      <c r="E65" s="115"/>
      <c r="F65" s="37" t="s">
        <v>66</v>
      </c>
      <c r="G65" s="37" t="s">
        <v>67</v>
      </c>
      <c r="H65" s="37" t="s">
        <v>34</v>
      </c>
      <c r="I65" s="37" t="s">
        <v>67</v>
      </c>
      <c r="J65" s="38" t="s">
        <v>34</v>
      </c>
      <c r="K65" s="37" t="s">
        <v>34</v>
      </c>
      <c r="L65" s="38">
        <v>3.98</v>
      </c>
      <c r="M65" s="39" t="s">
        <v>34</v>
      </c>
      <c r="N65" s="40">
        <v>57</v>
      </c>
      <c r="U65" s="2" t="s">
        <v>65</v>
      </c>
    </row>
    <row r="66" spans="1:24" s="1" customFormat="1" ht="22.5" x14ac:dyDescent="0.2">
      <c r="A66" s="35"/>
      <c r="B66" s="36" t="s">
        <v>68</v>
      </c>
      <c r="C66" s="115" t="s">
        <v>69</v>
      </c>
      <c r="D66" s="115"/>
      <c r="E66" s="115"/>
      <c r="F66" s="37" t="s">
        <v>66</v>
      </c>
      <c r="G66" s="37" t="s">
        <v>70</v>
      </c>
      <c r="H66" s="37" t="s">
        <v>34</v>
      </c>
      <c r="I66" s="37" t="s">
        <v>70</v>
      </c>
      <c r="J66" s="38" t="s">
        <v>34</v>
      </c>
      <c r="K66" s="37" t="s">
        <v>34</v>
      </c>
      <c r="L66" s="38">
        <v>2.1</v>
      </c>
      <c r="M66" s="39" t="s">
        <v>34</v>
      </c>
      <c r="N66" s="40">
        <v>30</v>
      </c>
      <c r="U66" s="2" t="s">
        <v>69</v>
      </c>
    </row>
    <row r="67" spans="1:24" s="1" customFormat="1" x14ac:dyDescent="0.2">
      <c r="A67" s="41"/>
      <c r="B67" s="42"/>
      <c r="C67" s="116" t="s">
        <v>71</v>
      </c>
      <c r="D67" s="116"/>
      <c r="E67" s="116"/>
      <c r="F67" s="43" t="s">
        <v>34</v>
      </c>
      <c r="G67" s="43" t="s">
        <v>34</v>
      </c>
      <c r="H67" s="43" t="s">
        <v>34</v>
      </c>
      <c r="I67" s="43" t="s">
        <v>34</v>
      </c>
      <c r="J67" s="44" t="s">
        <v>34</v>
      </c>
      <c r="K67" s="43" t="s">
        <v>34</v>
      </c>
      <c r="L67" s="44">
        <v>27.45</v>
      </c>
      <c r="M67" s="32" t="s">
        <v>34</v>
      </c>
      <c r="N67" s="45">
        <v>255</v>
      </c>
      <c r="W67" s="2" t="s">
        <v>71</v>
      </c>
    </row>
    <row r="68" spans="1:24" s="1" customFormat="1" ht="45" x14ac:dyDescent="0.2">
      <c r="A68" s="28" t="s">
        <v>95</v>
      </c>
      <c r="B68" s="29" t="s">
        <v>483</v>
      </c>
      <c r="C68" s="118" t="s">
        <v>484</v>
      </c>
      <c r="D68" s="118"/>
      <c r="E68" s="118"/>
      <c r="F68" s="30" t="s">
        <v>485</v>
      </c>
      <c r="G68" s="30" t="s">
        <v>34</v>
      </c>
      <c r="H68" s="30" t="s">
        <v>34</v>
      </c>
      <c r="I68" s="30" t="s">
        <v>486</v>
      </c>
      <c r="J68" s="31" t="s">
        <v>34</v>
      </c>
      <c r="K68" s="30" t="s">
        <v>34</v>
      </c>
      <c r="L68" s="31" t="s">
        <v>34</v>
      </c>
      <c r="M68" s="32" t="s">
        <v>34</v>
      </c>
      <c r="N68" s="33" t="s">
        <v>34</v>
      </c>
      <c r="R68" s="2" t="s">
        <v>484</v>
      </c>
    </row>
    <row r="69" spans="1:24" s="1" customFormat="1" x14ac:dyDescent="0.2">
      <c r="A69" s="34"/>
      <c r="B69" s="8"/>
      <c r="C69" s="115" t="s">
        <v>487</v>
      </c>
      <c r="D69" s="115"/>
      <c r="E69" s="115"/>
      <c r="F69" s="115"/>
      <c r="G69" s="115"/>
      <c r="H69" s="115"/>
      <c r="I69" s="115"/>
      <c r="J69" s="115"/>
      <c r="K69" s="115"/>
      <c r="L69" s="115"/>
      <c r="M69" s="115"/>
      <c r="N69" s="117"/>
      <c r="S69" s="2" t="s">
        <v>487</v>
      </c>
    </row>
    <row r="70" spans="1:24" s="1" customFormat="1" x14ac:dyDescent="0.2">
      <c r="A70" s="35"/>
      <c r="B70" s="36" t="s">
        <v>54</v>
      </c>
      <c r="C70" s="115" t="s">
        <v>55</v>
      </c>
      <c r="D70" s="115"/>
      <c r="E70" s="115"/>
      <c r="F70" s="37" t="s">
        <v>34</v>
      </c>
      <c r="G70" s="37" t="s">
        <v>34</v>
      </c>
      <c r="H70" s="37" t="s">
        <v>34</v>
      </c>
      <c r="I70" s="37" t="s">
        <v>34</v>
      </c>
      <c r="J70" s="38">
        <v>2031.73</v>
      </c>
      <c r="K70" s="37" t="s">
        <v>34</v>
      </c>
      <c r="L70" s="38">
        <v>79.239999999999995</v>
      </c>
      <c r="M70" s="39">
        <v>7.88</v>
      </c>
      <c r="N70" s="40">
        <v>624</v>
      </c>
      <c r="T70" s="2" t="s">
        <v>55</v>
      </c>
    </row>
    <row r="71" spans="1:24" s="1" customFormat="1" x14ac:dyDescent="0.2">
      <c r="A71" s="35"/>
      <c r="B71" s="36" t="s">
        <v>56</v>
      </c>
      <c r="C71" s="115" t="s">
        <v>57</v>
      </c>
      <c r="D71" s="115"/>
      <c r="E71" s="115"/>
      <c r="F71" s="37" t="s">
        <v>34</v>
      </c>
      <c r="G71" s="37" t="s">
        <v>34</v>
      </c>
      <c r="H71" s="37" t="s">
        <v>34</v>
      </c>
      <c r="I71" s="37" t="s">
        <v>34</v>
      </c>
      <c r="J71" s="38">
        <v>375.31</v>
      </c>
      <c r="K71" s="37" t="s">
        <v>34</v>
      </c>
      <c r="L71" s="38">
        <v>14.64</v>
      </c>
      <c r="M71" s="39">
        <v>14.41</v>
      </c>
      <c r="N71" s="40">
        <v>211</v>
      </c>
      <c r="T71" s="2" t="s">
        <v>57</v>
      </c>
    </row>
    <row r="72" spans="1:24" s="1" customFormat="1" x14ac:dyDescent="0.2">
      <c r="A72" s="35"/>
      <c r="B72" s="36" t="s">
        <v>34</v>
      </c>
      <c r="C72" s="115" t="s">
        <v>58</v>
      </c>
      <c r="D72" s="115"/>
      <c r="E72" s="115"/>
      <c r="F72" s="37" t="s">
        <v>59</v>
      </c>
      <c r="G72" s="37" t="s">
        <v>488</v>
      </c>
      <c r="H72" s="37" t="s">
        <v>34</v>
      </c>
      <c r="I72" s="37" t="s">
        <v>489</v>
      </c>
      <c r="J72" s="38" t="s">
        <v>34</v>
      </c>
      <c r="K72" s="37" t="s">
        <v>34</v>
      </c>
      <c r="L72" s="38" t="s">
        <v>34</v>
      </c>
      <c r="M72" s="39" t="s">
        <v>34</v>
      </c>
      <c r="N72" s="40" t="s">
        <v>34</v>
      </c>
      <c r="U72" s="2" t="s">
        <v>58</v>
      </c>
    </row>
    <row r="73" spans="1:24" s="1" customFormat="1" x14ac:dyDescent="0.2">
      <c r="A73" s="35"/>
      <c r="B73" s="36" t="s">
        <v>34</v>
      </c>
      <c r="C73" s="118" t="s">
        <v>62</v>
      </c>
      <c r="D73" s="118"/>
      <c r="E73" s="118"/>
      <c r="F73" s="30" t="s">
        <v>34</v>
      </c>
      <c r="G73" s="30" t="s">
        <v>34</v>
      </c>
      <c r="H73" s="30" t="s">
        <v>34</v>
      </c>
      <c r="I73" s="30" t="s">
        <v>34</v>
      </c>
      <c r="J73" s="31">
        <v>2031.73</v>
      </c>
      <c r="K73" s="30" t="s">
        <v>34</v>
      </c>
      <c r="L73" s="31">
        <v>79.239999999999995</v>
      </c>
      <c r="M73" s="32" t="s">
        <v>34</v>
      </c>
      <c r="N73" s="33" t="s">
        <v>34</v>
      </c>
      <c r="V73" s="2" t="s">
        <v>62</v>
      </c>
    </row>
    <row r="74" spans="1:24" s="1" customFormat="1" x14ac:dyDescent="0.2">
      <c r="A74" s="35"/>
      <c r="B74" s="36" t="s">
        <v>34</v>
      </c>
      <c r="C74" s="115" t="s">
        <v>63</v>
      </c>
      <c r="D74" s="115"/>
      <c r="E74" s="115"/>
      <c r="F74" s="37" t="s">
        <v>34</v>
      </c>
      <c r="G74" s="37" t="s">
        <v>34</v>
      </c>
      <c r="H74" s="37" t="s">
        <v>34</v>
      </c>
      <c r="I74" s="37" t="s">
        <v>34</v>
      </c>
      <c r="J74" s="38" t="s">
        <v>34</v>
      </c>
      <c r="K74" s="37" t="s">
        <v>34</v>
      </c>
      <c r="L74" s="38">
        <v>14.64</v>
      </c>
      <c r="M74" s="39" t="s">
        <v>34</v>
      </c>
      <c r="N74" s="40">
        <v>211</v>
      </c>
      <c r="U74" s="2" t="s">
        <v>63</v>
      </c>
    </row>
    <row r="75" spans="1:24" s="1" customFormat="1" ht="33.75" x14ac:dyDescent="0.2">
      <c r="A75" s="35"/>
      <c r="B75" s="36" t="s">
        <v>64</v>
      </c>
      <c r="C75" s="115" t="s">
        <v>65</v>
      </c>
      <c r="D75" s="115"/>
      <c r="E75" s="115"/>
      <c r="F75" s="37" t="s">
        <v>66</v>
      </c>
      <c r="G75" s="37" t="s">
        <v>67</v>
      </c>
      <c r="H75" s="37" t="s">
        <v>34</v>
      </c>
      <c r="I75" s="37" t="s">
        <v>67</v>
      </c>
      <c r="J75" s="38" t="s">
        <v>34</v>
      </c>
      <c r="K75" s="37" t="s">
        <v>34</v>
      </c>
      <c r="L75" s="38">
        <v>13.91</v>
      </c>
      <c r="M75" s="39" t="s">
        <v>34</v>
      </c>
      <c r="N75" s="40">
        <v>200</v>
      </c>
      <c r="U75" s="2" t="s">
        <v>65</v>
      </c>
    </row>
    <row r="76" spans="1:24" s="1" customFormat="1" ht="22.5" x14ac:dyDescent="0.2">
      <c r="A76" s="35"/>
      <c r="B76" s="36" t="s">
        <v>68</v>
      </c>
      <c r="C76" s="115" t="s">
        <v>69</v>
      </c>
      <c r="D76" s="115"/>
      <c r="E76" s="115"/>
      <c r="F76" s="37" t="s">
        <v>66</v>
      </c>
      <c r="G76" s="37" t="s">
        <v>70</v>
      </c>
      <c r="H76" s="37" t="s">
        <v>34</v>
      </c>
      <c r="I76" s="37" t="s">
        <v>70</v>
      </c>
      <c r="J76" s="38" t="s">
        <v>34</v>
      </c>
      <c r="K76" s="37" t="s">
        <v>34</v>
      </c>
      <c r="L76" s="38">
        <v>7.32</v>
      </c>
      <c r="M76" s="39" t="s">
        <v>34</v>
      </c>
      <c r="N76" s="40">
        <v>106</v>
      </c>
      <c r="U76" s="2" t="s">
        <v>69</v>
      </c>
    </row>
    <row r="77" spans="1:24" s="1" customFormat="1" x14ac:dyDescent="0.2">
      <c r="A77" s="41"/>
      <c r="B77" s="42"/>
      <c r="C77" s="116" t="s">
        <v>71</v>
      </c>
      <c r="D77" s="116"/>
      <c r="E77" s="116"/>
      <c r="F77" s="43" t="s">
        <v>34</v>
      </c>
      <c r="G77" s="43" t="s">
        <v>34</v>
      </c>
      <c r="H77" s="43" t="s">
        <v>34</v>
      </c>
      <c r="I77" s="43" t="s">
        <v>34</v>
      </c>
      <c r="J77" s="44" t="s">
        <v>34</v>
      </c>
      <c r="K77" s="43" t="s">
        <v>34</v>
      </c>
      <c r="L77" s="44">
        <v>100.47</v>
      </c>
      <c r="M77" s="32" t="s">
        <v>34</v>
      </c>
      <c r="N77" s="45">
        <v>930</v>
      </c>
      <c r="W77" s="2" t="s">
        <v>71</v>
      </c>
    </row>
    <row r="78" spans="1:24" s="1" customFormat="1" ht="45" x14ac:dyDescent="0.2">
      <c r="A78" s="28" t="s">
        <v>112</v>
      </c>
      <c r="B78" s="29" t="s">
        <v>490</v>
      </c>
      <c r="C78" s="118" t="s">
        <v>491</v>
      </c>
      <c r="D78" s="118"/>
      <c r="E78" s="118"/>
      <c r="F78" s="30" t="s">
        <v>485</v>
      </c>
      <c r="G78" s="30" t="s">
        <v>34</v>
      </c>
      <c r="H78" s="30" t="s">
        <v>34</v>
      </c>
      <c r="I78" s="30" t="s">
        <v>486</v>
      </c>
      <c r="J78" s="31" t="s">
        <v>34</v>
      </c>
      <c r="K78" s="30" t="s">
        <v>34</v>
      </c>
      <c r="L78" s="31" t="s">
        <v>34</v>
      </c>
      <c r="M78" s="32" t="s">
        <v>34</v>
      </c>
      <c r="N78" s="33" t="s">
        <v>34</v>
      </c>
      <c r="R78" s="2" t="s">
        <v>491</v>
      </c>
    </row>
    <row r="79" spans="1:24" s="1" customFormat="1" x14ac:dyDescent="0.2">
      <c r="A79" s="34"/>
      <c r="B79" s="8"/>
      <c r="C79" s="115" t="s">
        <v>487</v>
      </c>
      <c r="D79" s="115"/>
      <c r="E79" s="115"/>
      <c r="F79" s="115"/>
      <c r="G79" s="115"/>
      <c r="H79" s="115"/>
      <c r="I79" s="115"/>
      <c r="J79" s="115"/>
      <c r="K79" s="115"/>
      <c r="L79" s="115"/>
      <c r="M79" s="115"/>
      <c r="N79" s="117"/>
      <c r="S79" s="2" t="s">
        <v>487</v>
      </c>
    </row>
    <row r="80" spans="1:24" s="1" customFormat="1" x14ac:dyDescent="0.2">
      <c r="A80" s="46"/>
      <c r="B80" s="36" t="s">
        <v>34</v>
      </c>
      <c r="C80" s="115" t="s">
        <v>492</v>
      </c>
      <c r="D80" s="115"/>
      <c r="E80" s="115"/>
      <c r="F80" s="115"/>
      <c r="G80" s="115"/>
      <c r="H80" s="115"/>
      <c r="I80" s="115"/>
      <c r="J80" s="115"/>
      <c r="K80" s="115"/>
      <c r="L80" s="115"/>
      <c r="M80" s="115"/>
      <c r="N80" s="117"/>
      <c r="X80" s="2" t="s">
        <v>492</v>
      </c>
    </row>
    <row r="81" spans="1:23" s="1" customFormat="1" x14ac:dyDescent="0.2">
      <c r="A81" s="35"/>
      <c r="B81" s="36" t="s">
        <v>54</v>
      </c>
      <c r="C81" s="115" t="s">
        <v>55</v>
      </c>
      <c r="D81" s="115"/>
      <c r="E81" s="115"/>
      <c r="F81" s="37" t="s">
        <v>34</v>
      </c>
      <c r="G81" s="37" t="s">
        <v>34</v>
      </c>
      <c r="H81" s="37" t="s">
        <v>34</v>
      </c>
      <c r="I81" s="37" t="s">
        <v>34</v>
      </c>
      <c r="J81" s="38">
        <v>64.849999999999994</v>
      </c>
      <c r="K81" s="37" t="s">
        <v>150</v>
      </c>
      <c r="L81" s="38">
        <v>22.76</v>
      </c>
      <c r="M81" s="39">
        <v>7.88</v>
      </c>
      <c r="N81" s="40">
        <v>179</v>
      </c>
      <c r="T81" s="2" t="s">
        <v>55</v>
      </c>
    </row>
    <row r="82" spans="1:23" s="1" customFormat="1" x14ac:dyDescent="0.2">
      <c r="A82" s="35"/>
      <c r="B82" s="36" t="s">
        <v>56</v>
      </c>
      <c r="C82" s="115" t="s">
        <v>57</v>
      </c>
      <c r="D82" s="115"/>
      <c r="E82" s="115"/>
      <c r="F82" s="37" t="s">
        <v>34</v>
      </c>
      <c r="G82" s="37" t="s">
        <v>34</v>
      </c>
      <c r="H82" s="37" t="s">
        <v>34</v>
      </c>
      <c r="I82" s="37" t="s">
        <v>34</v>
      </c>
      <c r="J82" s="38">
        <v>11.68</v>
      </c>
      <c r="K82" s="37" t="s">
        <v>150</v>
      </c>
      <c r="L82" s="38">
        <v>4.0999999999999996</v>
      </c>
      <c r="M82" s="39">
        <v>14.41</v>
      </c>
      <c r="N82" s="40">
        <v>59</v>
      </c>
      <c r="T82" s="2" t="s">
        <v>57</v>
      </c>
    </row>
    <row r="83" spans="1:23" s="1" customFormat="1" x14ac:dyDescent="0.2">
      <c r="A83" s="35"/>
      <c r="B83" s="36" t="s">
        <v>34</v>
      </c>
      <c r="C83" s="115" t="s">
        <v>58</v>
      </c>
      <c r="D83" s="115"/>
      <c r="E83" s="115"/>
      <c r="F83" s="37" t="s">
        <v>59</v>
      </c>
      <c r="G83" s="37" t="s">
        <v>493</v>
      </c>
      <c r="H83" s="37" t="s">
        <v>150</v>
      </c>
      <c r="I83" s="37" t="s">
        <v>494</v>
      </c>
      <c r="J83" s="38" t="s">
        <v>34</v>
      </c>
      <c r="K83" s="37" t="s">
        <v>34</v>
      </c>
      <c r="L83" s="38" t="s">
        <v>34</v>
      </c>
      <c r="M83" s="39" t="s">
        <v>34</v>
      </c>
      <c r="N83" s="40" t="s">
        <v>34</v>
      </c>
      <c r="U83" s="2" t="s">
        <v>58</v>
      </c>
    </row>
    <row r="84" spans="1:23" s="1" customFormat="1" x14ac:dyDescent="0.2">
      <c r="A84" s="35"/>
      <c r="B84" s="36" t="s">
        <v>34</v>
      </c>
      <c r="C84" s="118" t="s">
        <v>62</v>
      </c>
      <c r="D84" s="118"/>
      <c r="E84" s="118"/>
      <c r="F84" s="30" t="s">
        <v>34</v>
      </c>
      <c r="G84" s="30" t="s">
        <v>34</v>
      </c>
      <c r="H84" s="30" t="s">
        <v>34</v>
      </c>
      <c r="I84" s="30" t="s">
        <v>34</v>
      </c>
      <c r="J84" s="31">
        <v>64.849999999999994</v>
      </c>
      <c r="K84" s="30" t="s">
        <v>34</v>
      </c>
      <c r="L84" s="31">
        <v>22.76</v>
      </c>
      <c r="M84" s="32" t="s">
        <v>34</v>
      </c>
      <c r="N84" s="33" t="s">
        <v>34</v>
      </c>
      <c r="V84" s="2" t="s">
        <v>62</v>
      </c>
    </row>
    <row r="85" spans="1:23" s="1" customFormat="1" x14ac:dyDescent="0.2">
      <c r="A85" s="35"/>
      <c r="B85" s="36" t="s">
        <v>34</v>
      </c>
      <c r="C85" s="115" t="s">
        <v>63</v>
      </c>
      <c r="D85" s="115"/>
      <c r="E85" s="115"/>
      <c r="F85" s="37" t="s">
        <v>34</v>
      </c>
      <c r="G85" s="37" t="s">
        <v>34</v>
      </c>
      <c r="H85" s="37" t="s">
        <v>34</v>
      </c>
      <c r="I85" s="37" t="s">
        <v>34</v>
      </c>
      <c r="J85" s="38" t="s">
        <v>34</v>
      </c>
      <c r="K85" s="37" t="s">
        <v>34</v>
      </c>
      <c r="L85" s="38">
        <v>4.0999999999999996</v>
      </c>
      <c r="M85" s="39" t="s">
        <v>34</v>
      </c>
      <c r="N85" s="40">
        <v>59</v>
      </c>
      <c r="U85" s="2" t="s">
        <v>63</v>
      </c>
    </row>
    <row r="86" spans="1:23" s="1" customFormat="1" ht="33.75" x14ac:dyDescent="0.2">
      <c r="A86" s="35"/>
      <c r="B86" s="36" t="s">
        <v>64</v>
      </c>
      <c r="C86" s="115" t="s">
        <v>65</v>
      </c>
      <c r="D86" s="115"/>
      <c r="E86" s="115"/>
      <c r="F86" s="37" t="s">
        <v>66</v>
      </c>
      <c r="G86" s="37" t="s">
        <v>67</v>
      </c>
      <c r="H86" s="37" t="s">
        <v>34</v>
      </c>
      <c r="I86" s="37" t="s">
        <v>67</v>
      </c>
      <c r="J86" s="38" t="s">
        <v>34</v>
      </c>
      <c r="K86" s="37" t="s">
        <v>34</v>
      </c>
      <c r="L86" s="38">
        <v>3.9</v>
      </c>
      <c r="M86" s="39" t="s">
        <v>34</v>
      </c>
      <c r="N86" s="40">
        <v>56</v>
      </c>
      <c r="U86" s="2" t="s">
        <v>65</v>
      </c>
    </row>
    <row r="87" spans="1:23" s="1" customFormat="1" ht="22.5" x14ac:dyDescent="0.2">
      <c r="A87" s="35"/>
      <c r="B87" s="36" t="s">
        <v>68</v>
      </c>
      <c r="C87" s="115" t="s">
        <v>69</v>
      </c>
      <c r="D87" s="115"/>
      <c r="E87" s="115"/>
      <c r="F87" s="37" t="s">
        <v>66</v>
      </c>
      <c r="G87" s="37" t="s">
        <v>70</v>
      </c>
      <c r="H87" s="37" t="s">
        <v>34</v>
      </c>
      <c r="I87" s="37" t="s">
        <v>70</v>
      </c>
      <c r="J87" s="38" t="s">
        <v>34</v>
      </c>
      <c r="K87" s="37" t="s">
        <v>34</v>
      </c>
      <c r="L87" s="38">
        <v>2.0499999999999998</v>
      </c>
      <c r="M87" s="39" t="s">
        <v>34</v>
      </c>
      <c r="N87" s="40">
        <v>30</v>
      </c>
      <c r="U87" s="2" t="s">
        <v>69</v>
      </c>
    </row>
    <row r="88" spans="1:23" s="1" customFormat="1" x14ac:dyDescent="0.2">
      <c r="A88" s="41"/>
      <c r="B88" s="42"/>
      <c r="C88" s="116" t="s">
        <v>71</v>
      </c>
      <c r="D88" s="116"/>
      <c r="E88" s="116"/>
      <c r="F88" s="43" t="s">
        <v>34</v>
      </c>
      <c r="G88" s="43" t="s">
        <v>34</v>
      </c>
      <c r="H88" s="43" t="s">
        <v>34</v>
      </c>
      <c r="I88" s="43" t="s">
        <v>34</v>
      </c>
      <c r="J88" s="44" t="s">
        <v>34</v>
      </c>
      <c r="K88" s="43" t="s">
        <v>34</v>
      </c>
      <c r="L88" s="44">
        <v>28.71</v>
      </c>
      <c r="M88" s="32" t="s">
        <v>34</v>
      </c>
      <c r="N88" s="45">
        <v>265</v>
      </c>
      <c r="W88" s="2" t="s">
        <v>71</v>
      </c>
    </row>
    <row r="89" spans="1:23" s="1" customFormat="1" x14ac:dyDescent="0.2">
      <c r="A89" s="132" t="s">
        <v>495</v>
      </c>
      <c r="B89" s="133"/>
      <c r="C89" s="133"/>
      <c r="D89" s="133"/>
      <c r="E89" s="133"/>
      <c r="F89" s="133"/>
      <c r="G89" s="133"/>
      <c r="H89" s="133"/>
      <c r="I89" s="133"/>
      <c r="J89" s="133"/>
      <c r="K89" s="133"/>
      <c r="L89" s="133"/>
      <c r="M89" s="133"/>
      <c r="N89" s="134"/>
      <c r="Q89" s="2" t="s">
        <v>495</v>
      </c>
    </row>
    <row r="90" spans="1:23" s="1" customFormat="1" ht="56.25" x14ac:dyDescent="0.2">
      <c r="A90" s="28" t="s">
        <v>120</v>
      </c>
      <c r="B90" s="29" t="s">
        <v>472</v>
      </c>
      <c r="C90" s="118" t="s">
        <v>496</v>
      </c>
      <c r="D90" s="118"/>
      <c r="E90" s="118"/>
      <c r="F90" s="30" t="s">
        <v>51</v>
      </c>
      <c r="G90" s="30" t="s">
        <v>34</v>
      </c>
      <c r="H90" s="30" t="s">
        <v>34</v>
      </c>
      <c r="I90" s="30" t="s">
        <v>497</v>
      </c>
      <c r="J90" s="31" t="s">
        <v>34</v>
      </c>
      <c r="K90" s="30" t="s">
        <v>34</v>
      </c>
      <c r="L90" s="31" t="s">
        <v>34</v>
      </c>
      <c r="M90" s="32" t="s">
        <v>34</v>
      </c>
      <c r="N90" s="33" t="s">
        <v>34</v>
      </c>
      <c r="R90" s="2" t="s">
        <v>496</v>
      </c>
    </row>
    <row r="91" spans="1:23" s="1" customFormat="1" x14ac:dyDescent="0.2">
      <c r="A91" s="34"/>
      <c r="B91" s="8"/>
      <c r="C91" s="115" t="s">
        <v>498</v>
      </c>
      <c r="D91" s="115"/>
      <c r="E91" s="115"/>
      <c r="F91" s="115"/>
      <c r="G91" s="115"/>
      <c r="H91" s="115"/>
      <c r="I91" s="115"/>
      <c r="J91" s="115"/>
      <c r="K91" s="115"/>
      <c r="L91" s="115"/>
      <c r="M91" s="115"/>
      <c r="N91" s="117"/>
      <c r="S91" s="2" t="s">
        <v>498</v>
      </c>
    </row>
    <row r="92" spans="1:23" s="1" customFormat="1" x14ac:dyDescent="0.2">
      <c r="A92" s="35"/>
      <c r="B92" s="36" t="s">
        <v>48</v>
      </c>
      <c r="C92" s="115" t="s">
        <v>81</v>
      </c>
      <c r="D92" s="115"/>
      <c r="E92" s="115"/>
      <c r="F92" s="37" t="s">
        <v>34</v>
      </c>
      <c r="G92" s="37" t="s">
        <v>34</v>
      </c>
      <c r="H92" s="37" t="s">
        <v>34</v>
      </c>
      <c r="I92" s="37" t="s">
        <v>34</v>
      </c>
      <c r="J92" s="38">
        <v>313.25</v>
      </c>
      <c r="K92" s="37" t="s">
        <v>34</v>
      </c>
      <c r="L92" s="38">
        <v>2.35</v>
      </c>
      <c r="M92" s="39">
        <v>14.41</v>
      </c>
      <c r="N92" s="40">
        <v>34</v>
      </c>
      <c r="T92" s="2" t="s">
        <v>81</v>
      </c>
    </row>
    <row r="93" spans="1:23" s="1" customFormat="1" x14ac:dyDescent="0.2">
      <c r="A93" s="35"/>
      <c r="B93" s="36" t="s">
        <v>54</v>
      </c>
      <c r="C93" s="115" t="s">
        <v>55</v>
      </c>
      <c r="D93" s="115"/>
      <c r="E93" s="115"/>
      <c r="F93" s="37" t="s">
        <v>34</v>
      </c>
      <c r="G93" s="37" t="s">
        <v>34</v>
      </c>
      <c r="H93" s="37" t="s">
        <v>34</v>
      </c>
      <c r="I93" s="37" t="s">
        <v>34</v>
      </c>
      <c r="J93" s="38">
        <v>6405.56</v>
      </c>
      <c r="K93" s="37" t="s">
        <v>34</v>
      </c>
      <c r="L93" s="38">
        <v>48.04</v>
      </c>
      <c r="M93" s="39">
        <v>7.88</v>
      </c>
      <c r="N93" s="40">
        <v>379</v>
      </c>
      <c r="T93" s="2" t="s">
        <v>55</v>
      </c>
    </row>
    <row r="94" spans="1:23" s="1" customFormat="1" x14ac:dyDescent="0.2">
      <c r="A94" s="35"/>
      <c r="B94" s="36" t="s">
        <v>56</v>
      </c>
      <c r="C94" s="115" t="s">
        <v>57</v>
      </c>
      <c r="D94" s="115"/>
      <c r="E94" s="115"/>
      <c r="F94" s="37" t="s">
        <v>34</v>
      </c>
      <c r="G94" s="37" t="s">
        <v>34</v>
      </c>
      <c r="H94" s="37" t="s">
        <v>34</v>
      </c>
      <c r="I94" s="37" t="s">
        <v>34</v>
      </c>
      <c r="J94" s="38">
        <v>911.21</v>
      </c>
      <c r="K94" s="37" t="s">
        <v>34</v>
      </c>
      <c r="L94" s="38">
        <v>6.83</v>
      </c>
      <c r="M94" s="39">
        <v>14.41</v>
      </c>
      <c r="N94" s="40">
        <v>98</v>
      </c>
      <c r="T94" s="2" t="s">
        <v>57</v>
      </c>
    </row>
    <row r="95" spans="1:23" s="1" customFormat="1" x14ac:dyDescent="0.2">
      <c r="A95" s="35"/>
      <c r="B95" s="36" t="s">
        <v>82</v>
      </c>
      <c r="C95" s="115" t="s">
        <v>83</v>
      </c>
      <c r="D95" s="115"/>
      <c r="E95" s="115"/>
      <c r="F95" s="37" t="s">
        <v>34</v>
      </c>
      <c r="G95" s="37" t="s">
        <v>34</v>
      </c>
      <c r="H95" s="37" t="s">
        <v>34</v>
      </c>
      <c r="I95" s="37" t="s">
        <v>34</v>
      </c>
      <c r="J95" s="38">
        <v>6.1</v>
      </c>
      <c r="K95" s="37" t="s">
        <v>34</v>
      </c>
      <c r="L95" s="38">
        <v>0.05</v>
      </c>
      <c r="M95" s="39">
        <v>4.22</v>
      </c>
      <c r="N95" s="40" t="s">
        <v>34</v>
      </c>
      <c r="T95" s="2" t="s">
        <v>83</v>
      </c>
    </row>
    <row r="96" spans="1:23" s="1" customFormat="1" x14ac:dyDescent="0.2">
      <c r="A96" s="35"/>
      <c r="B96" s="36" t="s">
        <v>34</v>
      </c>
      <c r="C96" s="115" t="s">
        <v>84</v>
      </c>
      <c r="D96" s="115"/>
      <c r="E96" s="115"/>
      <c r="F96" s="37" t="s">
        <v>59</v>
      </c>
      <c r="G96" s="37" t="s">
        <v>475</v>
      </c>
      <c r="H96" s="37" t="s">
        <v>34</v>
      </c>
      <c r="I96" s="37" t="s">
        <v>499</v>
      </c>
      <c r="J96" s="38" t="s">
        <v>34</v>
      </c>
      <c r="K96" s="37" t="s">
        <v>34</v>
      </c>
      <c r="L96" s="38" t="s">
        <v>34</v>
      </c>
      <c r="M96" s="39" t="s">
        <v>34</v>
      </c>
      <c r="N96" s="40" t="s">
        <v>34</v>
      </c>
      <c r="U96" s="2" t="s">
        <v>84</v>
      </c>
    </row>
    <row r="97" spans="1:23" s="1" customFormat="1" x14ac:dyDescent="0.2">
      <c r="A97" s="35"/>
      <c r="B97" s="36" t="s">
        <v>34</v>
      </c>
      <c r="C97" s="115" t="s">
        <v>58</v>
      </c>
      <c r="D97" s="115"/>
      <c r="E97" s="115"/>
      <c r="F97" s="37" t="s">
        <v>59</v>
      </c>
      <c r="G97" s="37" t="s">
        <v>477</v>
      </c>
      <c r="H97" s="37" t="s">
        <v>34</v>
      </c>
      <c r="I97" s="37" t="s">
        <v>500</v>
      </c>
      <c r="J97" s="38" t="s">
        <v>34</v>
      </c>
      <c r="K97" s="37" t="s">
        <v>34</v>
      </c>
      <c r="L97" s="38" t="s">
        <v>34</v>
      </c>
      <c r="M97" s="39" t="s">
        <v>34</v>
      </c>
      <c r="N97" s="40" t="s">
        <v>34</v>
      </c>
      <c r="U97" s="2" t="s">
        <v>58</v>
      </c>
    </row>
    <row r="98" spans="1:23" s="1" customFormat="1" x14ac:dyDescent="0.2">
      <c r="A98" s="35"/>
      <c r="B98" s="36" t="s">
        <v>34</v>
      </c>
      <c r="C98" s="118" t="s">
        <v>62</v>
      </c>
      <c r="D98" s="118"/>
      <c r="E98" s="118"/>
      <c r="F98" s="30" t="s">
        <v>34</v>
      </c>
      <c r="G98" s="30" t="s">
        <v>34</v>
      </c>
      <c r="H98" s="30" t="s">
        <v>34</v>
      </c>
      <c r="I98" s="30" t="s">
        <v>34</v>
      </c>
      <c r="J98" s="31">
        <v>6724.91</v>
      </c>
      <c r="K98" s="30" t="s">
        <v>34</v>
      </c>
      <c r="L98" s="31">
        <v>50.44</v>
      </c>
      <c r="M98" s="32" t="s">
        <v>34</v>
      </c>
      <c r="N98" s="33" t="s">
        <v>34</v>
      </c>
      <c r="V98" s="2" t="s">
        <v>62</v>
      </c>
    </row>
    <row r="99" spans="1:23" s="1" customFormat="1" x14ac:dyDescent="0.2">
      <c r="A99" s="35"/>
      <c r="B99" s="36" t="s">
        <v>34</v>
      </c>
      <c r="C99" s="115" t="s">
        <v>63</v>
      </c>
      <c r="D99" s="115"/>
      <c r="E99" s="115"/>
      <c r="F99" s="37" t="s">
        <v>34</v>
      </c>
      <c r="G99" s="37" t="s">
        <v>34</v>
      </c>
      <c r="H99" s="37" t="s">
        <v>34</v>
      </c>
      <c r="I99" s="37" t="s">
        <v>34</v>
      </c>
      <c r="J99" s="38" t="s">
        <v>34</v>
      </c>
      <c r="K99" s="37" t="s">
        <v>34</v>
      </c>
      <c r="L99" s="38">
        <v>9.18</v>
      </c>
      <c r="M99" s="39" t="s">
        <v>34</v>
      </c>
      <c r="N99" s="40">
        <v>132</v>
      </c>
      <c r="U99" s="2" t="s">
        <v>63</v>
      </c>
    </row>
    <row r="100" spans="1:23" s="1" customFormat="1" ht="33.75" x14ac:dyDescent="0.2">
      <c r="A100" s="35"/>
      <c r="B100" s="36" t="s">
        <v>64</v>
      </c>
      <c r="C100" s="115" t="s">
        <v>65</v>
      </c>
      <c r="D100" s="115"/>
      <c r="E100" s="115"/>
      <c r="F100" s="37" t="s">
        <v>66</v>
      </c>
      <c r="G100" s="37" t="s">
        <v>67</v>
      </c>
      <c r="H100" s="37" t="s">
        <v>34</v>
      </c>
      <c r="I100" s="37" t="s">
        <v>67</v>
      </c>
      <c r="J100" s="38" t="s">
        <v>34</v>
      </c>
      <c r="K100" s="37" t="s">
        <v>34</v>
      </c>
      <c r="L100" s="38">
        <v>8.7200000000000006</v>
      </c>
      <c r="M100" s="39" t="s">
        <v>34</v>
      </c>
      <c r="N100" s="40">
        <v>125</v>
      </c>
      <c r="U100" s="2" t="s">
        <v>65</v>
      </c>
    </row>
    <row r="101" spans="1:23" s="1" customFormat="1" ht="22.5" x14ac:dyDescent="0.2">
      <c r="A101" s="35"/>
      <c r="B101" s="36" t="s">
        <v>68</v>
      </c>
      <c r="C101" s="115" t="s">
        <v>69</v>
      </c>
      <c r="D101" s="115"/>
      <c r="E101" s="115"/>
      <c r="F101" s="37" t="s">
        <v>66</v>
      </c>
      <c r="G101" s="37" t="s">
        <v>70</v>
      </c>
      <c r="H101" s="37" t="s">
        <v>34</v>
      </c>
      <c r="I101" s="37" t="s">
        <v>70</v>
      </c>
      <c r="J101" s="38" t="s">
        <v>34</v>
      </c>
      <c r="K101" s="37" t="s">
        <v>34</v>
      </c>
      <c r="L101" s="38">
        <v>4.59</v>
      </c>
      <c r="M101" s="39" t="s">
        <v>34</v>
      </c>
      <c r="N101" s="40">
        <v>66</v>
      </c>
      <c r="U101" s="2" t="s">
        <v>69</v>
      </c>
    </row>
    <row r="102" spans="1:23" s="1" customFormat="1" x14ac:dyDescent="0.2">
      <c r="A102" s="41"/>
      <c r="B102" s="42"/>
      <c r="C102" s="116" t="s">
        <v>71</v>
      </c>
      <c r="D102" s="116"/>
      <c r="E102" s="116"/>
      <c r="F102" s="43" t="s">
        <v>34</v>
      </c>
      <c r="G102" s="43" t="s">
        <v>34</v>
      </c>
      <c r="H102" s="43" t="s">
        <v>34</v>
      </c>
      <c r="I102" s="43" t="s">
        <v>34</v>
      </c>
      <c r="J102" s="44" t="s">
        <v>34</v>
      </c>
      <c r="K102" s="43" t="s">
        <v>34</v>
      </c>
      <c r="L102" s="44">
        <v>63.75</v>
      </c>
      <c r="M102" s="32" t="s">
        <v>34</v>
      </c>
      <c r="N102" s="45">
        <v>604</v>
      </c>
      <c r="W102" s="2" t="s">
        <v>71</v>
      </c>
    </row>
    <row r="103" spans="1:23" s="1" customFormat="1" ht="45" x14ac:dyDescent="0.2">
      <c r="A103" s="28" t="s">
        <v>134</v>
      </c>
      <c r="B103" s="29" t="s">
        <v>72</v>
      </c>
      <c r="C103" s="118" t="s">
        <v>73</v>
      </c>
      <c r="D103" s="118"/>
      <c r="E103" s="118"/>
      <c r="F103" s="30" t="s">
        <v>74</v>
      </c>
      <c r="G103" s="30" t="s">
        <v>34</v>
      </c>
      <c r="H103" s="30" t="s">
        <v>34</v>
      </c>
      <c r="I103" s="30" t="s">
        <v>501</v>
      </c>
      <c r="J103" s="31">
        <v>3.63</v>
      </c>
      <c r="K103" s="30" t="s">
        <v>34</v>
      </c>
      <c r="L103" s="31">
        <v>49.01</v>
      </c>
      <c r="M103" s="32">
        <v>7.88</v>
      </c>
      <c r="N103" s="33">
        <v>386</v>
      </c>
      <c r="R103" s="2" t="s">
        <v>73</v>
      </c>
    </row>
    <row r="104" spans="1:23" s="1" customFormat="1" x14ac:dyDescent="0.2">
      <c r="A104" s="34"/>
      <c r="B104" s="8"/>
      <c r="C104" s="115" t="s">
        <v>502</v>
      </c>
      <c r="D104" s="115"/>
      <c r="E104" s="115"/>
      <c r="F104" s="115"/>
      <c r="G104" s="115"/>
      <c r="H104" s="115"/>
      <c r="I104" s="115"/>
      <c r="J104" s="115"/>
      <c r="K104" s="115"/>
      <c r="L104" s="115"/>
      <c r="M104" s="115"/>
      <c r="N104" s="117"/>
      <c r="S104" s="2" t="s">
        <v>502</v>
      </c>
    </row>
    <row r="105" spans="1:23" s="1" customFormat="1" ht="33.75" x14ac:dyDescent="0.2">
      <c r="A105" s="28" t="s">
        <v>150</v>
      </c>
      <c r="B105" s="29" t="s">
        <v>467</v>
      </c>
      <c r="C105" s="118" t="s">
        <v>481</v>
      </c>
      <c r="D105" s="118"/>
      <c r="E105" s="118"/>
      <c r="F105" s="30" t="s">
        <v>51</v>
      </c>
      <c r="G105" s="30" t="s">
        <v>34</v>
      </c>
      <c r="H105" s="30" t="s">
        <v>34</v>
      </c>
      <c r="I105" s="30" t="s">
        <v>497</v>
      </c>
      <c r="J105" s="31" t="s">
        <v>34</v>
      </c>
      <c r="K105" s="30" t="s">
        <v>34</v>
      </c>
      <c r="L105" s="31" t="s">
        <v>34</v>
      </c>
      <c r="M105" s="32" t="s">
        <v>34</v>
      </c>
      <c r="N105" s="33" t="s">
        <v>34</v>
      </c>
      <c r="R105" s="2" t="s">
        <v>481</v>
      </c>
    </row>
    <row r="106" spans="1:23" s="1" customFormat="1" x14ac:dyDescent="0.2">
      <c r="A106" s="34"/>
      <c r="B106" s="8"/>
      <c r="C106" s="115" t="s">
        <v>498</v>
      </c>
      <c r="D106" s="115"/>
      <c r="E106" s="115"/>
      <c r="F106" s="115"/>
      <c r="G106" s="115"/>
      <c r="H106" s="115"/>
      <c r="I106" s="115"/>
      <c r="J106" s="115"/>
      <c r="K106" s="115"/>
      <c r="L106" s="115"/>
      <c r="M106" s="115"/>
      <c r="N106" s="117"/>
      <c r="S106" s="2" t="s">
        <v>498</v>
      </c>
    </row>
    <row r="107" spans="1:23" s="1" customFormat="1" x14ac:dyDescent="0.2">
      <c r="A107" s="35"/>
      <c r="B107" s="36" t="s">
        <v>54</v>
      </c>
      <c r="C107" s="115" t="s">
        <v>55</v>
      </c>
      <c r="D107" s="115"/>
      <c r="E107" s="115"/>
      <c r="F107" s="37" t="s">
        <v>34</v>
      </c>
      <c r="G107" s="37" t="s">
        <v>34</v>
      </c>
      <c r="H107" s="37" t="s">
        <v>34</v>
      </c>
      <c r="I107" s="37" t="s">
        <v>34</v>
      </c>
      <c r="J107" s="38">
        <v>1068.29</v>
      </c>
      <c r="K107" s="37" t="s">
        <v>34</v>
      </c>
      <c r="L107" s="38">
        <v>8.01</v>
      </c>
      <c r="M107" s="39">
        <v>7.88</v>
      </c>
      <c r="N107" s="40">
        <v>63</v>
      </c>
      <c r="T107" s="2" t="s">
        <v>55</v>
      </c>
    </row>
    <row r="108" spans="1:23" s="1" customFormat="1" x14ac:dyDescent="0.2">
      <c r="A108" s="35"/>
      <c r="B108" s="36" t="s">
        <v>56</v>
      </c>
      <c r="C108" s="115" t="s">
        <v>57</v>
      </c>
      <c r="D108" s="115"/>
      <c r="E108" s="115"/>
      <c r="F108" s="37" t="s">
        <v>34</v>
      </c>
      <c r="G108" s="37" t="s">
        <v>34</v>
      </c>
      <c r="H108" s="37" t="s">
        <v>34</v>
      </c>
      <c r="I108" s="37" t="s">
        <v>34</v>
      </c>
      <c r="J108" s="38">
        <v>209.74</v>
      </c>
      <c r="K108" s="37" t="s">
        <v>34</v>
      </c>
      <c r="L108" s="38">
        <v>1.57</v>
      </c>
      <c r="M108" s="39">
        <v>14.41</v>
      </c>
      <c r="N108" s="40">
        <v>23</v>
      </c>
      <c r="T108" s="2" t="s">
        <v>57</v>
      </c>
    </row>
    <row r="109" spans="1:23" s="1" customFormat="1" x14ac:dyDescent="0.2">
      <c r="A109" s="35"/>
      <c r="B109" s="36" t="s">
        <v>34</v>
      </c>
      <c r="C109" s="115" t="s">
        <v>58</v>
      </c>
      <c r="D109" s="115"/>
      <c r="E109" s="115"/>
      <c r="F109" s="37" t="s">
        <v>59</v>
      </c>
      <c r="G109" s="37" t="s">
        <v>470</v>
      </c>
      <c r="H109" s="37" t="s">
        <v>34</v>
      </c>
      <c r="I109" s="37" t="s">
        <v>503</v>
      </c>
      <c r="J109" s="38" t="s">
        <v>34</v>
      </c>
      <c r="K109" s="37" t="s">
        <v>34</v>
      </c>
      <c r="L109" s="38" t="s">
        <v>34</v>
      </c>
      <c r="M109" s="39" t="s">
        <v>34</v>
      </c>
      <c r="N109" s="40" t="s">
        <v>34</v>
      </c>
      <c r="U109" s="2" t="s">
        <v>58</v>
      </c>
    </row>
    <row r="110" spans="1:23" s="1" customFormat="1" x14ac:dyDescent="0.2">
      <c r="A110" s="35"/>
      <c r="B110" s="36" t="s">
        <v>34</v>
      </c>
      <c r="C110" s="118" t="s">
        <v>62</v>
      </c>
      <c r="D110" s="118"/>
      <c r="E110" s="118"/>
      <c r="F110" s="30" t="s">
        <v>34</v>
      </c>
      <c r="G110" s="30" t="s">
        <v>34</v>
      </c>
      <c r="H110" s="30" t="s">
        <v>34</v>
      </c>
      <c r="I110" s="30" t="s">
        <v>34</v>
      </c>
      <c r="J110" s="31">
        <v>1068.29</v>
      </c>
      <c r="K110" s="30" t="s">
        <v>34</v>
      </c>
      <c r="L110" s="31">
        <v>8.01</v>
      </c>
      <c r="M110" s="32" t="s">
        <v>34</v>
      </c>
      <c r="N110" s="33" t="s">
        <v>34</v>
      </c>
      <c r="V110" s="2" t="s">
        <v>62</v>
      </c>
    </row>
    <row r="111" spans="1:23" s="1" customFormat="1" x14ac:dyDescent="0.2">
      <c r="A111" s="35"/>
      <c r="B111" s="36" t="s">
        <v>34</v>
      </c>
      <c r="C111" s="115" t="s">
        <v>63</v>
      </c>
      <c r="D111" s="115"/>
      <c r="E111" s="115"/>
      <c r="F111" s="37" t="s">
        <v>34</v>
      </c>
      <c r="G111" s="37" t="s">
        <v>34</v>
      </c>
      <c r="H111" s="37" t="s">
        <v>34</v>
      </c>
      <c r="I111" s="37" t="s">
        <v>34</v>
      </c>
      <c r="J111" s="38" t="s">
        <v>34</v>
      </c>
      <c r="K111" s="37" t="s">
        <v>34</v>
      </c>
      <c r="L111" s="38">
        <v>1.57</v>
      </c>
      <c r="M111" s="39" t="s">
        <v>34</v>
      </c>
      <c r="N111" s="40">
        <v>23</v>
      </c>
      <c r="U111" s="2" t="s">
        <v>63</v>
      </c>
    </row>
    <row r="112" spans="1:23" s="1" customFormat="1" ht="33.75" x14ac:dyDescent="0.2">
      <c r="A112" s="35"/>
      <c r="B112" s="36" t="s">
        <v>64</v>
      </c>
      <c r="C112" s="115" t="s">
        <v>65</v>
      </c>
      <c r="D112" s="115"/>
      <c r="E112" s="115"/>
      <c r="F112" s="37" t="s">
        <v>66</v>
      </c>
      <c r="G112" s="37" t="s">
        <v>67</v>
      </c>
      <c r="H112" s="37" t="s">
        <v>34</v>
      </c>
      <c r="I112" s="37" t="s">
        <v>67</v>
      </c>
      <c r="J112" s="38" t="s">
        <v>34</v>
      </c>
      <c r="K112" s="37" t="s">
        <v>34</v>
      </c>
      <c r="L112" s="38">
        <v>1.49</v>
      </c>
      <c r="M112" s="39" t="s">
        <v>34</v>
      </c>
      <c r="N112" s="40">
        <v>22</v>
      </c>
      <c r="U112" s="2" t="s">
        <v>65</v>
      </c>
    </row>
    <row r="113" spans="1:24" s="1" customFormat="1" ht="22.5" x14ac:dyDescent="0.2">
      <c r="A113" s="35"/>
      <c r="B113" s="36" t="s">
        <v>68</v>
      </c>
      <c r="C113" s="115" t="s">
        <v>69</v>
      </c>
      <c r="D113" s="115"/>
      <c r="E113" s="115"/>
      <c r="F113" s="37" t="s">
        <v>66</v>
      </c>
      <c r="G113" s="37" t="s">
        <v>70</v>
      </c>
      <c r="H113" s="37" t="s">
        <v>34</v>
      </c>
      <c r="I113" s="37" t="s">
        <v>70</v>
      </c>
      <c r="J113" s="38" t="s">
        <v>34</v>
      </c>
      <c r="K113" s="37" t="s">
        <v>34</v>
      </c>
      <c r="L113" s="38">
        <v>0.79</v>
      </c>
      <c r="M113" s="39" t="s">
        <v>34</v>
      </c>
      <c r="N113" s="40">
        <v>12</v>
      </c>
      <c r="U113" s="2" t="s">
        <v>69</v>
      </c>
    </row>
    <row r="114" spans="1:24" s="1" customFormat="1" x14ac:dyDescent="0.2">
      <c r="A114" s="41"/>
      <c r="B114" s="42"/>
      <c r="C114" s="116" t="s">
        <v>71</v>
      </c>
      <c r="D114" s="116"/>
      <c r="E114" s="116"/>
      <c r="F114" s="43" t="s">
        <v>34</v>
      </c>
      <c r="G114" s="43" t="s">
        <v>34</v>
      </c>
      <c r="H114" s="43" t="s">
        <v>34</v>
      </c>
      <c r="I114" s="43" t="s">
        <v>34</v>
      </c>
      <c r="J114" s="44" t="s">
        <v>34</v>
      </c>
      <c r="K114" s="43" t="s">
        <v>34</v>
      </c>
      <c r="L114" s="44">
        <v>10.29</v>
      </c>
      <c r="M114" s="32" t="s">
        <v>34</v>
      </c>
      <c r="N114" s="45">
        <v>97</v>
      </c>
      <c r="W114" s="2" t="s">
        <v>71</v>
      </c>
    </row>
    <row r="115" spans="1:24" s="1" customFormat="1" ht="45" x14ac:dyDescent="0.2">
      <c r="A115" s="28" t="s">
        <v>156</v>
      </c>
      <c r="B115" s="29" t="s">
        <v>483</v>
      </c>
      <c r="C115" s="118" t="s">
        <v>484</v>
      </c>
      <c r="D115" s="118"/>
      <c r="E115" s="118"/>
      <c r="F115" s="30" t="s">
        <v>485</v>
      </c>
      <c r="G115" s="30" t="s">
        <v>34</v>
      </c>
      <c r="H115" s="30" t="s">
        <v>34</v>
      </c>
      <c r="I115" s="30" t="s">
        <v>497</v>
      </c>
      <c r="J115" s="31" t="s">
        <v>34</v>
      </c>
      <c r="K115" s="30" t="s">
        <v>34</v>
      </c>
      <c r="L115" s="31" t="s">
        <v>34</v>
      </c>
      <c r="M115" s="32" t="s">
        <v>34</v>
      </c>
      <c r="N115" s="33" t="s">
        <v>34</v>
      </c>
      <c r="R115" s="2" t="s">
        <v>484</v>
      </c>
    </row>
    <row r="116" spans="1:24" s="1" customFormat="1" x14ac:dyDescent="0.2">
      <c r="A116" s="34"/>
      <c r="B116" s="8"/>
      <c r="C116" s="115" t="s">
        <v>498</v>
      </c>
      <c r="D116" s="115"/>
      <c r="E116" s="115"/>
      <c r="F116" s="115"/>
      <c r="G116" s="115"/>
      <c r="H116" s="115"/>
      <c r="I116" s="115"/>
      <c r="J116" s="115"/>
      <c r="K116" s="115"/>
      <c r="L116" s="115"/>
      <c r="M116" s="115"/>
      <c r="N116" s="117"/>
      <c r="S116" s="2" t="s">
        <v>498</v>
      </c>
    </row>
    <row r="117" spans="1:24" s="1" customFormat="1" x14ac:dyDescent="0.2">
      <c r="A117" s="35"/>
      <c r="B117" s="36" t="s">
        <v>54</v>
      </c>
      <c r="C117" s="115" t="s">
        <v>55</v>
      </c>
      <c r="D117" s="115"/>
      <c r="E117" s="115"/>
      <c r="F117" s="37" t="s">
        <v>34</v>
      </c>
      <c r="G117" s="37" t="s">
        <v>34</v>
      </c>
      <c r="H117" s="37" t="s">
        <v>34</v>
      </c>
      <c r="I117" s="37" t="s">
        <v>34</v>
      </c>
      <c r="J117" s="38">
        <v>2031.73</v>
      </c>
      <c r="K117" s="37" t="s">
        <v>34</v>
      </c>
      <c r="L117" s="38">
        <v>15.24</v>
      </c>
      <c r="M117" s="39">
        <v>7.88</v>
      </c>
      <c r="N117" s="40">
        <v>120</v>
      </c>
      <c r="T117" s="2" t="s">
        <v>55</v>
      </c>
    </row>
    <row r="118" spans="1:24" s="1" customFormat="1" x14ac:dyDescent="0.2">
      <c r="A118" s="35"/>
      <c r="B118" s="36" t="s">
        <v>56</v>
      </c>
      <c r="C118" s="115" t="s">
        <v>57</v>
      </c>
      <c r="D118" s="115"/>
      <c r="E118" s="115"/>
      <c r="F118" s="37" t="s">
        <v>34</v>
      </c>
      <c r="G118" s="37" t="s">
        <v>34</v>
      </c>
      <c r="H118" s="37" t="s">
        <v>34</v>
      </c>
      <c r="I118" s="37" t="s">
        <v>34</v>
      </c>
      <c r="J118" s="38">
        <v>375.31</v>
      </c>
      <c r="K118" s="37" t="s">
        <v>34</v>
      </c>
      <c r="L118" s="38">
        <v>2.81</v>
      </c>
      <c r="M118" s="39">
        <v>14.41</v>
      </c>
      <c r="N118" s="40">
        <v>40</v>
      </c>
      <c r="T118" s="2" t="s">
        <v>57</v>
      </c>
    </row>
    <row r="119" spans="1:24" s="1" customFormat="1" x14ac:dyDescent="0.2">
      <c r="A119" s="35"/>
      <c r="B119" s="36" t="s">
        <v>34</v>
      </c>
      <c r="C119" s="115" t="s">
        <v>58</v>
      </c>
      <c r="D119" s="115"/>
      <c r="E119" s="115"/>
      <c r="F119" s="37" t="s">
        <v>59</v>
      </c>
      <c r="G119" s="37" t="s">
        <v>488</v>
      </c>
      <c r="H119" s="37" t="s">
        <v>34</v>
      </c>
      <c r="I119" s="37" t="s">
        <v>504</v>
      </c>
      <c r="J119" s="38" t="s">
        <v>34</v>
      </c>
      <c r="K119" s="37" t="s">
        <v>34</v>
      </c>
      <c r="L119" s="38" t="s">
        <v>34</v>
      </c>
      <c r="M119" s="39" t="s">
        <v>34</v>
      </c>
      <c r="N119" s="40" t="s">
        <v>34</v>
      </c>
      <c r="U119" s="2" t="s">
        <v>58</v>
      </c>
    </row>
    <row r="120" spans="1:24" s="1" customFormat="1" x14ac:dyDescent="0.2">
      <c r="A120" s="35"/>
      <c r="B120" s="36" t="s">
        <v>34</v>
      </c>
      <c r="C120" s="118" t="s">
        <v>62</v>
      </c>
      <c r="D120" s="118"/>
      <c r="E120" s="118"/>
      <c r="F120" s="30" t="s">
        <v>34</v>
      </c>
      <c r="G120" s="30" t="s">
        <v>34</v>
      </c>
      <c r="H120" s="30" t="s">
        <v>34</v>
      </c>
      <c r="I120" s="30" t="s">
        <v>34</v>
      </c>
      <c r="J120" s="31">
        <v>2031.73</v>
      </c>
      <c r="K120" s="30" t="s">
        <v>34</v>
      </c>
      <c r="L120" s="31">
        <v>15.24</v>
      </c>
      <c r="M120" s="32" t="s">
        <v>34</v>
      </c>
      <c r="N120" s="33" t="s">
        <v>34</v>
      </c>
      <c r="V120" s="2" t="s">
        <v>62</v>
      </c>
    </row>
    <row r="121" spans="1:24" s="1" customFormat="1" x14ac:dyDescent="0.2">
      <c r="A121" s="35"/>
      <c r="B121" s="36" t="s">
        <v>34</v>
      </c>
      <c r="C121" s="115" t="s">
        <v>63</v>
      </c>
      <c r="D121" s="115"/>
      <c r="E121" s="115"/>
      <c r="F121" s="37" t="s">
        <v>34</v>
      </c>
      <c r="G121" s="37" t="s">
        <v>34</v>
      </c>
      <c r="H121" s="37" t="s">
        <v>34</v>
      </c>
      <c r="I121" s="37" t="s">
        <v>34</v>
      </c>
      <c r="J121" s="38" t="s">
        <v>34</v>
      </c>
      <c r="K121" s="37" t="s">
        <v>34</v>
      </c>
      <c r="L121" s="38">
        <v>2.81</v>
      </c>
      <c r="M121" s="39" t="s">
        <v>34</v>
      </c>
      <c r="N121" s="40">
        <v>40</v>
      </c>
      <c r="U121" s="2" t="s">
        <v>63</v>
      </c>
    </row>
    <row r="122" spans="1:24" s="1" customFormat="1" ht="33.75" x14ac:dyDescent="0.2">
      <c r="A122" s="35"/>
      <c r="B122" s="36" t="s">
        <v>64</v>
      </c>
      <c r="C122" s="115" t="s">
        <v>65</v>
      </c>
      <c r="D122" s="115"/>
      <c r="E122" s="115"/>
      <c r="F122" s="37" t="s">
        <v>66</v>
      </c>
      <c r="G122" s="37" t="s">
        <v>67</v>
      </c>
      <c r="H122" s="37" t="s">
        <v>34</v>
      </c>
      <c r="I122" s="37" t="s">
        <v>67</v>
      </c>
      <c r="J122" s="38" t="s">
        <v>34</v>
      </c>
      <c r="K122" s="37" t="s">
        <v>34</v>
      </c>
      <c r="L122" s="38">
        <v>2.67</v>
      </c>
      <c r="M122" s="39" t="s">
        <v>34</v>
      </c>
      <c r="N122" s="40">
        <v>38</v>
      </c>
      <c r="U122" s="2" t="s">
        <v>65</v>
      </c>
    </row>
    <row r="123" spans="1:24" s="1" customFormat="1" ht="22.5" x14ac:dyDescent="0.2">
      <c r="A123" s="35"/>
      <c r="B123" s="36" t="s">
        <v>68</v>
      </c>
      <c r="C123" s="115" t="s">
        <v>69</v>
      </c>
      <c r="D123" s="115"/>
      <c r="E123" s="115"/>
      <c r="F123" s="37" t="s">
        <v>66</v>
      </c>
      <c r="G123" s="37" t="s">
        <v>70</v>
      </c>
      <c r="H123" s="37" t="s">
        <v>34</v>
      </c>
      <c r="I123" s="37" t="s">
        <v>70</v>
      </c>
      <c r="J123" s="38" t="s">
        <v>34</v>
      </c>
      <c r="K123" s="37" t="s">
        <v>34</v>
      </c>
      <c r="L123" s="38">
        <v>1.41</v>
      </c>
      <c r="M123" s="39" t="s">
        <v>34</v>
      </c>
      <c r="N123" s="40">
        <v>20</v>
      </c>
      <c r="U123" s="2" t="s">
        <v>69</v>
      </c>
    </row>
    <row r="124" spans="1:24" s="1" customFormat="1" x14ac:dyDescent="0.2">
      <c r="A124" s="41"/>
      <c r="B124" s="42"/>
      <c r="C124" s="116" t="s">
        <v>71</v>
      </c>
      <c r="D124" s="116"/>
      <c r="E124" s="116"/>
      <c r="F124" s="43" t="s">
        <v>34</v>
      </c>
      <c r="G124" s="43" t="s">
        <v>34</v>
      </c>
      <c r="H124" s="43" t="s">
        <v>34</v>
      </c>
      <c r="I124" s="43" t="s">
        <v>34</v>
      </c>
      <c r="J124" s="44" t="s">
        <v>34</v>
      </c>
      <c r="K124" s="43" t="s">
        <v>34</v>
      </c>
      <c r="L124" s="44">
        <v>19.32</v>
      </c>
      <c r="M124" s="32" t="s">
        <v>34</v>
      </c>
      <c r="N124" s="45">
        <v>178</v>
      </c>
      <c r="W124" s="2" t="s">
        <v>71</v>
      </c>
    </row>
    <row r="125" spans="1:24" s="1" customFormat="1" ht="45" x14ac:dyDescent="0.2">
      <c r="A125" s="28" t="s">
        <v>165</v>
      </c>
      <c r="B125" s="29" t="s">
        <v>490</v>
      </c>
      <c r="C125" s="118" t="s">
        <v>491</v>
      </c>
      <c r="D125" s="118"/>
      <c r="E125" s="118"/>
      <c r="F125" s="30" t="s">
        <v>485</v>
      </c>
      <c r="G125" s="30" t="s">
        <v>34</v>
      </c>
      <c r="H125" s="30" t="s">
        <v>34</v>
      </c>
      <c r="I125" s="30" t="s">
        <v>497</v>
      </c>
      <c r="J125" s="31" t="s">
        <v>34</v>
      </c>
      <c r="K125" s="30" t="s">
        <v>34</v>
      </c>
      <c r="L125" s="31" t="s">
        <v>34</v>
      </c>
      <c r="M125" s="32" t="s">
        <v>34</v>
      </c>
      <c r="N125" s="33" t="s">
        <v>34</v>
      </c>
      <c r="R125" s="2" t="s">
        <v>491</v>
      </c>
    </row>
    <row r="126" spans="1:24" s="1" customFormat="1" x14ac:dyDescent="0.2">
      <c r="A126" s="34"/>
      <c r="B126" s="8"/>
      <c r="C126" s="115" t="s">
        <v>498</v>
      </c>
      <c r="D126" s="115"/>
      <c r="E126" s="115"/>
      <c r="F126" s="115"/>
      <c r="G126" s="115"/>
      <c r="H126" s="115"/>
      <c r="I126" s="115"/>
      <c r="J126" s="115"/>
      <c r="K126" s="115"/>
      <c r="L126" s="115"/>
      <c r="M126" s="115"/>
      <c r="N126" s="117"/>
      <c r="S126" s="2" t="s">
        <v>498</v>
      </c>
    </row>
    <row r="127" spans="1:24" s="1" customFormat="1" x14ac:dyDescent="0.2">
      <c r="A127" s="46"/>
      <c r="B127" s="36" t="s">
        <v>34</v>
      </c>
      <c r="C127" s="115" t="s">
        <v>492</v>
      </c>
      <c r="D127" s="115"/>
      <c r="E127" s="115"/>
      <c r="F127" s="115"/>
      <c r="G127" s="115"/>
      <c r="H127" s="115"/>
      <c r="I127" s="115"/>
      <c r="J127" s="115"/>
      <c r="K127" s="115"/>
      <c r="L127" s="115"/>
      <c r="M127" s="115"/>
      <c r="N127" s="117"/>
      <c r="X127" s="2" t="s">
        <v>492</v>
      </c>
    </row>
    <row r="128" spans="1:24" s="1" customFormat="1" x14ac:dyDescent="0.2">
      <c r="A128" s="35"/>
      <c r="B128" s="36" t="s">
        <v>54</v>
      </c>
      <c r="C128" s="115" t="s">
        <v>55</v>
      </c>
      <c r="D128" s="115"/>
      <c r="E128" s="115"/>
      <c r="F128" s="37" t="s">
        <v>34</v>
      </c>
      <c r="G128" s="37" t="s">
        <v>34</v>
      </c>
      <c r="H128" s="37" t="s">
        <v>34</v>
      </c>
      <c r="I128" s="37" t="s">
        <v>34</v>
      </c>
      <c r="J128" s="38">
        <v>64.849999999999994</v>
      </c>
      <c r="K128" s="37" t="s">
        <v>150</v>
      </c>
      <c r="L128" s="38">
        <v>4.38</v>
      </c>
      <c r="M128" s="39">
        <v>7.88</v>
      </c>
      <c r="N128" s="40">
        <v>35</v>
      </c>
      <c r="T128" s="2" t="s">
        <v>55</v>
      </c>
    </row>
    <row r="129" spans="1:23" s="1" customFormat="1" x14ac:dyDescent="0.2">
      <c r="A129" s="35"/>
      <c r="B129" s="36" t="s">
        <v>56</v>
      </c>
      <c r="C129" s="115" t="s">
        <v>57</v>
      </c>
      <c r="D129" s="115"/>
      <c r="E129" s="115"/>
      <c r="F129" s="37" t="s">
        <v>34</v>
      </c>
      <c r="G129" s="37" t="s">
        <v>34</v>
      </c>
      <c r="H129" s="37" t="s">
        <v>34</v>
      </c>
      <c r="I129" s="37" t="s">
        <v>34</v>
      </c>
      <c r="J129" s="38">
        <v>11.68</v>
      </c>
      <c r="K129" s="37" t="s">
        <v>150</v>
      </c>
      <c r="L129" s="38">
        <v>0.79</v>
      </c>
      <c r="M129" s="39">
        <v>14.41</v>
      </c>
      <c r="N129" s="40">
        <v>11</v>
      </c>
      <c r="T129" s="2" t="s">
        <v>57</v>
      </c>
    </row>
    <row r="130" spans="1:23" s="1" customFormat="1" x14ac:dyDescent="0.2">
      <c r="A130" s="35"/>
      <c r="B130" s="36" t="s">
        <v>34</v>
      </c>
      <c r="C130" s="115" t="s">
        <v>58</v>
      </c>
      <c r="D130" s="115"/>
      <c r="E130" s="115"/>
      <c r="F130" s="37" t="s">
        <v>59</v>
      </c>
      <c r="G130" s="37" t="s">
        <v>493</v>
      </c>
      <c r="H130" s="37" t="s">
        <v>150</v>
      </c>
      <c r="I130" s="37" t="s">
        <v>505</v>
      </c>
      <c r="J130" s="38" t="s">
        <v>34</v>
      </c>
      <c r="K130" s="37" t="s">
        <v>34</v>
      </c>
      <c r="L130" s="38" t="s">
        <v>34</v>
      </c>
      <c r="M130" s="39" t="s">
        <v>34</v>
      </c>
      <c r="N130" s="40" t="s">
        <v>34</v>
      </c>
      <c r="U130" s="2" t="s">
        <v>58</v>
      </c>
    </row>
    <row r="131" spans="1:23" s="1" customFormat="1" x14ac:dyDescent="0.2">
      <c r="A131" s="35"/>
      <c r="B131" s="36" t="s">
        <v>34</v>
      </c>
      <c r="C131" s="118" t="s">
        <v>62</v>
      </c>
      <c r="D131" s="118"/>
      <c r="E131" s="118"/>
      <c r="F131" s="30" t="s">
        <v>34</v>
      </c>
      <c r="G131" s="30" t="s">
        <v>34</v>
      </c>
      <c r="H131" s="30" t="s">
        <v>34</v>
      </c>
      <c r="I131" s="30" t="s">
        <v>34</v>
      </c>
      <c r="J131" s="31">
        <v>64.849999999999994</v>
      </c>
      <c r="K131" s="30" t="s">
        <v>34</v>
      </c>
      <c r="L131" s="31">
        <v>4.38</v>
      </c>
      <c r="M131" s="32" t="s">
        <v>34</v>
      </c>
      <c r="N131" s="33" t="s">
        <v>34</v>
      </c>
      <c r="V131" s="2" t="s">
        <v>62</v>
      </c>
    </row>
    <row r="132" spans="1:23" s="1" customFormat="1" x14ac:dyDescent="0.2">
      <c r="A132" s="35"/>
      <c r="B132" s="36" t="s">
        <v>34</v>
      </c>
      <c r="C132" s="115" t="s">
        <v>63</v>
      </c>
      <c r="D132" s="115"/>
      <c r="E132" s="115"/>
      <c r="F132" s="37" t="s">
        <v>34</v>
      </c>
      <c r="G132" s="37" t="s">
        <v>34</v>
      </c>
      <c r="H132" s="37" t="s">
        <v>34</v>
      </c>
      <c r="I132" s="37" t="s">
        <v>34</v>
      </c>
      <c r="J132" s="38" t="s">
        <v>34</v>
      </c>
      <c r="K132" s="37" t="s">
        <v>34</v>
      </c>
      <c r="L132" s="38">
        <v>0.79</v>
      </c>
      <c r="M132" s="39" t="s">
        <v>34</v>
      </c>
      <c r="N132" s="40">
        <v>11</v>
      </c>
      <c r="U132" s="2" t="s">
        <v>63</v>
      </c>
    </row>
    <row r="133" spans="1:23" s="1" customFormat="1" ht="33.75" x14ac:dyDescent="0.2">
      <c r="A133" s="35"/>
      <c r="B133" s="36" t="s">
        <v>64</v>
      </c>
      <c r="C133" s="115" t="s">
        <v>65</v>
      </c>
      <c r="D133" s="115"/>
      <c r="E133" s="115"/>
      <c r="F133" s="37" t="s">
        <v>66</v>
      </c>
      <c r="G133" s="37" t="s">
        <v>67</v>
      </c>
      <c r="H133" s="37" t="s">
        <v>34</v>
      </c>
      <c r="I133" s="37" t="s">
        <v>67</v>
      </c>
      <c r="J133" s="38" t="s">
        <v>34</v>
      </c>
      <c r="K133" s="37" t="s">
        <v>34</v>
      </c>
      <c r="L133" s="38">
        <v>0.75</v>
      </c>
      <c r="M133" s="39" t="s">
        <v>34</v>
      </c>
      <c r="N133" s="40">
        <v>10</v>
      </c>
      <c r="U133" s="2" t="s">
        <v>65</v>
      </c>
    </row>
    <row r="134" spans="1:23" s="1" customFormat="1" ht="22.5" x14ac:dyDescent="0.2">
      <c r="A134" s="35"/>
      <c r="B134" s="36" t="s">
        <v>68</v>
      </c>
      <c r="C134" s="115" t="s">
        <v>69</v>
      </c>
      <c r="D134" s="115"/>
      <c r="E134" s="115"/>
      <c r="F134" s="37" t="s">
        <v>66</v>
      </c>
      <c r="G134" s="37" t="s">
        <v>70</v>
      </c>
      <c r="H134" s="37" t="s">
        <v>34</v>
      </c>
      <c r="I134" s="37" t="s">
        <v>70</v>
      </c>
      <c r="J134" s="38" t="s">
        <v>34</v>
      </c>
      <c r="K134" s="37" t="s">
        <v>34</v>
      </c>
      <c r="L134" s="38">
        <v>0.4</v>
      </c>
      <c r="M134" s="39" t="s">
        <v>34</v>
      </c>
      <c r="N134" s="40">
        <v>6</v>
      </c>
      <c r="U134" s="2" t="s">
        <v>69</v>
      </c>
    </row>
    <row r="135" spans="1:23" s="1" customFormat="1" x14ac:dyDescent="0.2">
      <c r="A135" s="41"/>
      <c r="B135" s="42"/>
      <c r="C135" s="116" t="s">
        <v>71</v>
      </c>
      <c r="D135" s="116"/>
      <c r="E135" s="116"/>
      <c r="F135" s="43" t="s">
        <v>34</v>
      </c>
      <c r="G135" s="43" t="s">
        <v>34</v>
      </c>
      <c r="H135" s="43" t="s">
        <v>34</v>
      </c>
      <c r="I135" s="43" t="s">
        <v>34</v>
      </c>
      <c r="J135" s="44" t="s">
        <v>34</v>
      </c>
      <c r="K135" s="43" t="s">
        <v>34</v>
      </c>
      <c r="L135" s="44">
        <v>5.53</v>
      </c>
      <c r="M135" s="32" t="s">
        <v>34</v>
      </c>
      <c r="N135" s="45">
        <v>51</v>
      </c>
      <c r="W135" s="2" t="s">
        <v>71</v>
      </c>
    </row>
    <row r="136" spans="1:23" s="1" customFormat="1" ht="1.5" customHeight="1" x14ac:dyDescent="0.2">
      <c r="A136" s="47"/>
      <c r="B136" s="42"/>
      <c r="C136" s="42"/>
      <c r="D136" s="42"/>
      <c r="E136" s="42"/>
      <c r="F136" s="47"/>
      <c r="G136" s="47"/>
      <c r="H136" s="47"/>
      <c r="I136" s="47"/>
      <c r="J136" s="48"/>
      <c r="K136" s="47"/>
      <c r="L136" s="48"/>
      <c r="M136" s="37"/>
      <c r="N136" s="48"/>
    </row>
    <row r="137" spans="1:23" s="1" customFormat="1" x14ac:dyDescent="0.2">
      <c r="A137" s="119" t="s">
        <v>506</v>
      </c>
      <c r="B137" s="120"/>
      <c r="C137" s="120"/>
      <c r="D137" s="120"/>
      <c r="E137" s="120"/>
      <c r="F137" s="120"/>
      <c r="G137" s="120"/>
      <c r="H137" s="120"/>
      <c r="I137" s="120"/>
      <c r="J137" s="120"/>
      <c r="K137" s="120"/>
      <c r="L137" s="120"/>
      <c r="M137" s="120"/>
      <c r="N137" s="121"/>
      <c r="P137" s="2" t="s">
        <v>506</v>
      </c>
    </row>
    <row r="138" spans="1:23" s="1" customFormat="1" x14ac:dyDescent="0.2">
      <c r="A138" s="132" t="s">
        <v>507</v>
      </c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L138" s="133"/>
      <c r="M138" s="133"/>
      <c r="N138" s="134"/>
      <c r="Q138" s="2" t="s">
        <v>507</v>
      </c>
    </row>
    <row r="139" spans="1:23" s="1" customFormat="1" ht="22.5" x14ac:dyDescent="0.2">
      <c r="A139" s="28" t="s">
        <v>170</v>
      </c>
      <c r="B139" s="29" t="s">
        <v>508</v>
      </c>
      <c r="C139" s="118" t="s">
        <v>509</v>
      </c>
      <c r="D139" s="118"/>
      <c r="E139" s="118"/>
      <c r="F139" s="30" t="s">
        <v>352</v>
      </c>
      <c r="G139" s="30" t="s">
        <v>34</v>
      </c>
      <c r="H139" s="30" t="s">
        <v>34</v>
      </c>
      <c r="I139" s="30" t="s">
        <v>370</v>
      </c>
      <c r="J139" s="31" t="s">
        <v>34</v>
      </c>
      <c r="K139" s="30" t="s">
        <v>34</v>
      </c>
      <c r="L139" s="31" t="s">
        <v>34</v>
      </c>
      <c r="M139" s="32" t="s">
        <v>34</v>
      </c>
      <c r="N139" s="33" t="s">
        <v>34</v>
      </c>
      <c r="R139" s="2" t="s">
        <v>509</v>
      </c>
    </row>
    <row r="140" spans="1:23" s="1" customFormat="1" x14ac:dyDescent="0.2">
      <c r="A140" s="34"/>
      <c r="B140" s="8"/>
      <c r="C140" s="115" t="s">
        <v>378</v>
      </c>
      <c r="D140" s="115"/>
      <c r="E140" s="115"/>
      <c r="F140" s="115"/>
      <c r="G140" s="115"/>
      <c r="H140" s="115"/>
      <c r="I140" s="115"/>
      <c r="J140" s="115"/>
      <c r="K140" s="115"/>
      <c r="L140" s="115"/>
      <c r="M140" s="115"/>
      <c r="N140" s="117"/>
      <c r="S140" s="2" t="s">
        <v>378</v>
      </c>
    </row>
    <row r="141" spans="1:23" s="1" customFormat="1" x14ac:dyDescent="0.2">
      <c r="A141" s="35"/>
      <c r="B141" s="36" t="s">
        <v>48</v>
      </c>
      <c r="C141" s="115" t="s">
        <v>81</v>
      </c>
      <c r="D141" s="115"/>
      <c r="E141" s="115"/>
      <c r="F141" s="37" t="s">
        <v>34</v>
      </c>
      <c r="G141" s="37" t="s">
        <v>34</v>
      </c>
      <c r="H141" s="37" t="s">
        <v>34</v>
      </c>
      <c r="I141" s="37" t="s">
        <v>34</v>
      </c>
      <c r="J141" s="38">
        <v>777.74</v>
      </c>
      <c r="K141" s="37" t="s">
        <v>34</v>
      </c>
      <c r="L141" s="38">
        <v>77.77</v>
      </c>
      <c r="M141" s="39">
        <v>14.41</v>
      </c>
      <c r="N141" s="40">
        <v>1121</v>
      </c>
      <c r="T141" s="2" t="s">
        <v>81</v>
      </c>
    </row>
    <row r="142" spans="1:23" s="1" customFormat="1" x14ac:dyDescent="0.2">
      <c r="A142" s="35"/>
      <c r="B142" s="36" t="s">
        <v>34</v>
      </c>
      <c r="C142" s="115" t="s">
        <v>84</v>
      </c>
      <c r="D142" s="115"/>
      <c r="E142" s="115"/>
      <c r="F142" s="37" t="s">
        <v>59</v>
      </c>
      <c r="G142" s="37" t="s">
        <v>510</v>
      </c>
      <c r="H142" s="37" t="s">
        <v>34</v>
      </c>
      <c r="I142" s="37" t="s">
        <v>511</v>
      </c>
      <c r="J142" s="38" t="s">
        <v>34</v>
      </c>
      <c r="K142" s="37" t="s">
        <v>34</v>
      </c>
      <c r="L142" s="38" t="s">
        <v>34</v>
      </c>
      <c r="M142" s="39" t="s">
        <v>34</v>
      </c>
      <c r="N142" s="40" t="s">
        <v>34</v>
      </c>
      <c r="U142" s="2" t="s">
        <v>84</v>
      </c>
    </row>
    <row r="143" spans="1:23" s="1" customFormat="1" x14ac:dyDescent="0.2">
      <c r="A143" s="35"/>
      <c r="B143" s="36" t="s">
        <v>34</v>
      </c>
      <c r="C143" s="118" t="s">
        <v>62</v>
      </c>
      <c r="D143" s="118"/>
      <c r="E143" s="118"/>
      <c r="F143" s="30" t="s">
        <v>34</v>
      </c>
      <c r="G143" s="30" t="s">
        <v>34</v>
      </c>
      <c r="H143" s="30" t="s">
        <v>34</v>
      </c>
      <c r="I143" s="30" t="s">
        <v>34</v>
      </c>
      <c r="J143" s="31">
        <v>777.74</v>
      </c>
      <c r="K143" s="30" t="s">
        <v>34</v>
      </c>
      <c r="L143" s="31">
        <v>77.77</v>
      </c>
      <c r="M143" s="32" t="s">
        <v>34</v>
      </c>
      <c r="N143" s="33" t="s">
        <v>34</v>
      </c>
      <c r="V143" s="2" t="s">
        <v>62</v>
      </c>
    </row>
    <row r="144" spans="1:23" s="1" customFormat="1" x14ac:dyDescent="0.2">
      <c r="A144" s="35"/>
      <c r="B144" s="36" t="s">
        <v>34</v>
      </c>
      <c r="C144" s="115" t="s">
        <v>63</v>
      </c>
      <c r="D144" s="115"/>
      <c r="E144" s="115"/>
      <c r="F144" s="37" t="s">
        <v>34</v>
      </c>
      <c r="G144" s="37" t="s">
        <v>34</v>
      </c>
      <c r="H144" s="37" t="s">
        <v>34</v>
      </c>
      <c r="I144" s="37" t="s">
        <v>34</v>
      </c>
      <c r="J144" s="38" t="s">
        <v>34</v>
      </c>
      <c r="K144" s="37" t="s">
        <v>34</v>
      </c>
      <c r="L144" s="38">
        <v>77.77</v>
      </c>
      <c r="M144" s="39" t="s">
        <v>34</v>
      </c>
      <c r="N144" s="40">
        <v>1121</v>
      </c>
      <c r="U144" s="2" t="s">
        <v>63</v>
      </c>
    </row>
    <row r="145" spans="1:23" s="1" customFormat="1" ht="22.5" x14ac:dyDescent="0.2">
      <c r="A145" s="35"/>
      <c r="B145" s="36" t="s">
        <v>512</v>
      </c>
      <c r="C145" s="115" t="s">
        <v>513</v>
      </c>
      <c r="D145" s="115"/>
      <c r="E145" s="115"/>
      <c r="F145" s="37" t="s">
        <v>66</v>
      </c>
      <c r="G145" s="37" t="s">
        <v>514</v>
      </c>
      <c r="H145" s="37" t="s">
        <v>34</v>
      </c>
      <c r="I145" s="37" t="s">
        <v>514</v>
      </c>
      <c r="J145" s="38" t="s">
        <v>34</v>
      </c>
      <c r="K145" s="37" t="s">
        <v>34</v>
      </c>
      <c r="L145" s="38">
        <v>110.43</v>
      </c>
      <c r="M145" s="39" t="s">
        <v>34</v>
      </c>
      <c r="N145" s="40">
        <v>1592</v>
      </c>
      <c r="U145" s="2" t="s">
        <v>513</v>
      </c>
    </row>
    <row r="146" spans="1:23" s="1" customFormat="1" ht="22.5" x14ac:dyDescent="0.2">
      <c r="A146" s="35"/>
      <c r="B146" s="36" t="s">
        <v>515</v>
      </c>
      <c r="C146" s="115" t="s">
        <v>516</v>
      </c>
      <c r="D146" s="115"/>
      <c r="E146" s="115"/>
      <c r="F146" s="37" t="s">
        <v>66</v>
      </c>
      <c r="G146" s="37" t="s">
        <v>67</v>
      </c>
      <c r="H146" s="37" t="s">
        <v>34</v>
      </c>
      <c r="I146" s="37" t="s">
        <v>67</v>
      </c>
      <c r="J146" s="38" t="s">
        <v>34</v>
      </c>
      <c r="K146" s="37" t="s">
        <v>34</v>
      </c>
      <c r="L146" s="38">
        <v>73.88</v>
      </c>
      <c r="M146" s="39" t="s">
        <v>34</v>
      </c>
      <c r="N146" s="40">
        <v>1065</v>
      </c>
      <c r="U146" s="2" t="s">
        <v>516</v>
      </c>
    </row>
    <row r="147" spans="1:23" s="1" customFormat="1" x14ac:dyDescent="0.2">
      <c r="A147" s="41"/>
      <c r="B147" s="42"/>
      <c r="C147" s="116" t="s">
        <v>71</v>
      </c>
      <c r="D147" s="116"/>
      <c r="E147" s="116"/>
      <c r="F147" s="43" t="s">
        <v>34</v>
      </c>
      <c r="G147" s="43" t="s">
        <v>34</v>
      </c>
      <c r="H147" s="43" t="s">
        <v>34</v>
      </c>
      <c r="I147" s="43" t="s">
        <v>34</v>
      </c>
      <c r="J147" s="44" t="s">
        <v>34</v>
      </c>
      <c r="K147" s="43" t="s">
        <v>34</v>
      </c>
      <c r="L147" s="44">
        <v>262.08</v>
      </c>
      <c r="M147" s="32" t="s">
        <v>34</v>
      </c>
      <c r="N147" s="45">
        <v>3778</v>
      </c>
      <c r="W147" s="2" t="s">
        <v>71</v>
      </c>
    </row>
    <row r="148" spans="1:23" s="1" customFormat="1" ht="45" x14ac:dyDescent="0.2">
      <c r="A148" s="28" t="s">
        <v>176</v>
      </c>
      <c r="B148" s="29" t="s">
        <v>517</v>
      </c>
      <c r="C148" s="118" t="s">
        <v>518</v>
      </c>
      <c r="D148" s="118"/>
      <c r="E148" s="118"/>
      <c r="F148" s="30" t="s">
        <v>74</v>
      </c>
      <c r="G148" s="30" t="s">
        <v>34</v>
      </c>
      <c r="H148" s="30" t="s">
        <v>34</v>
      </c>
      <c r="I148" s="30" t="s">
        <v>519</v>
      </c>
      <c r="J148" s="31">
        <v>13.6</v>
      </c>
      <c r="K148" s="30" t="s">
        <v>34</v>
      </c>
      <c r="L148" s="31">
        <v>14.15</v>
      </c>
      <c r="M148" s="32">
        <v>7.88</v>
      </c>
      <c r="N148" s="33">
        <v>112</v>
      </c>
      <c r="R148" s="2" t="s">
        <v>518</v>
      </c>
    </row>
    <row r="149" spans="1:23" s="1" customFormat="1" x14ac:dyDescent="0.2">
      <c r="A149" s="34"/>
      <c r="B149" s="8"/>
      <c r="C149" s="115" t="s">
        <v>520</v>
      </c>
      <c r="D149" s="115"/>
      <c r="E149" s="115"/>
      <c r="F149" s="115"/>
      <c r="G149" s="115"/>
      <c r="H149" s="115"/>
      <c r="I149" s="115"/>
      <c r="J149" s="115"/>
      <c r="K149" s="115"/>
      <c r="L149" s="115"/>
      <c r="M149" s="115"/>
      <c r="N149" s="117"/>
      <c r="S149" s="2" t="s">
        <v>520</v>
      </c>
    </row>
    <row r="150" spans="1:23" s="1" customFormat="1" ht="45" x14ac:dyDescent="0.2">
      <c r="A150" s="28" t="s">
        <v>181</v>
      </c>
      <c r="B150" s="29" t="s">
        <v>521</v>
      </c>
      <c r="C150" s="118" t="s">
        <v>522</v>
      </c>
      <c r="D150" s="118"/>
      <c r="E150" s="118"/>
      <c r="F150" s="30" t="s">
        <v>74</v>
      </c>
      <c r="G150" s="30" t="s">
        <v>34</v>
      </c>
      <c r="H150" s="30" t="s">
        <v>34</v>
      </c>
      <c r="I150" s="30" t="s">
        <v>519</v>
      </c>
      <c r="J150" s="31">
        <v>14.21</v>
      </c>
      <c r="K150" s="30" t="s">
        <v>34</v>
      </c>
      <c r="L150" s="31">
        <v>14.79</v>
      </c>
      <c r="M150" s="32">
        <v>7.88</v>
      </c>
      <c r="N150" s="33">
        <v>117</v>
      </c>
      <c r="R150" s="2" t="s">
        <v>522</v>
      </c>
    </row>
    <row r="151" spans="1:23" s="1" customFormat="1" x14ac:dyDescent="0.2">
      <c r="A151" s="34"/>
      <c r="B151" s="8"/>
      <c r="C151" s="115" t="s">
        <v>520</v>
      </c>
      <c r="D151" s="115"/>
      <c r="E151" s="115"/>
      <c r="F151" s="115"/>
      <c r="G151" s="115"/>
      <c r="H151" s="115"/>
      <c r="I151" s="115"/>
      <c r="J151" s="115"/>
      <c r="K151" s="115"/>
      <c r="L151" s="115"/>
      <c r="M151" s="115"/>
      <c r="N151" s="117"/>
      <c r="S151" s="2" t="s">
        <v>520</v>
      </c>
    </row>
    <row r="152" spans="1:23" s="1" customFormat="1" x14ac:dyDescent="0.2">
      <c r="A152" s="132" t="s">
        <v>523</v>
      </c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L152" s="133"/>
      <c r="M152" s="133"/>
      <c r="N152" s="134"/>
      <c r="Q152" s="2" t="s">
        <v>523</v>
      </c>
    </row>
    <row r="153" spans="1:23" s="1" customFormat="1" ht="78.75" x14ac:dyDescent="0.2">
      <c r="A153" s="28" t="s">
        <v>184</v>
      </c>
      <c r="B153" s="29" t="s">
        <v>524</v>
      </c>
      <c r="C153" s="118" t="s">
        <v>525</v>
      </c>
      <c r="D153" s="118"/>
      <c r="E153" s="118"/>
      <c r="F153" s="30" t="s">
        <v>526</v>
      </c>
      <c r="G153" s="30" t="s">
        <v>34</v>
      </c>
      <c r="H153" s="30" t="s">
        <v>34</v>
      </c>
      <c r="I153" s="30" t="s">
        <v>527</v>
      </c>
      <c r="J153" s="31" t="s">
        <v>34</v>
      </c>
      <c r="K153" s="30" t="s">
        <v>34</v>
      </c>
      <c r="L153" s="31" t="s">
        <v>34</v>
      </c>
      <c r="M153" s="32" t="s">
        <v>34</v>
      </c>
      <c r="N153" s="33" t="s">
        <v>34</v>
      </c>
      <c r="R153" s="2" t="s">
        <v>525</v>
      </c>
    </row>
    <row r="154" spans="1:23" s="1" customFormat="1" x14ac:dyDescent="0.2">
      <c r="A154" s="34"/>
      <c r="B154" s="8"/>
      <c r="C154" s="115" t="s">
        <v>528</v>
      </c>
      <c r="D154" s="115"/>
      <c r="E154" s="115"/>
      <c r="F154" s="115"/>
      <c r="G154" s="115"/>
      <c r="H154" s="115"/>
      <c r="I154" s="115"/>
      <c r="J154" s="115"/>
      <c r="K154" s="115"/>
      <c r="L154" s="115"/>
      <c r="M154" s="115"/>
      <c r="N154" s="117"/>
      <c r="S154" s="2" t="s">
        <v>528</v>
      </c>
    </row>
    <row r="155" spans="1:23" s="1" customFormat="1" x14ac:dyDescent="0.2">
      <c r="A155" s="35"/>
      <c r="B155" s="36" t="s">
        <v>48</v>
      </c>
      <c r="C155" s="115" t="s">
        <v>81</v>
      </c>
      <c r="D155" s="115"/>
      <c r="E155" s="115"/>
      <c r="F155" s="37" t="s">
        <v>34</v>
      </c>
      <c r="G155" s="37" t="s">
        <v>34</v>
      </c>
      <c r="H155" s="37" t="s">
        <v>34</v>
      </c>
      <c r="I155" s="37" t="s">
        <v>34</v>
      </c>
      <c r="J155" s="38">
        <v>159.4</v>
      </c>
      <c r="K155" s="37" t="s">
        <v>34</v>
      </c>
      <c r="L155" s="38">
        <v>15.3</v>
      </c>
      <c r="M155" s="39">
        <v>14.41</v>
      </c>
      <c r="N155" s="40">
        <v>220</v>
      </c>
      <c r="T155" s="2" t="s">
        <v>81</v>
      </c>
    </row>
    <row r="156" spans="1:23" s="1" customFormat="1" x14ac:dyDescent="0.2">
      <c r="A156" s="35"/>
      <c r="B156" s="36" t="s">
        <v>54</v>
      </c>
      <c r="C156" s="115" t="s">
        <v>55</v>
      </c>
      <c r="D156" s="115"/>
      <c r="E156" s="115"/>
      <c r="F156" s="37" t="s">
        <v>34</v>
      </c>
      <c r="G156" s="37" t="s">
        <v>34</v>
      </c>
      <c r="H156" s="37" t="s">
        <v>34</v>
      </c>
      <c r="I156" s="37" t="s">
        <v>34</v>
      </c>
      <c r="J156" s="38">
        <v>2379.98</v>
      </c>
      <c r="K156" s="37" t="s">
        <v>34</v>
      </c>
      <c r="L156" s="38">
        <v>228.48</v>
      </c>
      <c r="M156" s="39">
        <v>7.88</v>
      </c>
      <c r="N156" s="40">
        <v>1800</v>
      </c>
      <c r="T156" s="2" t="s">
        <v>55</v>
      </c>
    </row>
    <row r="157" spans="1:23" s="1" customFormat="1" x14ac:dyDescent="0.2">
      <c r="A157" s="35"/>
      <c r="B157" s="36" t="s">
        <v>56</v>
      </c>
      <c r="C157" s="115" t="s">
        <v>57</v>
      </c>
      <c r="D157" s="115"/>
      <c r="E157" s="115"/>
      <c r="F157" s="37" t="s">
        <v>34</v>
      </c>
      <c r="G157" s="37" t="s">
        <v>34</v>
      </c>
      <c r="H157" s="37" t="s">
        <v>34</v>
      </c>
      <c r="I157" s="37" t="s">
        <v>34</v>
      </c>
      <c r="J157" s="38">
        <v>214.86</v>
      </c>
      <c r="K157" s="37" t="s">
        <v>34</v>
      </c>
      <c r="L157" s="38">
        <v>20.63</v>
      </c>
      <c r="M157" s="39">
        <v>14.41</v>
      </c>
      <c r="N157" s="40">
        <v>297</v>
      </c>
      <c r="T157" s="2" t="s">
        <v>57</v>
      </c>
    </row>
    <row r="158" spans="1:23" s="1" customFormat="1" x14ac:dyDescent="0.2">
      <c r="A158" s="35"/>
      <c r="B158" s="36" t="s">
        <v>82</v>
      </c>
      <c r="C158" s="115" t="s">
        <v>83</v>
      </c>
      <c r="D158" s="115"/>
      <c r="E158" s="115"/>
      <c r="F158" s="37" t="s">
        <v>34</v>
      </c>
      <c r="G158" s="37" t="s">
        <v>34</v>
      </c>
      <c r="H158" s="37" t="s">
        <v>34</v>
      </c>
      <c r="I158" s="37" t="s">
        <v>34</v>
      </c>
      <c r="J158" s="38">
        <v>15.55</v>
      </c>
      <c r="K158" s="37" t="s">
        <v>34</v>
      </c>
      <c r="L158" s="38">
        <v>1.49</v>
      </c>
      <c r="M158" s="39">
        <v>4.22</v>
      </c>
      <c r="N158" s="40">
        <v>6</v>
      </c>
      <c r="T158" s="2" t="s">
        <v>83</v>
      </c>
    </row>
    <row r="159" spans="1:23" s="1" customFormat="1" x14ac:dyDescent="0.2">
      <c r="A159" s="35"/>
      <c r="B159" s="36" t="s">
        <v>34</v>
      </c>
      <c r="C159" s="115" t="s">
        <v>84</v>
      </c>
      <c r="D159" s="115"/>
      <c r="E159" s="115"/>
      <c r="F159" s="37" t="s">
        <v>59</v>
      </c>
      <c r="G159" s="37" t="s">
        <v>529</v>
      </c>
      <c r="H159" s="37" t="s">
        <v>34</v>
      </c>
      <c r="I159" s="37" t="s">
        <v>530</v>
      </c>
      <c r="J159" s="38" t="s">
        <v>34</v>
      </c>
      <c r="K159" s="37" t="s">
        <v>34</v>
      </c>
      <c r="L159" s="38" t="s">
        <v>34</v>
      </c>
      <c r="M159" s="39" t="s">
        <v>34</v>
      </c>
      <c r="N159" s="40" t="s">
        <v>34</v>
      </c>
      <c r="U159" s="2" t="s">
        <v>84</v>
      </c>
    </row>
    <row r="160" spans="1:23" s="1" customFormat="1" x14ac:dyDescent="0.2">
      <c r="A160" s="35"/>
      <c r="B160" s="36" t="s">
        <v>34</v>
      </c>
      <c r="C160" s="115" t="s">
        <v>58</v>
      </c>
      <c r="D160" s="115"/>
      <c r="E160" s="115"/>
      <c r="F160" s="37" t="s">
        <v>59</v>
      </c>
      <c r="G160" s="37" t="s">
        <v>531</v>
      </c>
      <c r="H160" s="37" t="s">
        <v>34</v>
      </c>
      <c r="I160" s="37" t="s">
        <v>532</v>
      </c>
      <c r="J160" s="38" t="s">
        <v>34</v>
      </c>
      <c r="K160" s="37" t="s">
        <v>34</v>
      </c>
      <c r="L160" s="38" t="s">
        <v>34</v>
      </c>
      <c r="M160" s="39" t="s">
        <v>34</v>
      </c>
      <c r="N160" s="40" t="s">
        <v>34</v>
      </c>
      <c r="U160" s="2" t="s">
        <v>58</v>
      </c>
    </row>
    <row r="161" spans="1:23" s="1" customFormat="1" x14ac:dyDescent="0.2">
      <c r="A161" s="35"/>
      <c r="B161" s="36" t="s">
        <v>34</v>
      </c>
      <c r="C161" s="118" t="s">
        <v>62</v>
      </c>
      <c r="D161" s="118"/>
      <c r="E161" s="118"/>
      <c r="F161" s="30" t="s">
        <v>34</v>
      </c>
      <c r="G161" s="30" t="s">
        <v>34</v>
      </c>
      <c r="H161" s="30" t="s">
        <v>34</v>
      </c>
      <c r="I161" s="30" t="s">
        <v>34</v>
      </c>
      <c r="J161" s="31">
        <v>2554.9299999999998</v>
      </c>
      <c r="K161" s="30" t="s">
        <v>34</v>
      </c>
      <c r="L161" s="31">
        <v>245.27</v>
      </c>
      <c r="M161" s="32" t="s">
        <v>34</v>
      </c>
      <c r="N161" s="33" t="s">
        <v>34</v>
      </c>
      <c r="V161" s="2" t="s">
        <v>62</v>
      </c>
    </row>
    <row r="162" spans="1:23" s="1" customFormat="1" x14ac:dyDescent="0.2">
      <c r="A162" s="35"/>
      <c r="B162" s="36" t="s">
        <v>34</v>
      </c>
      <c r="C162" s="115" t="s">
        <v>63</v>
      </c>
      <c r="D162" s="115"/>
      <c r="E162" s="115"/>
      <c r="F162" s="37" t="s">
        <v>34</v>
      </c>
      <c r="G162" s="37" t="s">
        <v>34</v>
      </c>
      <c r="H162" s="37" t="s">
        <v>34</v>
      </c>
      <c r="I162" s="37" t="s">
        <v>34</v>
      </c>
      <c r="J162" s="38" t="s">
        <v>34</v>
      </c>
      <c r="K162" s="37" t="s">
        <v>34</v>
      </c>
      <c r="L162" s="38">
        <v>35.93</v>
      </c>
      <c r="M162" s="39" t="s">
        <v>34</v>
      </c>
      <c r="N162" s="40">
        <v>517</v>
      </c>
      <c r="U162" s="2" t="s">
        <v>63</v>
      </c>
    </row>
    <row r="163" spans="1:23" s="1" customFormat="1" ht="22.5" x14ac:dyDescent="0.2">
      <c r="A163" s="35"/>
      <c r="B163" s="36" t="s">
        <v>512</v>
      </c>
      <c r="C163" s="115" t="s">
        <v>513</v>
      </c>
      <c r="D163" s="115"/>
      <c r="E163" s="115"/>
      <c r="F163" s="37" t="s">
        <v>66</v>
      </c>
      <c r="G163" s="37" t="s">
        <v>514</v>
      </c>
      <c r="H163" s="37" t="s">
        <v>34</v>
      </c>
      <c r="I163" s="37" t="s">
        <v>514</v>
      </c>
      <c r="J163" s="38" t="s">
        <v>34</v>
      </c>
      <c r="K163" s="37" t="s">
        <v>34</v>
      </c>
      <c r="L163" s="38">
        <v>51.02</v>
      </c>
      <c r="M163" s="39" t="s">
        <v>34</v>
      </c>
      <c r="N163" s="40">
        <v>734</v>
      </c>
      <c r="U163" s="2" t="s">
        <v>513</v>
      </c>
    </row>
    <row r="164" spans="1:23" s="1" customFormat="1" ht="22.5" x14ac:dyDescent="0.2">
      <c r="A164" s="35"/>
      <c r="B164" s="36" t="s">
        <v>515</v>
      </c>
      <c r="C164" s="115" t="s">
        <v>516</v>
      </c>
      <c r="D164" s="115"/>
      <c r="E164" s="115"/>
      <c r="F164" s="37" t="s">
        <v>66</v>
      </c>
      <c r="G164" s="37" t="s">
        <v>67</v>
      </c>
      <c r="H164" s="37" t="s">
        <v>34</v>
      </c>
      <c r="I164" s="37" t="s">
        <v>67</v>
      </c>
      <c r="J164" s="38" t="s">
        <v>34</v>
      </c>
      <c r="K164" s="37" t="s">
        <v>34</v>
      </c>
      <c r="L164" s="38">
        <v>34.130000000000003</v>
      </c>
      <c r="M164" s="39" t="s">
        <v>34</v>
      </c>
      <c r="N164" s="40">
        <v>491</v>
      </c>
      <c r="U164" s="2" t="s">
        <v>516</v>
      </c>
    </row>
    <row r="165" spans="1:23" s="1" customFormat="1" x14ac:dyDescent="0.2">
      <c r="A165" s="41"/>
      <c r="B165" s="42"/>
      <c r="C165" s="116" t="s">
        <v>71</v>
      </c>
      <c r="D165" s="116"/>
      <c r="E165" s="116"/>
      <c r="F165" s="43" t="s">
        <v>34</v>
      </c>
      <c r="G165" s="43" t="s">
        <v>34</v>
      </c>
      <c r="H165" s="43" t="s">
        <v>34</v>
      </c>
      <c r="I165" s="43" t="s">
        <v>34</v>
      </c>
      <c r="J165" s="44" t="s">
        <v>34</v>
      </c>
      <c r="K165" s="43" t="s">
        <v>34</v>
      </c>
      <c r="L165" s="44">
        <v>330.42</v>
      </c>
      <c r="M165" s="32" t="s">
        <v>34</v>
      </c>
      <c r="N165" s="45">
        <v>3251</v>
      </c>
      <c r="W165" s="2" t="s">
        <v>71</v>
      </c>
    </row>
    <row r="166" spans="1:23" s="1" customFormat="1" ht="22.5" x14ac:dyDescent="0.2">
      <c r="A166" s="28" t="s">
        <v>187</v>
      </c>
      <c r="B166" s="29" t="s">
        <v>425</v>
      </c>
      <c r="C166" s="118" t="s">
        <v>426</v>
      </c>
      <c r="D166" s="118"/>
      <c r="E166" s="118"/>
      <c r="F166" s="30" t="s">
        <v>153</v>
      </c>
      <c r="G166" s="30" t="s">
        <v>34</v>
      </c>
      <c r="H166" s="30" t="s">
        <v>34</v>
      </c>
      <c r="I166" s="30" t="s">
        <v>533</v>
      </c>
      <c r="J166" s="31">
        <v>117</v>
      </c>
      <c r="K166" s="30" t="s">
        <v>34</v>
      </c>
      <c r="L166" s="31">
        <v>1235.52</v>
      </c>
      <c r="M166" s="32">
        <v>4.22</v>
      </c>
      <c r="N166" s="33">
        <v>5214</v>
      </c>
      <c r="R166" s="2" t="s">
        <v>426</v>
      </c>
    </row>
    <row r="167" spans="1:23" s="1" customFormat="1" x14ac:dyDescent="0.2">
      <c r="A167" s="34"/>
      <c r="B167" s="8"/>
      <c r="C167" s="115" t="s">
        <v>534</v>
      </c>
      <c r="D167" s="115"/>
      <c r="E167" s="115"/>
      <c r="F167" s="115"/>
      <c r="G167" s="115"/>
      <c r="H167" s="115"/>
      <c r="I167" s="115"/>
      <c r="J167" s="115"/>
      <c r="K167" s="115"/>
      <c r="L167" s="115"/>
      <c r="M167" s="115"/>
      <c r="N167" s="117"/>
      <c r="S167" s="2" t="s">
        <v>534</v>
      </c>
    </row>
    <row r="168" spans="1:23" s="1" customFormat="1" ht="56.25" x14ac:dyDescent="0.2">
      <c r="A168" s="28" t="s">
        <v>190</v>
      </c>
      <c r="B168" s="29" t="s">
        <v>535</v>
      </c>
      <c r="C168" s="118" t="s">
        <v>536</v>
      </c>
      <c r="D168" s="118"/>
      <c r="E168" s="118"/>
      <c r="F168" s="30" t="s">
        <v>537</v>
      </c>
      <c r="G168" s="30" t="s">
        <v>34</v>
      </c>
      <c r="H168" s="30" t="s">
        <v>34</v>
      </c>
      <c r="I168" s="30" t="s">
        <v>538</v>
      </c>
      <c r="J168" s="31" t="s">
        <v>34</v>
      </c>
      <c r="K168" s="30" t="s">
        <v>34</v>
      </c>
      <c r="L168" s="31" t="s">
        <v>34</v>
      </c>
      <c r="M168" s="32" t="s">
        <v>34</v>
      </c>
      <c r="N168" s="33" t="s">
        <v>34</v>
      </c>
      <c r="R168" s="2" t="s">
        <v>536</v>
      </c>
    </row>
    <row r="169" spans="1:23" s="1" customFormat="1" x14ac:dyDescent="0.2">
      <c r="A169" s="34"/>
      <c r="B169" s="8"/>
      <c r="C169" s="115" t="s">
        <v>539</v>
      </c>
      <c r="D169" s="115"/>
      <c r="E169" s="115"/>
      <c r="F169" s="115"/>
      <c r="G169" s="115"/>
      <c r="H169" s="115"/>
      <c r="I169" s="115"/>
      <c r="J169" s="115"/>
      <c r="K169" s="115"/>
      <c r="L169" s="115"/>
      <c r="M169" s="115"/>
      <c r="N169" s="117"/>
      <c r="S169" s="2" t="s">
        <v>539</v>
      </c>
    </row>
    <row r="170" spans="1:23" s="1" customFormat="1" x14ac:dyDescent="0.2">
      <c r="A170" s="35"/>
      <c r="B170" s="36" t="s">
        <v>48</v>
      </c>
      <c r="C170" s="115" t="s">
        <v>81</v>
      </c>
      <c r="D170" s="115"/>
      <c r="E170" s="115"/>
      <c r="F170" s="37" t="s">
        <v>34</v>
      </c>
      <c r="G170" s="37" t="s">
        <v>34</v>
      </c>
      <c r="H170" s="37" t="s">
        <v>34</v>
      </c>
      <c r="I170" s="37" t="s">
        <v>34</v>
      </c>
      <c r="J170" s="38">
        <v>385.21</v>
      </c>
      <c r="K170" s="37" t="s">
        <v>34</v>
      </c>
      <c r="L170" s="38">
        <v>24.65</v>
      </c>
      <c r="M170" s="39">
        <v>14.41</v>
      </c>
      <c r="N170" s="40">
        <v>355</v>
      </c>
      <c r="T170" s="2" t="s">
        <v>81</v>
      </c>
    </row>
    <row r="171" spans="1:23" s="1" customFormat="1" x14ac:dyDescent="0.2">
      <c r="A171" s="35"/>
      <c r="B171" s="36" t="s">
        <v>54</v>
      </c>
      <c r="C171" s="115" t="s">
        <v>55</v>
      </c>
      <c r="D171" s="115"/>
      <c r="E171" s="115"/>
      <c r="F171" s="37" t="s">
        <v>34</v>
      </c>
      <c r="G171" s="37" t="s">
        <v>34</v>
      </c>
      <c r="H171" s="37" t="s">
        <v>34</v>
      </c>
      <c r="I171" s="37" t="s">
        <v>34</v>
      </c>
      <c r="J171" s="38">
        <v>5678.7</v>
      </c>
      <c r="K171" s="37" t="s">
        <v>34</v>
      </c>
      <c r="L171" s="38">
        <v>363.44</v>
      </c>
      <c r="M171" s="39">
        <v>7.88</v>
      </c>
      <c r="N171" s="40">
        <v>2864</v>
      </c>
      <c r="T171" s="2" t="s">
        <v>55</v>
      </c>
    </row>
    <row r="172" spans="1:23" s="1" customFormat="1" x14ac:dyDescent="0.2">
      <c r="A172" s="35"/>
      <c r="B172" s="36" t="s">
        <v>56</v>
      </c>
      <c r="C172" s="115" t="s">
        <v>57</v>
      </c>
      <c r="D172" s="115"/>
      <c r="E172" s="115"/>
      <c r="F172" s="37" t="s">
        <v>34</v>
      </c>
      <c r="G172" s="37" t="s">
        <v>34</v>
      </c>
      <c r="H172" s="37" t="s">
        <v>34</v>
      </c>
      <c r="I172" s="37" t="s">
        <v>34</v>
      </c>
      <c r="J172" s="38">
        <v>793.73</v>
      </c>
      <c r="K172" s="37" t="s">
        <v>34</v>
      </c>
      <c r="L172" s="38">
        <v>50.8</v>
      </c>
      <c r="M172" s="39">
        <v>14.41</v>
      </c>
      <c r="N172" s="40">
        <v>732</v>
      </c>
      <c r="T172" s="2" t="s">
        <v>57</v>
      </c>
    </row>
    <row r="173" spans="1:23" s="1" customFormat="1" x14ac:dyDescent="0.2">
      <c r="A173" s="35"/>
      <c r="B173" s="36" t="s">
        <v>82</v>
      </c>
      <c r="C173" s="115" t="s">
        <v>83</v>
      </c>
      <c r="D173" s="115"/>
      <c r="E173" s="115"/>
      <c r="F173" s="37" t="s">
        <v>34</v>
      </c>
      <c r="G173" s="37" t="s">
        <v>34</v>
      </c>
      <c r="H173" s="37" t="s">
        <v>34</v>
      </c>
      <c r="I173" s="37" t="s">
        <v>34</v>
      </c>
      <c r="J173" s="38">
        <v>25872.3</v>
      </c>
      <c r="K173" s="37" t="s">
        <v>34</v>
      </c>
      <c r="L173" s="38">
        <v>1655.83</v>
      </c>
      <c r="M173" s="39">
        <v>4.22</v>
      </c>
      <c r="N173" s="40">
        <v>6988</v>
      </c>
      <c r="T173" s="2" t="s">
        <v>83</v>
      </c>
    </row>
    <row r="174" spans="1:23" s="1" customFormat="1" x14ac:dyDescent="0.2">
      <c r="A174" s="35"/>
      <c r="B174" s="36" t="s">
        <v>34</v>
      </c>
      <c r="C174" s="115" t="s">
        <v>84</v>
      </c>
      <c r="D174" s="115"/>
      <c r="E174" s="115"/>
      <c r="F174" s="37" t="s">
        <v>59</v>
      </c>
      <c r="G174" s="37" t="s">
        <v>540</v>
      </c>
      <c r="H174" s="37" t="s">
        <v>34</v>
      </c>
      <c r="I174" s="37" t="s">
        <v>541</v>
      </c>
      <c r="J174" s="38" t="s">
        <v>34</v>
      </c>
      <c r="K174" s="37" t="s">
        <v>34</v>
      </c>
      <c r="L174" s="38" t="s">
        <v>34</v>
      </c>
      <c r="M174" s="39" t="s">
        <v>34</v>
      </c>
      <c r="N174" s="40" t="s">
        <v>34</v>
      </c>
      <c r="U174" s="2" t="s">
        <v>84</v>
      </c>
    </row>
    <row r="175" spans="1:23" s="1" customFormat="1" x14ac:dyDescent="0.2">
      <c r="A175" s="35"/>
      <c r="B175" s="36" t="s">
        <v>34</v>
      </c>
      <c r="C175" s="115" t="s">
        <v>58</v>
      </c>
      <c r="D175" s="115"/>
      <c r="E175" s="115"/>
      <c r="F175" s="37" t="s">
        <v>59</v>
      </c>
      <c r="G175" s="37" t="s">
        <v>542</v>
      </c>
      <c r="H175" s="37" t="s">
        <v>34</v>
      </c>
      <c r="I175" s="37" t="s">
        <v>543</v>
      </c>
      <c r="J175" s="38" t="s">
        <v>34</v>
      </c>
      <c r="K175" s="37" t="s">
        <v>34</v>
      </c>
      <c r="L175" s="38" t="s">
        <v>34</v>
      </c>
      <c r="M175" s="39" t="s">
        <v>34</v>
      </c>
      <c r="N175" s="40" t="s">
        <v>34</v>
      </c>
      <c r="U175" s="2" t="s">
        <v>58</v>
      </c>
    </row>
    <row r="176" spans="1:23" s="1" customFormat="1" x14ac:dyDescent="0.2">
      <c r="A176" s="35"/>
      <c r="B176" s="36" t="s">
        <v>34</v>
      </c>
      <c r="C176" s="118" t="s">
        <v>62</v>
      </c>
      <c r="D176" s="118"/>
      <c r="E176" s="118"/>
      <c r="F176" s="30" t="s">
        <v>34</v>
      </c>
      <c r="G176" s="30" t="s">
        <v>34</v>
      </c>
      <c r="H176" s="30" t="s">
        <v>34</v>
      </c>
      <c r="I176" s="30" t="s">
        <v>34</v>
      </c>
      <c r="J176" s="31">
        <v>31936.21</v>
      </c>
      <c r="K176" s="30" t="s">
        <v>34</v>
      </c>
      <c r="L176" s="31">
        <v>2043.92</v>
      </c>
      <c r="M176" s="32" t="s">
        <v>34</v>
      </c>
      <c r="N176" s="33" t="s">
        <v>34</v>
      </c>
      <c r="V176" s="2" t="s">
        <v>62</v>
      </c>
    </row>
    <row r="177" spans="1:24" s="1" customFormat="1" x14ac:dyDescent="0.2">
      <c r="A177" s="35"/>
      <c r="B177" s="36" t="s">
        <v>34</v>
      </c>
      <c r="C177" s="115" t="s">
        <v>63</v>
      </c>
      <c r="D177" s="115"/>
      <c r="E177" s="115"/>
      <c r="F177" s="37" t="s">
        <v>34</v>
      </c>
      <c r="G177" s="37" t="s">
        <v>34</v>
      </c>
      <c r="H177" s="37" t="s">
        <v>34</v>
      </c>
      <c r="I177" s="37" t="s">
        <v>34</v>
      </c>
      <c r="J177" s="38" t="s">
        <v>34</v>
      </c>
      <c r="K177" s="37" t="s">
        <v>34</v>
      </c>
      <c r="L177" s="38">
        <v>75.45</v>
      </c>
      <c r="M177" s="39" t="s">
        <v>34</v>
      </c>
      <c r="N177" s="40">
        <v>1087</v>
      </c>
      <c r="U177" s="2" t="s">
        <v>63</v>
      </c>
    </row>
    <row r="178" spans="1:24" s="1" customFormat="1" ht="22.5" x14ac:dyDescent="0.2">
      <c r="A178" s="35"/>
      <c r="B178" s="36" t="s">
        <v>512</v>
      </c>
      <c r="C178" s="115" t="s">
        <v>513</v>
      </c>
      <c r="D178" s="115"/>
      <c r="E178" s="115"/>
      <c r="F178" s="37" t="s">
        <v>66</v>
      </c>
      <c r="G178" s="37" t="s">
        <v>514</v>
      </c>
      <c r="H178" s="37" t="s">
        <v>34</v>
      </c>
      <c r="I178" s="37" t="s">
        <v>514</v>
      </c>
      <c r="J178" s="38" t="s">
        <v>34</v>
      </c>
      <c r="K178" s="37" t="s">
        <v>34</v>
      </c>
      <c r="L178" s="38">
        <v>107.14</v>
      </c>
      <c r="M178" s="39" t="s">
        <v>34</v>
      </c>
      <c r="N178" s="40">
        <v>1544</v>
      </c>
      <c r="U178" s="2" t="s">
        <v>513</v>
      </c>
    </row>
    <row r="179" spans="1:24" s="1" customFormat="1" ht="22.5" x14ac:dyDescent="0.2">
      <c r="A179" s="35"/>
      <c r="B179" s="36" t="s">
        <v>515</v>
      </c>
      <c r="C179" s="115" t="s">
        <v>516</v>
      </c>
      <c r="D179" s="115"/>
      <c r="E179" s="115"/>
      <c r="F179" s="37" t="s">
        <v>66</v>
      </c>
      <c r="G179" s="37" t="s">
        <v>67</v>
      </c>
      <c r="H179" s="37" t="s">
        <v>34</v>
      </c>
      <c r="I179" s="37" t="s">
        <v>67</v>
      </c>
      <c r="J179" s="38" t="s">
        <v>34</v>
      </c>
      <c r="K179" s="37" t="s">
        <v>34</v>
      </c>
      <c r="L179" s="38">
        <v>71.680000000000007</v>
      </c>
      <c r="M179" s="39" t="s">
        <v>34</v>
      </c>
      <c r="N179" s="40">
        <v>1033</v>
      </c>
      <c r="U179" s="2" t="s">
        <v>516</v>
      </c>
    </row>
    <row r="180" spans="1:24" s="1" customFormat="1" x14ac:dyDescent="0.2">
      <c r="A180" s="41"/>
      <c r="B180" s="42"/>
      <c r="C180" s="116" t="s">
        <v>71</v>
      </c>
      <c r="D180" s="116"/>
      <c r="E180" s="116"/>
      <c r="F180" s="43" t="s">
        <v>34</v>
      </c>
      <c r="G180" s="43" t="s">
        <v>34</v>
      </c>
      <c r="H180" s="43" t="s">
        <v>34</v>
      </c>
      <c r="I180" s="43" t="s">
        <v>34</v>
      </c>
      <c r="J180" s="44" t="s">
        <v>34</v>
      </c>
      <c r="K180" s="43" t="s">
        <v>34</v>
      </c>
      <c r="L180" s="44">
        <v>2222.7399999999998</v>
      </c>
      <c r="M180" s="32" t="s">
        <v>34</v>
      </c>
      <c r="N180" s="45">
        <v>12784</v>
      </c>
      <c r="W180" s="2" t="s">
        <v>71</v>
      </c>
    </row>
    <row r="181" spans="1:24" s="1" customFormat="1" ht="33.75" x14ac:dyDescent="0.2">
      <c r="A181" s="28" t="s">
        <v>142</v>
      </c>
      <c r="B181" s="29" t="s">
        <v>544</v>
      </c>
      <c r="C181" s="118" t="s">
        <v>545</v>
      </c>
      <c r="D181" s="118"/>
      <c r="E181" s="118"/>
      <c r="F181" s="30" t="s">
        <v>537</v>
      </c>
      <c r="G181" s="30" t="s">
        <v>34</v>
      </c>
      <c r="H181" s="30" t="s">
        <v>34</v>
      </c>
      <c r="I181" s="30" t="s">
        <v>546</v>
      </c>
      <c r="J181" s="31" t="s">
        <v>34</v>
      </c>
      <c r="K181" s="30" t="s">
        <v>34</v>
      </c>
      <c r="L181" s="31" t="s">
        <v>34</v>
      </c>
      <c r="M181" s="32" t="s">
        <v>34</v>
      </c>
      <c r="N181" s="33" t="s">
        <v>34</v>
      </c>
      <c r="R181" s="2" t="s">
        <v>545</v>
      </c>
    </row>
    <row r="182" spans="1:24" s="1" customFormat="1" x14ac:dyDescent="0.2">
      <c r="A182" s="34"/>
      <c r="B182" s="8"/>
      <c r="C182" s="115" t="s">
        <v>547</v>
      </c>
      <c r="D182" s="115"/>
      <c r="E182" s="115"/>
      <c r="F182" s="115"/>
      <c r="G182" s="115"/>
      <c r="H182" s="115"/>
      <c r="I182" s="115"/>
      <c r="J182" s="115"/>
      <c r="K182" s="115"/>
      <c r="L182" s="115"/>
      <c r="M182" s="115"/>
      <c r="N182" s="117"/>
      <c r="S182" s="2" t="s">
        <v>547</v>
      </c>
    </row>
    <row r="183" spans="1:24" s="1" customFormat="1" x14ac:dyDescent="0.2">
      <c r="A183" s="46"/>
      <c r="B183" s="36" t="s">
        <v>34</v>
      </c>
      <c r="C183" s="115" t="s">
        <v>548</v>
      </c>
      <c r="D183" s="115"/>
      <c r="E183" s="115"/>
      <c r="F183" s="115"/>
      <c r="G183" s="115"/>
      <c r="H183" s="115"/>
      <c r="I183" s="115"/>
      <c r="J183" s="115"/>
      <c r="K183" s="115"/>
      <c r="L183" s="115"/>
      <c r="M183" s="115"/>
      <c r="N183" s="117"/>
      <c r="X183" s="2" t="s">
        <v>548</v>
      </c>
    </row>
    <row r="184" spans="1:24" s="1" customFormat="1" x14ac:dyDescent="0.2">
      <c r="A184" s="35"/>
      <c r="B184" s="36" t="s">
        <v>54</v>
      </c>
      <c r="C184" s="115" t="s">
        <v>55</v>
      </c>
      <c r="D184" s="115"/>
      <c r="E184" s="115"/>
      <c r="F184" s="37" t="s">
        <v>34</v>
      </c>
      <c r="G184" s="37" t="s">
        <v>34</v>
      </c>
      <c r="H184" s="37" t="s">
        <v>34</v>
      </c>
      <c r="I184" s="37" t="s">
        <v>34</v>
      </c>
      <c r="J184" s="38">
        <v>267.5</v>
      </c>
      <c r="K184" s="37" t="s">
        <v>95</v>
      </c>
      <c r="L184" s="38">
        <v>-85.6</v>
      </c>
      <c r="M184" s="39">
        <v>7.88</v>
      </c>
      <c r="N184" s="40">
        <v>-675</v>
      </c>
      <c r="T184" s="2" t="s">
        <v>55</v>
      </c>
    </row>
    <row r="185" spans="1:24" s="1" customFormat="1" x14ac:dyDescent="0.2">
      <c r="A185" s="35"/>
      <c r="B185" s="36" t="s">
        <v>56</v>
      </c>
      <c r="C185" s="115" t="s">
        <v>57</v>
      </c>
      <c r="D185" s="115"/>
      <c r="E185" s="115"/>
      <c r="F185" s="37" t="s">
        <v>34</v>
      </c>
      <c r="G185" s="37" t="s">
        <v>34</v>
      </c>
      <c r="H185" s="37" t="s">
        <v>34</v>
      </c>
      <c r="I185" s="37" t="s">
        <v>34</v>
      </c>
      <c r="J185" s="38">
        <v>36.450000000000003</v>
      </c>
      <c r="K185" s="37" t="s">
        <v>95</v>
      </c>
      <c r="L185" s="38">
        <v>-11.66</v>
      </c>
      <c r="M185" s="39">
        <v>14.41</v>
      </c>
      <c r="N185" s="40">
        <v>-168</v>
      </c>
      <c r="T185" s="2" t="s">
        <v>57</v>
      </c>
    </row>
    <row r="186" spans="1:24" s="1" customFormat="1" x14ac:dyDescent="0.2">
      <c r="A186" s="35"/>
      <c r="B186" s="36" t="s">
        <v>82</v>
      </c>
      <c r="C186" s="115" t="s">
        <v>83</v>
      </c>
      <c r="D186" s="115"/>
      <c r="E186" s="115"/>
      <c r="F186" s="37" t="s">
        <v>34</v>
      </c>
      <c r="G186" s="37" t="s">
        <v>34</v>
      </c>
      <c r="H186" s="37" t="s">
        <v>34</v>
      </c>
      <c r="I186" s="37" t="s">
        <v>34</v>
      </c>
      <c r="J186" s="38">
        <v>1587.6</v>
      </c>
      <c r="K186" s="37" t="s">
        <v>95</v>
      </c>
      <c r="L186" s="38">
        <v>-508.03</v>
      </c>
      <c r="M186" s="39">
        <v>4.22</v>
      </c>
      <c r="N186" s="40">
        <v>-2144</v>
      </c>
      <c r="T186" s="2" t="s">
        <v>83</v>
      </c>
    </row>
    <row r="187" spans="1:24" s="1" customFormat="1" x14ac:dyDescent="0.2">
      <c r="A187" s="35"/>
      <c r="B187" s="36" t="s">
        <v>34</v>
      </c>
      <c r="C187" s="115" t="s">
        <v>58</v>
      </c>
      <c r="D187" s="115"/>
      <c r="E187" s="115"/>
      <c r="F187" s="37" t="s">
        <v>59</v>
      </c>
      <c r="G187" s="37" t="s">
        <v>549</v>
      </c>
      <c r="H187" s="37" t="s">
        <v>95</v>
      </c>
      <c r="I187" s="37" t="s">
        <v>550</v>
      </c>
      <c r="J187" s="38" t="s">
        <v>34</v>
      </c>
      <c r="K187" s="37" t="s">
        <v>34</v>
      </c>
      <c r="L187" s="38" t="s">
        <v>34</v>
      </c>
      <c r="M187" s="39" t="s">
        <v>34</v>
      </c>
      <c r="N187" s="40" t="s">
        <v>34</v>
      </c>
      <c r="U187" s="2" t="s">
        <v>58</v>
      </c>
    </row>
    <row r="188" spans="1:24" s="1" customFormat="1" x14ac:dyDescent="0.2">
      <c r="A188" s="35"/>
      <c r="B188" s="36" t="s">
        <v>34</v>
      </c>
      <c r="C188" s="118" t="s">
        <v>62</v>
      </c>
      <c r="D188" s="118"/>
      <c r="E188" s="118"/>
      <c r="F188" s="30" t="s">
        <v>34</v>
      </c>
      <c r="G188" s="30" t="s">
        <v>34</v>
      </c>
      <c r="H188" s="30" t="s">
        <v>34</v>
      </c>
      <c r="I188" s="30" t="s">
        <v>34</v>
      </c>
      <c r="J188" s="31">
        <v>1855.1</v>
      </c>
      <c r="K188" s="30" t="s">
        <v>34</v>
      </c>
      <c r="L188" s="31">
        <v>-593.63</v>
      </c>
      <c r="M188" s="32" t="s">
        <v>34</v>
      </c>
      <c r="N188" s="33" t="s">
        <v>34</v>
      </c>
      <c r="V188" s="2" t="s">
        <v>62</v>
      </c>
    </row>
    <row r="189" spans="1:24" s="1" customFormat="1" x14ac:dyDescent="0.2">
      <c r="A189" s="35"/>
      <c r="B189" s="36" t="s">
        <v>34</v>
      </c>
      <c r="C189" s="115" t="s">
        <v>63</v>
      </c>
      <c r="D189" s="115"/>
      <c r="E189" s="115"/>
      <c r="F189" s="37" t="s">
        <v>34</v>
      </c>
      <c r="G189" s="37" t="s">
        <v>34</v>
      </c>
      <c r="H189" s="37" t="s">
        <v>34</v>
      </c>
      <c r="I189" s="37" t="s">
        <v>34</v>
      </c>
      <c r="J189" s="38" t="s">
        <v>34</v>
      </c>
      <c r="K189" s="37" t="s">
        <v>34</v>
      </c>
      <c r="L189" s="38">
        <v>-11.66</v>
      </c>
      <c r="M189" s="39" t="s">
        <v>34</v>
      </c>
      <c r="N189" s="40">
        <v>-168</v>
      </c>
      <c r="U189" s="2" t="s">
        <v>63</v>
      </c>
    </row>
    <row r="190" spans="1:24" s="1" customFormat="1" ht="22.5" x14ac:dyDescent="0.2">
      <c r="A190" s="35"/>
      <c r="B190" s="36" t="s">
        <v>512</v>
      </c>
      <c r="C190" s="115" t="s">
        <v>513</v>
      </c>
      <c r="D190" s="115"/>
      <c r="E190" s="115"/>
      <c r="F190" s="37" t="s">
        <v>66</v>
      </c>
      <c r="G190" s="37" t="s">
        <v>514</v>
      </c>
      <c r="H190" s="37" t="s">
        <v>34</v>
      </c>
      <c r="I190" s="37" t="s">
        <v>514</v>
      </c>
      <c r="J190" s="38" t="s">
        <v>34</v>
      </c>
      <c r="K190" s="37" t="s">
        <v>34</v>
      </c>
      <c r="L190" s="38">
        <v>-16.559999999999999</v>
      </c>
      <c r="M190" s="39" t="s">
        <v>34</v>
      </c>
      <c r="N190" s="40">
        <v>-239</v>
      </c>
      <c r="U190" s="2" t="s">
        <v>513</v>
      </c>
    </row>
    <row r="191" spans="1:24" s="1" customFormat="1" ht="22.5" x14ac:dyDescent="0.2">
      <c r="A191" s="35"/>
      <c r="B191" s="36" t="s">
        <v>515</v>
      </c>
      <c r="C191" s="115" t="s">
        <v>516</v>
      </c>
      <c r="D191" s="115"/>
      <c r="E191" s="115"/>
      <c r="F191" s="37" t="s">
        <v>66</v>
      </c>
      <c r="G191" s="37" t="s">
        <v>67</v>
      </c>
      <c r="H191" s="37" t="s">
        <v>34</v>
      </c>
      <c r="I191" s="37" t="s">
        <v>67</v>
      </c>
      <c r="J191" s="38" t="s">
        <v>34</v>
      </c>
      <c r="K191" s="37" t="s">
        <v>34</v>
      </c>
      <c r="L191" s="38">
        <v>-11.08</v>
      </c>
      <c r="M191" s="39" t="s">
        <v>34</v>
      </c>
      <c r="N191" s="40">
        <v>-160</v>
      </c>
      <c r="U191" s="2" t="s">
        <v>516</v>
      </c>
    </row>
    <row r="192" spans="1:24" s="1" customFormat="1" x14ac:dyDescent="0.2">
      <c r="A192" s="41"/>
      <c r="B192" s="42"/>
      <c r="C192" s="116" t="s">
        <v>71</v>
      </c>
      <c r="D192" s="116"/>
      <c r="E192" s="116"/>
      <c r="F192" s="43" t="s">
        <v>34</v>
      </c>
      <c r="G192" s="43" t="s">
        <v>34</v>
      </c>
      <c r="H192" s="43" t="s">
        <v>34</v>
      </c>
      <c r="I192" s="43" t="s">
        <v>34</v>
      </c>
      <c r="J192" s="44" t="s">
        <v>34</v>
      </c>
      <c r="K192" s="43" t="s">
        <v>34</v>
      </c>
      <c r="L192" s="44">
        <v>-621.27</v>
      </c>
      <c r="M192" s="32" t="s">
        <v>34</v>
      </c>
      <c r="N192" s="45">
        <v>-3218</v>
      </c>
      <c r="W192" s="2" t="s">
        <v>71</v>
      </c>
    </row>
    <row r="193" spans="1:23" s="1" customFormat="1" ht="56.25" x14ac:dyDescent="0.2">
      <c r="A193" s="28" t="s">
        <v>207</v>
      </c>
      <c r="B193" s="29" t="s">
        <v>551</v>
      </c>
      <c r="C193" s="118" t="s">
        <v>552</v>
      </c>
      <c r="D193" s="118"/>
      <c r="E193" s="118"/>
      <c r="F193" s="30" t="s">
        <v>553</v>
      </c>
      <c r="G193" s="30" t="s">
        <v>34</v>
      </c>
      <c r="H193" s="30" t="s">
        <v>34</v>
      </c>
      <c r="I193" s="30" t="s">
        <v>538</v>
      </c>
      <c r="J193" s="31" t="s">
        <v>34</v>
      </c>
      <c r="K193" s="30" t="s">
        <v>34</v>
      </c>
      <c r="L193" s="31" t="s">
        <v>34</v>
      </c>
      <c r="M193" s="32" t="s">
        <v>34</v>
      </c>
      <c r="N193" s="33" t="s">
        <v>34</v>
      </c>
      <c r="R193" s="2" t="s">
        <v>552</v>
      </c>
    </row>
    <row r="194" spans="1:23" s="1" customFormat="1" x14ac:dyDescent="0.2">
      <c r="A194" s="34"/>
      <c r="B194" s="8"/>
      <c r="C194" s="115" t="s">
        <v>539</v>
      </c>
      <c r="D194" s="115"/>
      <c r="E194" s="115"/>
      <c r="F194" s="115"/>
      <c r="G194" s="115"/>
      <c r="H194" s="115"/>
      <c r="I194" s="115"/>
      <c r="J194" s="115"/>
      <c r="K194" s="115"/>
      <c r="L194" s="115"/>
      <c r="M194" s="115"/>
      <c r="N194" s="117"/>
      <c r="S194" s="2" t="s">
        <v>539</v>
      </c>
    </row>
    <row r="195" spans="1:23" s="1" customFormat="1" x14ac:dyDescent="0.2">
      <c r="A195" s="35"/>
      <c r="B195" s="36" t="s">
        <v>48</v>
      </c>
      <c r="C195" s="115" t="s">
        <v>81</v>
      </c>
      <c r="D195" s="115"/>
      <c r="E195" s="115"/>
      <c r="F195" s="37" t="s">
        <v>34</v>
      </c>
      <c r="G195" s="37" t="s">
        <v>34</v>
      </c>
      <c r="H195" s="37" t="s">
        <v>34</v>
      </c>
      <c r="I195" s="37" t="s">
        <v>34</v>
      </c>
      <c r="J195" s="38">
        <v>599.15</v>
      </c>
      <c r="K195" s="37" t="s">
        <v>34</v>
      </c>
      <c r="L195" s="38">
        <v>38.35</v>
      </c>
      <c r="M195" s="39">
        <v>14.41</v>
      </c>
      <c r="N195" s="40">
        <v>553</v>
      </c>
      <c r="T195" s="2" t="s">
        <v>81</v>
      </c>
    </row>
    <row r="196" spans="1:23" s="1" customFormat="1" x14ac:dyDescent="0.2">
      <c r="A196" s="35"/>
      <c r="B196" s="36" t="s">
        <v>54</v>
      </c>
      <c r="C196" s="115" t="s">
        <v>55</v>
      </c>
      <c r="D196" s="115"/>
      <c r="E196" s="115"/>
      <c r="F196" s="37" t="s">
        <v>34</v>
      </c>
      <c r="G196" s="37" t="s">
        <v>34</v>
      </c>
      <c r="H196" s="37" t="s">
        <v>34</v>
      </c>
      <c r="I196" s="37" t="s">
        <v>34</v>
      </c>
      <c r="J196" s="38">
        <v>2639.34</v>
      </c>
      <c r="K196" s="37" t="s">
        <v>34</v>
      </c>
      <c r="L196" s="38">
        <v>168.92</v>
      </c>
      <c r="M196" s="39">
        <v>7.88</v>
      </c>
      <c r="N196" s="40">
        <v>1331</v>
      </c>
      <c r="T196" s="2" t="s">
        <v>55</v>
      </c>
    </row>
    <row r="197" spans="1:23" s="1" customFormat="1" x14ac:dyDescent="0.2">
      <c r="A197" s="35"/>
      <c r="B197" s="36" t="s">
        <v>56</v>
      </c>
      <c r="C197" s="115" t="s">
        <v>57</v>
      </c>
      <c r="D197" s="115"/>
      <c r="E197" s="115"/>
      <c r="F197" s="37" t="s">
        <v>34</v>
      </c>
      <c r="G197" s="37" t="s">
        <v>34</v>
      </c>
      <c r="H197" s="37" t="s">
        <v>34</v>
      </c>
      <c r="I197" s="37" t="s">
        <v>34</v>
      </c>
      <c r="J197" s="38">
        <v>361.02</v>
      </c>
      <c r="K197" s="37" t="s">
        <v>34</v>
      </c>
      <c r="L197" s="38">
        <v>23.11</v>
      </c>
      <c r="M197" s="39">
        <v>14.41</v>
      </c>
      <c r="N197" s="40">
        <v>333</v>
      </c>
      <c r="T197" s="2" t="s">
        <v>57</v>
      </c>
    </row>
    <row r="198" spans="1:23" s="1" customFormat="1" x14ac:dyDescent="0.2">
      <c r="A198" s="35"/>
      <c r="B198" s="36" t="s">
        <v>82</v>
      </c>
      <c r="C198" s="115" t="s">
        <v>83</v>
      </c>
      <c r="D198" s="115"/>
      <c r="E198" s="115"/>
      <c r="F198" s="37" t="s">
        <v>34</v>
      </c>
      <c r="G198" s="37" t="s">
        <v>34</v>
      </c>
      <c r="H198" s="37" t="s">
        <v>34</v>
      </c>
      <c r="I198" s="37" t="s">
        <v>34</v>
      </c>
      <c r="J198" s="38">
        <v>38381.370000000003</v>
      </c>
      <c r="K198" s="37" t="s">
        <v>34</v>
      </c>
      <c r="L198" s="38">
        <v>2456.41</v>
      </c>
      <c r="M198" s="39">
        <v>4.22</v>
      </c>
      <c r="N198" s="40">
        <v>10366</v>
      </c>
      <c r="T198" s="2" t="s">
        <v>83</v>
      </c>
    </row>
    <row r="199" spans="1:23" s="1" customFormat="1" x14ac:dyDescent="0.2">
      <c r="A199" s="35"/>
      <c r="B199" s="36" t="s">
        <v>34</v>
      </c>
      <c r="C199" s="115" t="s">
        <v>84</v>
      </c>
      <c r="D199" s="115"/>
      <c r="E199" s="115"/>
      <c r="F199" s="37" t="s">
        <v>59</v>
      </c>
      <c r="G199" s="37" t="s">
        <v>554</v>
      </c>
      <c r="H199" s="37" t="s">
        <v>34</v>
      </c>
      <c r="I199" s="37" t="s">
        <v>555</v>
      </c>
      <c r="J199" s="38" t="s">
        <v>34</v>
      </c>
      <c r="K199" s="37" t="s">
        <v>34</v>
      </c>
      <c r="L199" s="38" t="s">
        <v>34</v>
      </c>
      <c r="M199" s="39" t="s">
        <v>34</v>
      </c>
      <c r="N199" s="40" t="s">
        <v>34</v>
      </c>
      <c r="U199" s="2" t="s">
        <v>84</v>
      </c>
    </row>
    <row r="200" spans="1:23" s="1" customFormat="1" x14ac:dyDescent="0.2">
      <c r="A200" s="35"/>
      <c r="B200" s="36" t="s">
        <v>34</v>
      </c>
      <c r="C200" s="115" t="s">
        <v>58</v>
      </c>
      <c r="D200" s="115"/>
      <c r="E200" s="115"/>
      <c r="F200" s="37" t="s">
        <v>59</v>
      </c>
      <c r="G200" s="37" t="s">
        <v>556</v>
      </c>
      <c r="H200" s="37" t="s">
        <v>34</v>
      </c>
      <c r="I200" s="37" t="s">
        <v>557</v>
      </c>
      <c r="J200" s="38" t="s">
        <v>34</v>
      </c>
      <c r="K200" s="37" t="s">
        <v>34</v>
      </c>
      <c r="L200" s="38" t="s">
        <v>34</v>
      </c>
      <c r="M200" s="39" t="s">
        <v>34</v>
      </c>
      <c r="N200" s="40" t="s">
        <v>34</v>
      </c>
      <c r="U200" s="2" t="s">
        <v>58</v>
      </c>
    </row>
    <row r="201" spans="1:23" s="1" customFormat="1" x14ac:dyDescent="0.2">
      <c r="A201" s="35"/>
      <c r="B201" s="36" t="s">
        <v>34</v>
      </c>
      <c r="C201" s="118" t="s">
        <v>62</v>
      </c>
      <c r="D201" s="118"/>
      <c r="E201" s="118"/>
      <c r="F201" s="30" t="s">
        <v>34</v>
      </c>
      <c r="G201" s="30" t="s">
        <v>34</v>
      </c>
      <c r="H201" s="30" t="s">
        <v>34</v>
      </c>
      <c r="I201" s="30" t="s">
        <v>34</v>
      </c>
      <c r="J201" s="31">
        <v>41619.86</v>
      </c>
      <c r="K201" s="30" t="s">
        <v>34</v>
      </c>
      <c r="L201" s="31">
        <v>2663.68</v>
      </c>
      <c r="M201" s="32" t="s">
        <v>34</v>
      </c>
      <c r="N201" s="33" t="s">
        <v>34</v>
      </c>
      <c r="V201" s="2" t="s">
        <v>62</v>
      </c>
    </row>
    <row r="202" spans="1:23" s="1" customFormat="1" x14ac:dyDescent="0.2">
      <c r="A202" s="35"/>
      <c r="B202" s="36" t="s">
        <v>34</v>
      </c>
      <c r="C202" s="115" t="s">
        <v>63</v>
      </c>
      <c r="D202" s="115"/>
      <c r="E202" s="115"/>
      <c r="F202" s="37" t="s">
        <v>34</v>
      </c>
      <c r="G202" s="37" t="s">
        <v>34</v>
      </c>
      <c r="H202" s="37" t="s">
        <v>34</v>
      </c>
      <c r="I202" s="37" t="s">
        <v>34</v>
      </c>
      <c r="J202" s="38" t="s">
        <v>34</v>
      </c>
      <c r="K202" s="37" t="s">
        <v>34</v>
      </c>
      <c r="L202" s="38">
        <v>61.46</v>
      </c>
      <c r="M202" s="39" t="s">
        <v>34</v>
      </c>
      <c r="N202" s="40">
        <v>886</v>
      </c>
      <c r="U202" s="2" t="s">
        <v>63</v>
      </c>
    </row>
    <row r="203" spans="1:23" s="1" customFormat="1" ht="22.5" x14ac:dyDescent="0.2">
      <c r="A203" s="35"/>
      <c r="B203" s="36" t="s">
        <v>512</v>
      </c>
      <c r="C203" s="115" t="s">
        <v>513</v>
      </c>
      <c r="D203" s="115"/>
      <c r="E203" s="115"/>
      <c r="F203" s="37" t="s">
        <v>66</v>
      </c>
      <c r="G203" s="37" t="s">
        <v>514</v>
      </c>
      <c r="H203" s="37" t="s">
        <v>34</v>
      </c>
      <c r="I203" s="37" t="s">
        <v>514</v>
      </c>
      <c r="J203" s="38" t="s">
        <v>34</v>
      </c>
      <c r="K203" s="37" t="s">
        <v>34</v>
      </c>
      <c r="L203" s="38">
        <v>87.27</v>
      </c>
      <c r="M203" s="39" t="s">
        <v>34</v>
      </c>
      <c r="N203" s="40">
        <v>1258</v>
      </c>
      <c r="U203" s="2" t="s">
        <v>513</v>
      </c>
    </row>
    <row r="204" spans="1:23" s="1" customFormat="1" ht="22.5" x14ac:dyDescent="0.2">
      <c r="A204" s="35"/>
      <c r="B204" s="36" t="s">
        <v>515</v>
      </c>
      <c r="C204" s="115" t="s">
        <v>516</v>
      </c>
      <c r="D204" s="115"/>
      <c r="E204" s="115"/>
      <c r="F204" s="37" t="s">
        <v>66</v>
      </c>
      <c r="G204" s="37" t="s">
        <v>67</v>
      </c>
      <c r="H204" s="37" t="s">
        <v>34</v>
      </c>
      <c r="I204" s="37" t="s">
        <v>67</v>
      </c>
      <c r="J204" s="38" t="s">
        <v>34</v>
      </c>
      <c r="K204" s="37" t="s">
        <v>34</v>
      </c>
      <c r="L204" s="38">
        <v>58.39</v>
      </c>
      <c r="M204" s="39" t="s">
        <v>34</v>
      </c>
      <c r="N204" s="40">
        <v>842</v>
      </c>
      <c r="U204" s="2" t="s">
        <v>516</v>
      </c>
    </row>
    <row r="205" spans="1:23" s="1" customFormat="1" x14ac:dyDescent="0.2">
      <c r="A205" s="41"/>
      <c r="B205" s="42"/>
      <c r="C205" s="116" t="s">
        <v>71</v>
      </c>
      <c r="D205" s="116"/>
      <c r="E205" s="116"/>
      <c r="F205" s="43" t="s">
        <v>34</v>
      </c>
      <c r="G205" s="43" t="s">
        <v>34</v>
      </c>
      <c r="H205" s="43" t="s">
        <v>34</v>
      </c>
      <c r="I205" s="43" t="s">
        <v>34</v>
      </c>
      <c r="J205" s="44" t="s">
        <v>34</v>
      </c>
      <c r="K205" s="43" t="s">
        <v>34</v>
      </c>
      <c r="L205" s="44">
        <v>2809.34</v>
      </c>
      <c r="M205" s="32" t="s">
        <v>34</v>
      </c>
      <c r="N205" s="45">
        <v>14350</v>
      </c>
      <c r="W205" s="2" t="s">
        <v>71</v>
      </c>
    </row>
    <row r="206" spans="1:23" s="1" customFormat="1" ht="56.25" x14ac:dyDescent="0.2">
      <c r="A206" s="28" t="s">
        <v>215</v>
      </c>
      <c r="B206" s="29" t="s">
        <v>558</v>
      </c>
      <c r="C206" s="118" t="s">
        <v>559</v>
      </c>
      <c r="D206" s="118"/>
      <c r="E206" s="118"/>
      <c r="F206" s="30" t="s">
        <v>560</v>
      </c>
      <c r="G206" s="30" t="s">
        <v>34</v>
      </c>
      <c r="H206" s="30" t="s">
        <v>34</v>
      </c>
      <c r="I206" s="30" t="s">
        <v>538</v>
      </c>
      <c r="J206" s="31" t="s">
        <v>34</v>
      </c>
      <c r="K206" s="30" t="s">
        <v>34</v>
      </c>
      <c r="L206" s="31" t="s">
        <v>34</v>
      </c>
      <c r="M206" s="32" t="s">
        <v>34</v>
      </c>
      <c r="N206" s="33" t="s">
        <v>34</v>
      </c>
      <c r="R206" s="2" t="s">
        <v>559</v>
      </c>
    </row>
    <row r="207" spans="1:23" s="1" customFormat="1" x14ac:dyDescent="0.2">
      <c r="A207" s="34"/>
      <c r="B207" s="8"/>
      <c r="C207" s="115" t="s">
        <v>539</v>
      </c>
      <c r="D207" s="115"/>
      <c r="E207" s="115"/>
      <c r="F207" s="115"/>
      <c r="G207" s="115"/>
      <c r="H207" s="115"/>
      <c r="I207" s="115"/>
      <c r="J207" s="115"/>
      <c r="K207" s="115"/>
      <c r="L207" s="115"/>
      <c r="M207" s="115"/>
      <c r="N207" s="117"/>
      <c r="S207" s="2" t="s">
        <v>539</v>
      </c>
    </row>
    <row r="208" spans="1:23" s="1" customFormat="1" x14ac:dyDescent="0.2">
      <c r="A208" s="35"/>
      <c r="B208" s="36" t="s">
        <v>48</v>
      </c>
      <c r="C208" s="115" t="s">
        <v>81</v>
      </c>
      <c r="D208" s="115"/>
      <c r="E208" s="115"/>
      <c r="F208" s="37" t="s">
        <v>34</v>
      </c>
      <c r="G208" s="37" t="s">
        <v>34</v>
      </c>
      <c r="H208" s="37" t="s">
        <v>34</v>
      </c>
      <c r="I208" s="37" t="s">
        <v>34</v>
      </c>
      <c r="J208" s="38">
        <v>465.73</v>
      </c>
      <c r="K208" s="37" t="s">
        <v>34</v>
      </c>
      <c r="L208" s="38">
        <v>29.81</v>
      </c>
      <c r="M208" s="39">
        <v>14.41</v>
      </c>
      <c r="N208" s="40">
        <v>430</v>
      </c>
      <c r="T208" s="2" t="s">
        <v>81</v>
      </c>
    </row>
    <row r="209" spans="1:24" s="1" customFormat="1" x14ac:dyDescent="0.2">
      <c r="A209" s="35"/>
      <c r="B209" s="36" t="s">
        <v>54</v>
      </c>
      <c r="C209" s="115" t="s">
        <v>55</v>
      </c>
      <c r="D209" s="115"/>
      <c r="E209" s="115"/>
      <c r="F209" s="37" t="s">
        <v>34</v>
      </c>
      <c r="G209" s="37" t="s">
        <v>34</v>
      </c>
      <c r="H209" s="37" t="s">
        <v>34</v>
      </c>
      <c r="I209" s="37" t="s">
        <v>34</v>
      </c>
      <c r="J209" s="38">
        <v>2507.4</v>
      </c>
      <c r="K209" s="37" t="s">
        <v>34</v>
      </c>
      <c r="L209" s="38">
        <v>160.47</v>
      </c>
      <c r="M209" s="39">
        <v>7.88</v>
      </c>
      <c r="N209" s="40">
        <v>1265</v>
      </c>
      <c r="T209" s="2" t="s">
        <v>55</v>
      </c>
    </row>
    <row r="210" spans="1:24" s="1" customFormat="1" x14ac:dyDescent="0.2">
      <c r="A210" s="35"/>
      <c r="B210" s="36" t="s">
        <v>56</v>
      </c>
      <c r="C210" s="115" t="s">
        <v>57</v>
      </c>
      <c r="D210" s="115"/>
      <c r="E210" s="115"/>
      <c r="F210" s="37" t="s">
        <v>34</v>
      </c>
      <c r="G210" s="37" t="s">
        <v>34</v>
      </c>
      <c r="H210" s="37" t="s">
        <v>34</v>
      </c>
      <c r="I210" s="37" t="s">
        <v>34</v>
      </c>
      <c r="J210" s="38">
        <v>317.68</v>
      </c>
      <c r="K210" s="37" t="s">
        <v>34</v>
      </c>
      <c r="L210" s="38">
        <v>20.329999999999998</v>
      </c>
      <c r="M210" s="39">
        <v>14.41</v>
      </c>
      <c r="N210" s="40">
        <v>293</v>
      </c>
      <c r="T210" s="2" t="s">
        <v>57</v>
      </c>
    </row>
    <row r="211" spans="1:24" s="1" customFormat="1" x14ac:dyDescent="0.2">
      <c r="A211" s="35"/>
      <c r="B211" s="36" t="s">
        <v>82</v>
      </c>
      <c r="C211" s="115" t="s">
        <v>83</v>
      </c>
      <c r="D211" s="115"/>
      <c r="E211" s="115"/>
      <c r="F211" s="37" t="s">
        <v>34</v>
      </c>
      <c r="G211" s="37" t="s">
        <v>34</v>
      </c>
      <c r="H211" s="37" t="s">
        <v>34</v>
      </c>
      <c r="I211" s="37" t="s">
        <v>34</v>
      </c>
      <c r="J211" s="38">
        <v>245.3</v>
      </c>
      <c r="K211" s="37" t="s">
        <v>34</v>
      </c>
      <c r="L211" s="38">
        <v>15.7</v>
      </c>
      <c r="M211" s="39">
        <v>4.22</v>
      </c>
      <c r="N211" s="40">
        <v>66</v>
      </c>
      <c r="T211" s="2" t="s">
        <v>83</v>
      </c>
    </row>
    <row r="212" spans="1:24" s="1" customFormat="1" x14ac:dyDescent="0.2">
      <c r="A212" s="35"/>
      <c r="B212" s="36" t="s">
        <v>34</v>
      </c>
      <c r="C212" s="115" t="s">
        <v>84</v>
      </c>
      <c r="D212" s="115"/>
      <c r="E212" s="115"/>
      <c r="F212" s="37" t="s">
        <v>59</v>
      </c>
      <c r="G212" s="37" t="s">
        <v>561</v>
      </c>
      <c r="H212" s="37" t="s">
        <v>34</v>
      </c>
      <c r="I212" s="37" t="s">
        <v>562</v>
      </c>
      <c r="J212" s="38" t="s">
        <v>34</v>
      </c>
      <c r="K212" s="37" t="s">
        <v>34</v>
      </c>
      <c r="L212" s="38" t="s">
        <v>34</v>
      </c>
      <c r="M212" s="39" t="s">
        <v>34</v>
      </c>
      <c r="N212" s="40" t="s">
        <v>34</v>
      </c>
      <c r="U212" s="2" t="s">
        <v>84</v>
      </c>
    </row>
    <row r="213" spans="1:24" s="1" customFormat="1" x14ac:dyDescent="0.2">
      <c r="A213" s="35"/>
      <c r="B213" s="36" t="s">
        <v>34</v>
      </c>
      <c r="C213" s="115" t="s">
        <v>58</v>
      </c>
      <c r="D213" s="115"/>
      <c r="E213" s="115"/>
      <c r="F213" s="37" t="s">
        <v>59</v>
      </c>
      <c r="G213" s="37" t="s">
        <v>563</v>
      </c>
      <c r="H213" s="37" t="s">
        <v>34</v>
      </c>
      <c r="I213" s="37" t="s">
        <v>564</v>
      </c>
      <c r="J213" s="38" t="s">
        <v>34</v>
      </c>
      <c r="K213" s="37" t="s">
        <v>34</v>
      </c>
      <c r="L213" s="38" t="s">
        <v>34</v>
      </c>
      <c r="M213" s="39" t="s">
        <v>34</v>
      </c>
      <c r="N213" s="40" t="s">
        <v>34</v>
      </c>
      <c r="U213" s="2" t="s">
        <v>58</v>
      </c>
    </row>
    <row r="214" spans="1:24" s="1" customFormat="1" x14ac:dyDescent="0.2">
      <c r="A214" s="35"/>
      <c r="B214" s="36" t="s">
        <v>34</v>
      </c>
      <c r="C214" s="118" t="s">
        <v>62</v>
      </c>
      <c r="D214" s="118"/>
      <c r="E214" s="118"/>
      <c r="F214" s="30" t="s">
        <v>34</v>
      </c>
      <c r="G214" s="30" t="s">
        <v>34</v>
      </c>
      <c r="H214" s="30" t="s">
        <v>34</v>
      </c>
      <c r="I214" s="30" t="s">
        <v>34</v>
      </c>
      <c r="J214" s="31">
        <v>3218.43</v>
      </c>
      <c r="K214" s="30" t="s">
        <v>34</v>
      </c>
      <c r="L214" s="31">
        <v>205.98</v>
      </c>
      <c r="M214" s="32" t="s">
        <v>34</v>
      </c>
      <c r="N214" s="33" t="s">
        <v>34</v>
      </c>
      <c r="V214" s="2" t="s">
        <v>62</v>
      </c>
    </row>
    <row r="215" spans="1:24" s="1" customFormat="1" x14ac:dyDescent="0.2">
      <c r="A215" s="35"/>
      <c r="B215" s="36" t="s">
        <v>34</v>
      </c>
      <c r="C215" s="115" t="s">
        <v>63</v>
      </c>
      <c r="D215" s="115"/>
      <c r="E215" s="115"/>
      <c r="F215" s="37" t="s">
        <v>34</v>
      </c>
      <c r="G215" s="37" t="s">
        <v>34</v>
      </c>
      <c r="H215" s="37" t="s">
        <v>34</v>
      </c>
      <c r="I215" s="37" t="s">
        <v>34</v>
      </c>
      <c r="J215" s="38" t="s">
        <v>34</v>
      </c>
      <c r="K215" s="37" t="s">
        <v>34</v>
      </c>
      <c r="L215" s="38">
        <v>50.14</v>
      </c>
      <c r="M215" s="39" t="s">
        <v>34</v>
      </c>
      <c r="N215" s="40">
        <v>723</v>
      </c>
      <c r="U215" s="2" t="s">
        <v>63</v>
      </c>
    </row>
    <row r="216" spans="1:24" s="1" customFormat="1" ht="22.5" x14ac:dyDescent="0.2">
      <c r="A216" s="35"/>
      <c r="B216" s="36" t="s">
        <v>512</v>
      </c>
      <c r="C216" s="115" t="s">
        <v>513</v>
      </c>
      <c r="D216" s="115"/>
      <c r="E216" s="115"/>
      <c r="F216" s="37" t="s">
        <v>66</v>
      </c>
      <c r="G216" s="37" t="s">
        <v>514</v>
      </c>
      <c r="H216" s="37" t="s">
        <v>34</v>
      </c>
      <c r="I216" s="37" t="s">
        <v>514</v>
      </c>
      <c r="J216" s="38" t="s">
        <v>34</v>
      </c>
      <c r="K216" s="37" t="s">
        <v>34</v>
      </c>
      <c r="L216" s="38">
        <v>71.2</v>
      </c>
      <c r="M216" s="39" t="s">
        <v>34</v>
      </c>
      <c r="N216" s="40">
        <v>1027</v>
      </c>
      <c r="U216" s="2" t="s">
        <v>513</v>
      </c>
    </row>
    <row r="217" spans="1:24" s="1" customFormat="1" ht="22.5" x14ac:dyDescent="0.2">
      <c r="A217" s="35"/>
      <c r="B217" s="36" t="s">
        <v>515</v>
      </c>
      <c r="C217" s="115" t="s">
        <v>516</v>
      </c>
      <c r="D217" s="115"/>
      <c r="E217" s="115"/>
      <c r="F217" s="37" t="s">
        <v>66</v>
      </c>
      <c r="G217" s="37" t="s">
        <v>67</v>
      </c>
      <c r="H217" s="37" t="s">
        <v>34</v>
      </c>
      <c r="I217" s="37" t="s">
        <v>67</v>
      </c>
      <c r="J217" s="38" t="s">
        <v>34</v>
      </c>
      <c r="K217" s="37" t="s">
        <v>34</v>
      </c>
      <c r="L217" s="38">
        <v>47.63</v>
      </c>
      <c r="M217" s="39" t="s">
        <v>34</v>
      </c>
      <c r="N217" s="40">
        <v>687</v>
      </c>
      <c r="U217" s="2" t="s">
        <v>516</v>
      </c>
    </row>
    <row r="218" spans="1:24" s="1" customFormat="1" x14ac:dyDescent="0.2">
      <c r="A218" s="41"/>
      <c r="B218" s="42"/>
      <c r="C218" s="116" t="s">
        <v>71</v>
      </c>
      <c r="D218" s="116"/>
      <c r="E218" s="116"/>
      <c r="F218" s="43" t="s">
        <v>34</v>
      </c>
      <c r="G218" s="43" t="s">
        <v>34</v>
      </c>
      <c r="H218" s="43" t="s">
        <v>34</v>
      </c>
      <c r="I218" s="43" t="s">
        <v>34</v>
      </c>
      <c r="J218" s="44" t="s">
        <v>34</v>
      </c>
      <c r="K218" s="43" t="s">
        <v>34</v>
      </c>
      <c r="L218" s="44">
        <v>324.81</v>
      </c>
      <c r="M218" s="32" t="s">
        <v>34</v>
      </c>
      <c r="N218" s="45">
        <v>3475</v>
      </c>
      <c r="W218" s="2" t="s">
        <v>71</v>
      </c>
    </row>
    <row r="219" spans="1:24" s="1" customFormat="1" ht="33.75" x14ac:dyDescent="0.2">
      <c r="A219" s="28" t="s">
        <v>219</v>
      </c>
      <c r="B219" s="29" t="s">
        <v>565</v>
      </c>
      <c r="C219" s="118" t="s">
        <v>566</v>
      </c>
      <c r="D219" s="118"/>
      <c r="E219" s="118"/>
      <c r="F219" s="30" t="s">
        <v>560</v>
      </c>
      <c r="G219" s="30" t="s">
        <v>34</v>
      </c>
      <c r="H219" s="30" t="s">
        <v>34</v>
      </c>
      <c r="I219" s="30" t="s">
        <v>538</v>
      </c>
      <c r="J219" s="31" t="s">
        <v>34</v>
      </c>
      <c r="K219" s="30" t="s">
        <v>34</v>
      </c>
      <c r="L219" s="31" t="s">
        <v>34</v>
      </c>
      <c r="M219" s="32" t="s">
        <v>34</v>
      </c>
      <c r="N219" s="33" t="s">
        <v>34</v>
      </c>
      <c r="R219" s="2" t="s">
        <v>566</v>
      </c>
    </row>
    <row r="220" spans="1:24" s="1" customFormat="1" x14ac:dyDescent="0.2">
      <c r="A220" s="34"/>
      <c r="B220" s="8"/>
      <c r="C220" s="115" t="s">
        <v>539</v>
      </c>
      <c r="D220" s="115"/>
      <c r="E220" s="115"/>
      <c r="F220" s="115"/>
      <c r="G220" s="115"/>
      <c r="H220" s="115"/>
      <c r="I220" s="115"/>
      <c r="J220" s="115"/>
      <c r="K220" s="115"/>
      <c r="L220" s="115"/>
      <c r="M220" s="115"/>
      <c r="N220" s="117"/>
      <c r="S220" s="2" t="s">
        <v>539</v>
      </c>
    </row>
    <row r="221" spans="1:24" s="1" customFormat="1" x14ac:dyDescent="0.2">
      <c r="A221" s="46"/>
      <c r="B221" s="36" t="s">
        <v>34</v>
      </c>
      <c r="C221" s="115" t="s">
        <v>567</v>
      </c>
      <c r="D221" s="115"/>
      <c r="E221" s="115"/>
      <c r="F221" s="115"/>
      <c r="G221" s="115"/>
      <c r="H221" s="115"/>
      <c r="I221" s="115"/>
      <c r="J221" s="115"/>
      <c r="K221" s="115"/>
      <c r="L221" s="115"/>
      <c r="M221" s="115"/>
      <c r="N221" s="117"/>
      <c r="X221" s="2" t="s">
        <v>567</v>
      </c>
    </row>
    <row r="222" spans="1:24" s="1" customFormat="1" x14ac:dyDescent="0.2">
      <c r="A222" s="35"/>
      <c r="B222" s="36" t="s">
        <v>48</v>
      </c>
      <c r="C222" s="115" t="s">
        <v>81</v>
      </c>
      <c r="D222" s="115"/>
      <c r="E222" s="115"/>
      <c r="F222" s="37" t="s">
        <v>34</v>
      </c>
      <c r="G222" s="37" t="s">
        <v>34</v>
      </c>
      <c r="H222" s="37" t="s">
        <v>34</v>
      </c>
      <c r="I222" s="37" t="s">
        <v>34</v>
      </c>
      <c r="J222" s="38">
        <v>1.0900000000000001</v>
      </c>
      <c r="K222" s="37" t="s">
        <v>82</v>
      </c>
      <c r="L222" s="38">
        <v>0.28000000000000003</v>
      </c>
      <c r="M222" s="39">
        <v>14.41</v>
      </c>
      <c r="N222" s="40">
        <v>4</v>
      </c>
      <c r="T222" s="2" t="s">
        <v>81</v>
      </c>
    </row>
    <row r="223" spans="1:24" s="1" customFormat="1" x14ac:dyDescent="0.2">
      <c r="A223" s="35"/>
      <c r="B223" s="36" t="s">
        <v>54</v>
      </c>
      <c r="C223" s="115" t="s">
        <v>55</v>
      </c>
      <c r="D223" s="115"/>
      <c r="E223" s="115"/>
      <c r="F223" s="37" t="s">
        <v>34</v>
      </c>
      <c r="G223" s="37" t="s">
        <v>34</v>
      </c>
      <c r="H223" s="37" t="s">
        <v>34</v>
      </c>
      <c r="I223" s="37" t="s">
        <v>34</v>
      </c>
      <c r="J223" s="38">
        <v>3.59</v>
      </c>
      <c r="K223" s="37" t="s">
        <v>82</v>
      </c>
      <c r="L223" s="38">
        <v>0.92</v>
      </c>
      <c r="M223" s="39">
        <v>7.88</v>
      </c>
      <c r="N223" s="40">
        <v>7</v>
      </c>
      <c r="T223" s="2" t="s">
        <v>55</v>
      </c>
    </row>
    <row r="224" spans="1:24" s="1" customFormat="1" x14ac:dyDescent="0.2">
      <c r="A224" s="35"/>
      <c r="B224" s="36" t="s">
        <v>82</v>
      </c>
      <c r="C224" s="115" t="s">
        <v>83</v>
      </c>
      <c r="D224" s="115"/>
      <c r="E224" s="115"/>
      <c r="F224" s="37" t="s">
        <v>34</v>
      </c>
      <c r="G224" s="37" t="s">
        <v>34</v>
      </c>
      <c r="H224" s="37" t="s">
        <v>34</v>
      </c>
      <c r="I224" s="37" t="s">
        <v>34</v>
      </c>
      <c r="J224" s="38">
        <v>4.24</v>
      </c>
      <c r="K224" s="37" t="s">
        <v>82</v>
      </c>
      <c r="L224" s="38">
        <v>1.0900000000000001</v>
      </c>
      <c r="M224" s="39">
        <v>4.22</v>
      </c>
      <c r="N224" s="40">
        <v>5</v>
      </c>
      <c r="T224" s="2" t="s">
        <v>83</v>
      </c>
    </row>
    <row r="225" spans="1:23" s="1" customFormat="1" x14ac:dyDescent="0.2">
      <c r="A225" s="35"/>
      <c r="B225" s="36" t="s">
        <v>34</v>
      </c>
      <c r="C225" s="115" t="s">
        <v>84</v>
      </c>
      <c r="D225" s="115"/>
      <c r="E225" s="115"/>
      <c r="F225" s="37" t="s">
        <v>59</v>
      </c>
      <c r="G225" s="37" t="s">
        <v>568</v>
      </c>
      <c r="H225" s="37" t="s">
        <v>82</v>
      </c>
      <c r="I225" s="37" t="s">
        <v>569</v>
      </c>
      <c r="J225" s="38" t="s">
        <v>34</v>
      </c>
      <c r="K225" s="37" t="s">
        <v>34</v>
      </c>
      <c r="L225" s="38" t="s">
        <v>34</v>
      </c>
      <c r="M225" s="39" t="s">
        <v>34</v>
      </c>
      <c r="N225" s="40" t="s">
        <v>34</v>
      </c>
      <c r="U225" s="2" t="s">
        <v>84</v>
      </c>
    </row>
    <row r="226" spans="1:23" s="1" customFormat="1" x14ac:dyDescent="0.2">
      <c r="A226" s="35"/>
      <c r="B226" s="36" t="s">
        <v>34</v>
      </c>
      <c r="C226" s="118" t="s">
        <v>62</v>
      </c>
      <c r="D226" s="118"/>
      <c r="E226" s="118"/>
      <c r="F226" s="30" t="s">
        <v>34</v>
      </c>
      <c r="G226" s="30" t="s">
        <v>34</v>
      </c>
      <c r="H226" s="30" t="s">
        <v>34</v>
      </c>
      <c r="I226" s="30" t="s">
        <v>34</v>
      </c>
      <c r="J226" s="31">
        <v>8.92</v>
      </c>
      <c r="K226" s="30" t="s">
        <v>34</v>
      </c>
      <c r="L226" s="31">
        <v>2.29</v>
      </c>
      <c r="M226" s="32" t="s">
        <v>34</v>
      </c>
      <c r="N226" s="33" t="s">
        <v>34</v>
      </c>
      <c r="V226" s="2" t="s">
        <v>62</v>
      </c>
    </row>
    <row r="227" spans="1:23" s="1" customFormat="1" x14ac:dyDescent="0.2">
      <c r="A227" s="35"/>
      <c r="B227" s="36" t="s">
        <v>34</v>
      </c>
      <c r="C227" s="115" t="s">
        <v>63</v>
      </c>
      <c r="D227" s="115"/>
      <c r="E227" s="115"/>
      <c r="F227" s="37" t="s">
        <v>34</v>
      </c>
      <c r="G227" s="37" t="s">
        <v>34</v>
      </c>
      <c r="H227" s="37" t="s">
        <v>34</v>
      </c>
      <c r="I227" s="37" t="s">
        <v>34</v>
      </c>
      <c r="J227" s="38" t="s">
        <v>34</v>
      </c>
      <c r="K227" s="37" t="s">
        <v>34</v>
      </c>
      <c r="L227" s="38">
        <v>0.28000000000000003</v>
      </c>
      <c r="M227" s="39" t="s">
        <v>34</v>
      </c>
      <c r="N227" s="40">
        <v>4</v>
      </c>
      <c r="U227" s="2" t="s">
        <v>63</v>
      </c>
    </row>
    <row r="228" spans="1:23" s="1" customFormat="1" ht="22.5" x14ac:dyDescent="0.2">
      <c r="A228" s="35"/>
      <c r="B228" s="36" t="s">
        <v>512</v>
      </c>
      <c r="C228" s="115" t="s">
        <v>513</v>
      </c>
      <c r="D228" s="115"/>
      <c r="E228" s="115"/>
      <c r="F228" s="37" t="s">
        <v>66</v>
      </c>
      <c r="G228" s="37" t="s">
        <v>514</v>
      </c>
      <c r="H228" s="37" t="s">
        <v>34</v>
      </c>
      <c r="I228" s="37" t="s">
        <v>514</v>
      </c>
      <c r="J228" s="38" t="s">
        <v>34</v>
      </c>
      <c r="K228" s="37" t="s">
        <v>34</v>
      </c>
      <c r="L228" s="38">
        <v>0.4</v>
      </c>
      <c r="M228" s="39" t="s">
        <v>34</v>
      </c>
      <c r="N228" s="40">
        <v>6</v>
      </c>
      <c r="U228" s="2" t="s">
        <v>513</v>
      </c>
    </row>
    <row r="229" spans="1:23" s="1" customFormat="1" ht="22.5" x14ac:dyDescent="0.2">
      <c r="A229" s="35"/>
      <c r="B229" s="36" t="s">
        <v>515</v>
      </c>
      <c r="C229" s="115" t="s">
        <v>516</v>
      </c>
      <c r="D229" s="115"/>
      <c r="E229" s="115"/>
      <c r="F229" s="37" t="s">
        <v>66</v>
      </c>
      <c r="G229" s="37" t="s">
        <v>67</v>
      </c>
      <c r="H229" s="37" t="s">
        <v>34</v>
      </c>
      <c r="I229" s="37" t="s">
        <v>67</v>
      </c>
      <c r="J229" s="38" t="s">
        <v>34</v>
      </c>
      <c r="K229" s="37" t="s">
        <v>34</v>
      </c>
      <c r="L229" s="38">
        <v>0.27</v>
      </c>
      <c r="M229" s="39" t="s">
        <v>34</v>
      </c>
      <c r="N229" s="40">
        <v>4</v>
      </c>
      <c r="U229" s="2" t="s">
        <v>516</v>
      </c>
    </row>
    <row r="230" spans="1:23" s="1" customFormat="1" x14ac:dyDescent="0.2">
      <c r="A230" s="41"/>
      <c r="B230" s="42"/>
      <c r="C230" s="116" t="s">
        <v>71</v>
      </c>
      <c r="D230" s="116"/>
      <c r="E230" s="116"/>
      <c r="F230" s="43" t="s">
        <v>34</v>
      </c>
      <c r="G230" s="43" t="s">
        <v>34</v>
      </c>
      <c r="H230" s="43" t="s">
        <v>34</v>
      </c>
      <c r="I230" s="43" t="s">
        <v>34</v>
      </c>
      <c r="J230" s="44" t="s">
        <v>34</v>
      </c>
      <c r="K230" s="43" t="s">
        <v>34</v>
      </c>
      <c r="L230" s="44">
        <v>2.96</v>
      </c>
      <c r="M230" s="32" t="s">
        <v>34</v>
      </c>
      <c r="N230" s="45">
        <v>26</v>
      </c>
      <c r="W230" s="2" t="s">
        <v>71</v>
      </c>
    </row>
    <row r="231" spans="1:23" s="1" customFormat="1" ht="56.25" x14ac:dyDescent="0.2">
      <c r="A231" s="28" t="s">
        <v>236</v>
      </c>
      <c r="B231" s="29" t="s">
        <v>570</v>
      </c>
      <c r="C231" s="118" t="s">
        <v>571</v>
      </c>
      <c r="D231" s="118"/>
      <c r="E231" s="118"/>
      <c r="F231" s="30" t="s">
        <v>173</v>
      </c>
      <c r="G231" s="30" t="s">
        <v>34</v>
      </c>
      <c r="H231" s="30" t="s">
        <v>34</v>
      </c>
      <c r="I231" s="30" t="s">
        <v>572</v>
      </c>
      <c r="J231" s="31">
        <v>538</v>
      </c>
      <c r="K231" s="30" t="s">
        <v>34</v>
      </c>
      <c r="L231" s="31">
        <v>4992.6400000000003</v>
      </c>
      <c r="M231" s="32">
        <v>4.22</v>
      </c>
      <c r="N231" s="33">
        <v>21069</v>
      </c>
      <c r="R231" s="2" t="s">
        <v>571</v>
      </c>
    </row>
    <row r="232" spans="1:23" s="1" customFormat="1" x14ac:dyDescent="0.2">
      <c r="A232" s="34"/>
      <c r="B232" s="8"/>
      <c r="C232" s="115" t="s">
        <v>573</v>
      </c>
      <c r="D232" s="115"/>
      <c r="E232" s="115"/>
      <c r="F232" s="115"/>
      <c r="G232" s="115"/>
      <c r="H232" s="115"/>
      <c r="I232" s="115"/>
      <c r="J232" s="115"/>
      <c r="K232" s="115"/>
      <c r="L232" s="115"/>
      <c r="M232" s="115"/>
      <c r="N232" s="117"/>
      <c r="S232" s="2" t="s">
        <v>573</v>
      </c>
    </row>
    <row r="233" spans="1:23" s="1" customFormat="1" ht="33.75" x14ac:dyDescent="0.2">
      <c r="A233" s="28" t="s">
        <v>245</v>
      </c>
      <c r="B233" s="29" t="s">
        <v>574</v>
      </c>
      <c r="C233" s="118" t="s">
        <v>575</v>
      </c>
      <c r="D233" s="118"/>
      <c r="E233" s="118"/>
      <c r="F233" s="30" t="s">
        <v>576</v>
      </c>
      <c r="G233" s="30" t="s">
        <v>34</v>
      </c>
      <c r="H233" s="30" t="s">
        <v>34</v>
      </c>
      <c r="I233" s="30" t="s">
        <v>577</v>
      </c>
      <c r="J233" s="31" t="s">
        <v>34</v>
      </c>
      <c r="K233" s="30" t="s">
        <v>34</v>
      </c>
      <c r="L233" s="31" t="s">
        <v>34</v>
      </c>
      <c r="M233" s="32" t="s">
        <v>34</v>
      </c>
      <c r="N233" s="33" t="s">
        <v>34</v>
      </c>
      <c r="R233" s="2" t="s">
        <v>575</v>
      </c>
    </row>
    <row r="234" spans="1:23" s="1" customFormat="1" x14ac:dyDescent="0.2">
      <c r="A234" s="34"/>
      <c r="B234" s="8"/>
      <c r="C234" s="115" t="s">
        <v>578</v>
      </c>
      <c r="D234" s="115"/>
      <c r="E234" s="115"/>
      <c r="F234" s="115"/>
      <c r="G234" s="115"/>
      <c r="H234" s="115"/>
      <c r="I234" s="115"/>
      <c r="J234" s="115"/>
      <c r="K234" s="115"/>
      <c r="L234" s="115"/>
      <c r="M234" s="115"/>
      <c r="N234" s="117"/>
      <c r="S234" s="2" t="s">
        <v>578</v>
      </c>
    </row>
    <row r="235" spans="1:23" s="1" customFormat="1" x14ac:dyDescent="0.2">
      <c r="A235" s="35"/>
      <c r="B235" s="36" t="s">
        <v>48</v>
      </c>
      <c r="C235" s="115" t="s">
        <v>81</v>
      </c>
      <c r="D235" s="115"/>
      <c r="E235" s="115"/>
      <c r="F235" s="37" t="s">
        <v>34</v>
      </c>
      <c r="G235" s="37" t="s">
        <v>34</v>
      </c>
      <c r="H235" s="37" t="s">
        <v>34</v>
      </c>
      <c r="I235" s="37" t="s">
        <v>34</v>
      </c>
      <c r="J235" s="38">
        <v>813.3</v>
      </c>
      <c r="K235" s="37" t="s">
        <v>34</v>
      </c>
      <c r="L235" s="38">
        <v>317.19</v>
      </c>
      <c r="M235" s="39">
        <v>14.41</v>
      </c>
      <c r="N235" s="40">
        <v>4571</v>
      </c>
      <c r="T235" s="2" t="s">
        <v>81</v>
      </c>
    </row>
    <row r="236" spans="1:23" s="1" customFormat="1" x14ac:dyDescent="0.2">
      <c r="A236" s="35"/>
      <c r="B236" s="36" t="s">
        <v>54</v>
      </c>
      <c r="C236" s="115" t="s">
        <v>55</v>
      </c>
      <c r="D236" s="115"/>
      <c r="E236" s="115"/>
      <c r="F236" s="37" t="s">
        <v>34</v>
      </c>
      <c r="G236" s="37" t="s">
        <v>34</v>
      </c>
      <c r="H236" s="37" t="s">
        <v>34</v>
      </c>
      <c r="I236" s="37" t="s">
        <v>34</v>
      </c>
      <c r="J236" s="38">
        <v>95.3</v>
      </c>
      <c r="K236" s="37" t="s">
        <v>34</v>
      </c>
      <c r="L236" s="38">
        <v>37.17</v>
      </c>
      <c r="M236" s="39">
        <v>7.88</v>
      </c>
      <c r="N236" s="40">
        <v>293</v>
      </c>
      <c r="T236" s="2" t="s">
        <v>55</v>
      </c>
    </row>
    <row r="237" spans="1:23" s="1" customFormat="1" x14ac:dyDescent="0.2">
      <c r="A237" s="35"/>
      <c r="B237" s="36" t="s">
        <v>56</v>
      </c>
      <c r="C237" s="115" t="s">
        <v>57</v>
      </c>
      <c r="D237" s="115"/>
      <c r="E237" s="115"/>
      <c r="F237" s="37" t="s">
        <v>34</v>
      </c>
      <c r="G237" s="37" t="s">
        <v>34</v>
      </c>
      <c r="H237" s="37" t="s">
        <v>34</v>
      </c>
      <c r="I237" s="37" t="s">
        <v>34</v>
      </c>
      <c r="J237" s="38">
        <v>11.1</v>
      </c>
      <c r="K237" s="37" t="s">
        <v>34</v>
      </c>
      <c r="L237" s="38">
        <v>4.33</v>
      </c>
      <c r="M237" s="39">
        <v>14.41</v>
      </c>
      <c r="N237" s="40">
        <v>62</v>
      </c>
      <c r="T237" s="2" t="s">
        <v>57</v>
      </c>
    </row>
    <row r="238" spans="1:23" s="1" customFormat="1" x14ac:dyDescent="0.2">
      <c r="A238" s="35"/>
      <c r="B238" s="36" t="s">
        <v>82</v>
      </c>
      <c r="C238" s="115" t="s">
        <v>83</v>
      </c>
      <c r="D238" s="115"/>
      <c r="E238" s="115"/>
      <c r="F238" s="37" t="s">
        <v>34</v>
      </c>
      <c r="G238" s="37" t="s">
        <v>34</v>
      </c>
      <c r="H238" s="37" t="s">
        <v>34</v>
      </c>
      <c r="I238" s="37" t="s">
        <v>34</v>
      </c>
      <c r="J238" s="38">
        <v>3778.21</v>
      </c>
      <c r="K238" s="37" t="s">
        <v>34</v>
      </c>
      <c r="L238" s="38">
        <v>1473.5</v>
      </c>
      <c r="M238" s="39">
        <v>4.22</v>
      </c>
      <c r="N238" s="40">
        <v>6218</v>
      </c>
      <c r="T238" s="2" t="s">
        <v>83</v>
      </c>
    </row>
    <row r="239" spans="1:23" s="1" customFormat="1" x14ac:dyDescent="0.2">
      <c r="A239" s="35"/>
      <c r="B239" s="36" t="s">
        <v>34</v>
      </c>
      <c r="C239" s="115" t="s">
        <v>84</v>
      </c>
      <c r="D239" s="115"/>
      <c r="E239" s="115"/>
      <c r="F239" s="37" t="s">
        <v>59</v>
      </c>
      <c r="G239" s="37" t="s">
        <v>579</v>
      </c>
      <c r="H239" s="37" t="s">
        <v>34</v>
      </c>
      <c r="I239" s="37" t="s">
        <v>580</v>
      </c>
      <c r="J239" s="38" t="s">
        <v>34</v>
      </c>
      <c r="K239" s="37" t="s">
        <v>34</v>
      </c>
      <c r="L239" s="38" t="s">
        <v>34</v>
      </c>
      <c r="M239" s="39" t="s">
        <v>34</v>
      </c>
      <c r="N239" s="40" t="s">
        <v>34</v>
      </c>
      <c r="U239" s="2" t="s">
        <v>84</v>
      </c>
    </row>
    <row r="240" spans="1:23" s="1" customFormat="1" x14ac:dyDescent="0.2">
      <c r="A240" s="35"/>
      <c r="B240" s="36" t="s">
        <v>34</v>
      </c>
      <c r="C240" s="115" t="s">
        <v>58</v>
      </c>
      <c r="D240" s="115"/>
      <c r="E240" s="115"/>
      <c r="F240" s="37" t="s">
        <v>59</v>
      </c>
      <c r="G240" s="37" t="s">
        <v>581</v>
      </c>
      <c r="H240" s="37" t="s">
        <v>34</v>
      </c>
      <c r="I240" s="37" t="s">
        <v>582</v>
      </c>
      <c r="J240" s="38" t="s">
        <v>34</v>
      </c>
      <c r="K240" s="37" t="s">
        <v>34</v>
      </c>
      <c r="L240" s="38" t="s">
        <v>34</v>
      </c>
      <c r="M240" s="39" t="s">
        <v>34</v>
      </c>
      <c r="N240" s="40" t="s">
        <v>34</v>
      </c>
      <c r="U240" s="2" t="s">
        <v>58</v>
      </c>
    </row>
    <row r="241" spans="1:23" s="1" customFormat="1" x14ac:dyDescent="0.2">
      <c r="A241" s="35"/>
      <c r="B241" s="36" t="s">
        <v>34</v>
      </c>
      <c r="C241" s="118" t="s">
        <v>62</v>
      </c>
      <c r="D241" s="118"/>
      <c r="E241" s="118"/>
      <c r="F241" s="30" t="s">
        <v>34</v>
      </c>
      <c r="G241" s="30" t="s">
        <v>34</v>
      </c>
      <c r="H241" s="30" t="s">
        <v>34</v>
      </c>
      <c r="I241" s="30" t="s">
        <v>34</v>
      </c>
      <c r="J241" s="31">
        <v>4686.8100000000004</v>
      </c>
      <c r="K241" s="30" t="s">
        <v>34</v>
      </c>
      <c r="L241" s="31">
        <v>1827.86</v>
      </c>
      <c r="M241" s="32" t="s">
        <v>34</v>
      </c>
      <c r="N241" s="33" t="s">
        <v>34</v>
      </c>
      <c r="V241" s="2" t="s">
        <v>62</v>
      </c>
    </row>
    <row r="242" spans="1:23" s="1" customFormat="1" x14ac:dyDescent="0.2">
      <c r="A242" s="35"/>
      <c r="B242" s="36" t="s">
        <v>34</v>
      </c>
      <c r="C242" s="115" t="s">
        <v>63</v>
      </c>
      <c r="D242" s="115"/>
      <c r="E242" s="115"/>
      <c r="F242" s="37" t="s">
        <v>34</v>
      </c>
      <c r="G242" s="37" t="s">
        <v>34</v>
      </c>
      <c r="H242" s="37" t="s">
        <v>34</v>
      </c>
      <c r="I242" s="37" t="s">
        <v>34</v>
      </c>
      <c r="J242" s="38" t="s">
        <v>34</v>
      </c>
      <c r="K242" s="37" t="s">
        <v>34</v>
      </c>
      <c r="L242" s="38">
        <v>321.52</v>
      </c>
      <c r="M242" s="39" t="s">
        <v>34</v>
      </c>
      <c r="N242" s="40">
        <v>4633</v>
      </c>
      <c r="U242" s="2" t="s">
        <v>63</v>
      </c>
    </row>
    <row r="243" spans="1:23" s="1" customFormat="1" ht="22.5" x14ac:dyDescent="0.2">
      <c r="A243" s="35"/>
      <c r="B243" s="36" t="s">
        <v>512</v>
      </c>
      <c r="C243" s="115" t="s">
        <v>513</v>
      </c>
      <c r="D243" s="115"/>
      <c r="E243" s="115"/>
      <c r="F243" s="37" t="s">
        <v>66</v>
      </c>
      <c r="G243" s="37" t="s">
        <v>514</v>
      </c>
      <c r="H243" s="37" t="s">
        <v>34</v>
      </c>
      <c r="I243" s="37" t="s">
        <v>514</v>
      </c>
      <c r="J243" s="38" t="s">
        <v>34</v>
      </c>
      <c r="K243" s="37" t="s">
        <v>34</v>
      </c>
      <c r="L243" s="38">
        <v>456.56</v>
      </c>
      <c r="M243" s="39" t="s">
        <v>34</v>
      </c>
      <c r="N243" s="40">
        <v>6579</v>
      </c>
      <c r="U243" s="2" t="s">
        <v>513</v>
      </c>
    </row>
    <row r="244" spans="1:23" s="1" customFormat="1" ht="22.5" x14ac:dyDescent="0.2">
      <c r="A244" s="35"/>
      <c r="B244" s="36" t="s">
        <v>515</v>
      </c>
      <c r="C244" s="115" t="s">
        <v>516</v>
      </c>
      <c r="D244" s="115"/>
      <c r="E244" s="115"/>
      <c r="F244" s="37" t="s">
        <v>66</v>
      </c>
      <c r="G244" s="37" t="s">
        <v>67</v>
      </c>
      <c r="H244" s="37" t="s">
        <v>34</v>
      </c>
      <c r="I244" s="37" t="s">
        <v>67</v>
      </c>
      <c r="J244" s="38" t="s">
        <v>34</v>
      </c>
      <c r="K244" s="37" t="s">
        <v>34</v>
      </c>
      <c r="L244" s="38">
        <v>305.44</v>
      </c>
      <c r="M244" s="39" t="s">
        <v>34</v>
      </c>
      <c r="N244" s="40">
        <v>4401</v>
      </c>
      <c r="U244" s="2" t="s">
        <v>516</v>
      </c>
    </row>
    <row r="245" spans="1:23" s="1" customFormat="1" x14ac:dyDescent="0.2">
      <c r="A245" s="41"/>
      <c r="B245" s="42"/>
      <c r="C245" s="116" t="s">
        <v>71</v>
      </c>
      <c r="D245" s="116"/>
      <c r="E245" s="116"/>
      <c r="F245" s="43" t="s">
        <v>34</v>
      </c>
      <c r="G245" s="43" t="s">
        <v>34</v>
      </c>
      <c r="H245" s="43" t="s">
        <v>34</v>
      </c>
      <c r="I245" s="43" t="s">
        <v>34</v>
      </c>
      <c r="J245" s="44" t="s">
        <v>34</v>
      </c>
      <c r="K245" s="43" t="s">
        <v>34</v>
      </c>
      <c r="L245" s="44">
        <v>2589.86</v>
      </c>
      <c r="M245" s="32" t="s">
        <v>34</v>
      </c>
      <c r="N245" s="45">
        <v>22062</v>
      </c>
      <c r="W245" s="2" t="s">
        <v>71</v>
      </c>
    </row>
    <row r="246" spans="1:23" s="1" customFormat="1" ht="22.5" x14ac:dyDescent="0.2">
      <c r="A246" s="28" t="s">
        <v>247</v>
      </c>
      <c r="B246" s="29" t="s">
        <v>583</v>
      </c>
      <c r="C246" s="118" t="s">
        <v>584</v>
      </c>
      <c r="D246" s="118"/>
      <c r="E246" s="118"/>
      <c r="F246" s="30" t="s">
        <v>261</v>
      </c>
      <c r="G246" s="30" t="s">
        <v>34</v>
      </c>
      <c r="H246" s="30" t="s">
        <v>34</v>
      </c>
      <c r="I246" s="30" t="s">
        <v>585</v>
      </c>
      <c r="J246" s="31">
        <v>60.67</v>
      </c>
      <c r="K246" s="30" t="s">
        <v>34</v>
      </c>
      <c r="L246" s="31">
        <v>2366.13</v>
      </c>
      <c r="M246" s="32">
        <v>4.22</v>
      </c>
      <c r="N246" s="33">
        <v>9985</v>
      </c>
      <c r="R246" s="2" t="s">
        <v>584</v>
      </c>
    </row>
    <row r="247" spans="1:23" s="1" customFormat="1" x14ac:dyDescent="0.2">
      <c r="A247" s="132" t="s">
        <v>586</v>
      </c>
      <c r="B247" s="133"/>
      <c r="C247" s="133"/>
      <c r="D247" s="133"/>
      <c r="E247" s="133"/>
      <c r="F247" s="133"/>
      <c r="G247" s="133"/>
      <c r="H247" s="133"/>
      <c r="I247" s="133"/>
      <c r="J247" s="133"/>
      <c r="K247" s="133"/>
      <c r="L247" s="133"/>
      <c r="M247" s="133"/>
      <c r="N247" s="134"/>
      <c r="Q247" s="2" t="s">
        <v>586</v>
      </c>
    </row>
    <row r="248" spans="1:23" s="1" customFormat="1" ht="33.75" x14ac:dyDescent="0.2">
      <c r="A248" s="28" t="s">
        <v>258</v>
      </c>
      <c r="B248" s="29" t="s">
        <v>587</v>
      </c>
      <c r="C248" s="118" t="s">
        <v>588</v>
      </c>
      <c r="D248" s="118"/>
      <c r="E248" s="118"/>
      <c r="F248" s="30" t="s">
        <v>537</v>
      </c>
      <c r="G248" s="30" t="s">
        <v>34</v>
      </c>
      <c r="H248" s="30" t="s">
        <v>34</v>
      </c>
      <c r="I248" s="30" t="s">
        <v>589</v>
      </c>
      <c r="J248" s="31" t="s">
        <v>34</v>
      </c>
      <c r="K248" s="30" t="s">
        <v>34</v>
      </c>
      <c r="L248" s="31" t="s">
        <v>34</v>
      </c>
      <c r="M248" s="32" t="s">
        <v>34</v>
      </c>
      <c r="N248" s="33" t="s">
        <v>34</v>
      </c>
      <c r="R248" s="2" t="s">
        <v>588</v>
      </c>
    </row>
    <row r="249" spans="1:23" s="1" customFormat="1" x14ac:dyDescent="0.2">
      <c r="A249" s="34"/>
      <c r="B249" s="8"/>
      <c r="C249" s="115" t="s">
        <v>590</v>
      </c>
      <c r="D249" s="115"/>
      <c r="E249" s="115"/>
      <c r="F249" s="115"/>
      <c r="G249" s="115"/>
      <c r="H249" s="115"/>
      <c r="I249" s="115"/>
      <c r="J249" s="115"/>
      <c r="K249" s="115"/>
      <c r="L249" s="115"/>
      <c r="M249" s="115"/>
      <c r="N249" s="117"/>
      <c r="S249" s="2" t="s">
        <v>590</v>
      </c>
    </row>
    <row r="250" spans="1:23" s="1" customFormat="1" x14ac:dyDescent="0.2">
      <c r="A250" s="35"/>
      <c r="B250" s="36" t="s">
        <v>48</v>
      </c>
      <c r="C250" s="115" t="s">
        <v>81</v>
      </c>
      <c r="D250" s="115"/>
      <c r="E250" s="115"/>
      <c r="F250" s="37" t="s">
        <v>34</v>
      </c>
      <c r="G250" s="37" t="s">
        <v>34</v>
      </c>
      <c r="H250" s="37" t="s">
        <v>34</v>
      </c>
      <c r="I250" s="37" t="s">
        <v>34</v>
      </c>
      <c r="J250" s="38">
        <v>549.35</v>
      </c>
      <c r="K250" s="37" t="s">
        <v>34</v>
      </c>
      <c r="L250" s="38">
        <v>46.69</v>
      </c>
      <c r="M250" s="39">
        <v>14.41</v>
      </c>
      <c r="N250" s="40">
        <v>673</v>
      </c>
      <c r="T250" s="2" t="s">
        <v>81</v>
      </c>
    </row>
    <row r="251" spans="1:23" s="1" customFormat="1" x14ac:dyDescent="0.2">
      <c r="A251" s="35"/>
      <c r="B251" s="36" t="s">
        <v>54</v>
      </c>
      <c r="C251" s="115" t="s">
        <v>55</v>
      </c>
      <c r="D251" s="115"/>
      <c r="E251" s="115"/>
      <c r="F251" s="37" t="s">
        <v>34</v>
      </c>
      <c r="G251" s="37" t="s">
        <v>34</v>
      </c>
      <c r="H251" s="37" t="s">
        <v>34</v>
      </c>
      <c r="I251" s="37" t="s">
        <v>34</v>
      </c>
      <c r="J251" s="38">
        <v>4558.62</v>
      </c>
      <c r="K251" s="37" t="s">
        <v>34</v>
      </c>
      <c r="L251" s="38">
        <v>387.48</v>
      </c>
      <c r="M251" s="39">
        <v>7.88</v>
      </c>
      <c r="N251" s="40">
        <v>3053</v>
      </c>
      <c r="T251" s="2" t="s">
        <v>55</v>
      </c>
    </row>
    <row r="252" spans="1:23" s="1" customFormat="1" x14ac:dyDescent="0.2">
      <c r="A252" s="35"/>
      <c r="B252" s="36" t="s">
        <v>56</v>
      </c>
      <c r="C252" s="115" t="s">
        <v>57</v>
      </c>
      <c r="D252" s="115"/>
      <c r="E252" s="115"/>
      <c r="F252" s="37" t="s">
        <v>34</v>
      </c>
      <c r="G252" s="37" t="s">
        <v>34</v>
      </c>
      <c r="H252" s="37" t="s">
        <v>34</v>
      </c>
      <c r="I252" s="37" t="s">
        <v>34</v>
      </c>
      <c r="J252" s="38">
        <v>594.21</v>
      </c>
      <c r="K252" s="37" t="s">
        <v>34</v>
      </c>
      <c r="L252" s="38">
        <v>50.51</v>
      </c>
      <c r="M252" s="39">
        <v>14.41</v>
      </c>
      <c r="N252" s="40">
        <v>728</v>
      </c>
      <c r="T252" s="2" t="s">
        <v>57</v>
      </c>
    </row>
    <row r="253" spans="1:23" s="1" customFormat="1" x14ac:dyDescent="0.2">
      <c r="A253" s="35"/>
      <c r="B253" s="36" t="s">
        <v>82</v>
      </c>
      <c r="C253" s="115" t="s">
        <v>83</v>
      </c>
      <c r="D253" s="115"/>
      <c r="E253" s="115"/>
      <c r="F253" s="37" t="s">
        <v>34</v>
      </c>
      <c r="G253" s="37" t="s">
        <v>34</v>
      </c>
      <c r="H253" s="37" t="s">
        <v>34</v>
      </c>
      <c r="I253" s="37" t="s">
        <v>34</v>
      </c>
      <c r="J253" s="38">
        <v>18874.7</v>
      </c>
      <c r="K253" s="37" t="s">
        <v>34</v>
      </c>
      <c r="L253" s="38">
        <v>1604.35</v>
      </c>
      <c r="M253" s="39">
        <v>4.22</v>
      </c>
      <c r="N253" s="40">
        <v>6770</v>
      </c>
      <c r="T253" s="2" t="s">
        <v>83</v>
      </c>
    </row>
    <row r="254" spans="1:23" s="1" customFormat="1" x14ac:dyDescent="0.2">
      <c r="A254" s="35"/>
      <c r="B254" s="36" t="s">
        <v>34</v>
      </c>
      <c r="C254" s="115" t="s">
        <v>84</v>
      </c>
      <c r="D254" s="115"/>
      <c r="E254" s="115"/>
      <c r="F254" s="37" t="s">
        <v>59</v>
      </c>
      <c r="G254" s="37" t="s">
        <v>591</v>
      </c>
      <c r="H254" s="37" t="s">
        <v>34</v>
      </c>
      <c r="I254" s="37" t="s">
        <v>592</v>
      </c>
      <c r="J254" s="38" t="s">
        <v>34</v>
      </c>
      <c r="K254" s="37" t="s">
        <v>34</v>
      </c>
      <c r="L254" s="38" t="s">
        <v>34</v>
      </c>
      <c r="M254" s="39" t="s">
        <v>34</v>
      </c>
      <c r="N254" s="40" t="s">
        <v>34</v>
      </c>
      <c r="U254" s="2" t="s">
        <v>84</v>
      </c>
    </row>
    <row r="255" spans="1:23" s="1" customFormat="1" x14ac:dyDescent="0.2">
      <c r="A255" s="35"/>
      <c r="B255" s="36" t="s">
        <v>34</v>
      </c>
      <c r="C255" s="115" t="s">
        <v>58</v>
      </c>
      <c r="D255" s="115"/>
      <c r="E255" s="115"/>
      <c r="F255" s="37" t="s">
        <v>59</v>
      </c>
      <c r="G255" s="37" t="s">
        <v>593</v>
      </c>
      <c r="H255" s="37" t="s">
        <v>34</v>
      </c>
      <c r="I255" s="37" t="s">
        <v>594</v>
      </c>
      <c r="J255" s="38" t="s">
        <v>34</v>
      </c>
      <c r="K255" s="37" t="s">
        <v>34</v>
      </c>
      <c r="L255" s="38" t="s">
        <v>34</v>
      </c>
      <c r="M255" s="39" t="s">
        <v>34</v>
      </c>
      <c r="N255" s="40" t="s">
        <v>34</v>
      </c>
      <c r="U255" s="2" t="s">
        <v>58</v>
      </c>
    </row>
    <row r="256" spans="1:23" s="1" customFormat="1" x14ac:dyDescent="0.2">
      <c r="A256" s="35"/>
      <c r="B256" s="36" t="s">
        <v>34</v>
      </c>
      <c r="C256" s="118" t="s">
        <v>62</v>
      </c>
      <c r="D256" s="118"/>
      <c r="E256" s="118"/>
      <c r="F256" s="30" t="s">
        <v>34</v>
      </c>
      <c r="G256" s="30" t="s">
        <v>34</v>
      </c>
      <c r="H256" s="30" t="s">
        <v>34</v>
      </c>
      <c r="I256" s="30" t="s">
        <v>34</v>
      </c>
      <c r="J256" s="31">
        <v>23982.67</v>
      </c>
      <c r="K256" s="30" t="s">
        <v>34</v>
      </c>
      <c r="L256" s="31">
        <v>2038.52</v>
      </c>
      <c r="M256" s="32" t="s">
        <v>34</v>
      </c>
      <c r="N256" s="33" t="s">
        <v>34</v>
      </c>
      <c r="V256" s="2" t="s">
        <v>62</v>
      </c>
    </row>
    <row r="257" spans="1:24" s="1" customFormat="1" x14ac:dyDescent="0.2">
      <c r="A257" s="35"/>
      <c r="B257" s="36" t="s">
        <v>34</v>
      </c>
      <c r="C257" s="115" t="s">
        <v>63</v>
      </c>
      <c r="D257" s="115"/>
      <c r="E257" s="115"/>
      <c r="F257" s="37" t="s">
        <v>34</v>
      </c>
      <c r="G257" s="37" t="s">
        <v>34</v>
      </c>
      <c r="H257" s="37" t="s">
        <v>34</v>
      </c>
      <c r="I257" s="37" t="s">
        <v>34</v>
      </c>
      <c r="J257" s="38" t="s">
        <v>34</v>
      </c>
      <c r="K257" s="37" t="s">
        <v>34</v>
      </c>
      <c r="L257" s="38">
        <v>97.2</v>
      </c>
      <c r="M257" s="39" t="s">
        <v>34</v>
      </c>
      <c r="N257" s="40">
        <v>1401</v>
      </c>
      <c r="U257" s="2" t="s">
        <v>63</v>
      </c>
    </row>
    <row r="258" spans="1:24" s="1" customFormat="1" ht="22.5" x14ac:dyDescent="0.2">
      <c r="A258" s="35"/>
      <c r="B258" s="36" t="s">
        <v>512</v>
      </c>
      <c r="C258" s="115" t="s">
        <v>513</v>
      </c>
      <c r="D258" s="115"/>
      <c r="E258" s="115"/>
      <c r="F258" s="37" t="s">
        <v>66</v>
      </c>
      <c r="G258" s="37" t="s">
        <v>514</v>
      </c>
      <c r="H258" s="37" t="s">
        <v>34</v>
      </c>
      <c r="I258" s="37" t="s">
        <v>514</v>
      </c>
      <c r="J258" s="38" t="s">
        <v>34</v>
      </c>
      <c r="K258" s="37" t="s">
        <v>34</v>
      </c>
      <c r="L258" s="38">
        <v>138.02000000000001</v>
      </c>
      <c r="M258" s="39" t="s">
        <v>34</v>
      </c>
      <c r="N258" s="40">
        <v>1989</v>
      </c>
      <c r="U258" s="2" t="s">
        <v>513</v>
      </c>
    </row>
    <row r="259" spans="1:24" s="1" customFormat="1" ht="22.5" x14ac:dyDescent="0.2">
      <c r="A259" s="35"/>
      <c r="B259" s="36" t="s">
        <v>515</v>
      </c>
      <c r="C259" s="115" t="s">
        <v>516</v>
      </c>
      <c r="D259" s="115"/>
      <c r="E259" s="115"/>
      <c r="F259" s="37" t="s">
        <v>66</v>
      </c>
      <c r="G259" s="37" t="s">
        <v>67</v>
      </c>
      <c r="H259" s="37" t="s">
        <v>34</v>
      </c>
      <c r="I259" s="37" t="s">
        <v>67</v>
      </c>
      <c r="J259" s="38" t="s">
        <v>34</v>
      </c>
      <c r="K259" s="37" t="s">
        <v>34</v>
      </c>
      <c r="L259" s="38">
        <v>92.34</v>
      </c>
      <c r="M259" s="39" t="s">
        <v>34</v>
      </c>
      <c r="N259" s="40">
        <v>1331</v>
      </c>
      <c r="U259" s="2" t="s">
        <v>516</v>
      </c>
    </row>
    <row r="260" spans="1:24" s="1" customFormat="1" x14ac:dyDescent="0.2">
      <c r="A260" s="41"/>
      <c r="B260" s="42"/>
      <c r="C260" s="116" t="s">
        <v>71</v>
      </c>
      <c r="D260" s="116"/>
      <c r="E260" s="116"/>
      <c r="F260" s="43" t="s">
        <v>34</v>
      </c>
      <c r="G260" s="43" t="s">
        <v>34</v>
      </c>
      <c r="H260" s="43" t="s">
        <v>34</v>
      </c>
      <c r="I260" s="43" t="s">
        <v>34</v>
      </c>
      <c r="J260" s="44" t="s">
        <v>34</v>
      </c>
      <c r="K260" s="43" t="s">
        <v>34</v>
      </c>
      <c r="L260" s="44">
        <v>2268.88</v>
      </c>
      <c r="M260" s="32" t="s">
        <v>34</v>
      </c>
      <c r="N260" s="45">
        <v>13816</v>
      </c>
      <c r="W260" s="2" t="s">
        <v>71</v>
      </c>
    </row>
    <row r="261" spans="1:24" s="1" customFormat="1" ht="33.75" x14ac:dyDescent="0.2">
      <c r="A261" s="28" t="s">
        <v>262</v>
      </c>
      <c r="B261" s="29" t="s">
        <v>595</v>
      </c>
      <c r="C261" s="118" t="s">
        <v>596</v>
      </c>
      <c r="D261" s="118"/>
      <c r="E261" s="118"/>
      <c r="F261" s="30" t="s">
        <v>537</v>
      </c>
      <c r="G261" s="30" t="s">
        <v>34</v>
      </c>
      <c r="H261" s="30" t="s">
        <v>34</v>
      </c>
      <c r="I261" s="30" t="s">
        <v>597</v>
      </c>
      <c r="J261" s="31" t="s">
        <v>34</v>
      </c>
      <c r="K261" s="30" t="s">
        <v>34</v>
      </c>
      <c r="L261" s="31" t="s">
        <v>34</v>
      </c>
      <c r="M261" s="32" t="s">
        <v>34</v>
      </c>
      <c r="N261" s="33" t="s">
        <v>34</v>
      </c>
      <c r="R261" s="2" t="s">
        <v>596</v>
      </c>
    </row>
    <row r="262" spans="1:24" s="1" customFormat="1" x14ac:dyDescent="0.2">
      <c r="A262" s="34"/>
      <c r="B262" s="8"/>
      <c r="C262" s="115" t="s">
        <v>598</v>
      </c>
      <c r="D262" s="115"/>
      <c r="E262" s="115"/>
      <c r="F262" s="115"/>
      <c r="G262" s="115"/>
      <c r="H262" s="115"/>
      <c r="I262" s="115"/>
      <c r="J262" s="115"/>
      <c r="K262" s="115"/>
      <c r="L262" s="115"/>
      <c r="M262" s="115"/>
      <c r="N262" s="117"/>
      <c r="S262" s="2" t="s">
        <v>598</v>
      </c>
    </row>
    <row r="263" spans="1:24" s="1" customFormat="1" x14ac:dyDescent="0.2">
      <c r="A263" s="46"/>
      <c r="B263" s="36" t="s">
        <v>34</v>
      </c>
      <c r="C263" s="115" t="s">
        <v>548</v>
      </c>
      <c r="D263" s="115"/>
      <c r="E263" s="115"/>
      <c r="F263" s="115"/>
      <c r="G263" s="115"/>
      <c r="H263" s="115"/>
      <c r="I263" s="115"/>
      <c r="J263" s="115"/>
      <c r="K263" s="115"/>
      <c r="L263" s="115"/>
      <c r="M263" s="115"/>
      <c r="N263" s="117"/>
      <c r="X263" s="2" t="s">
        <v>548</v>
      </c>
    </row>
    <row r="264" spans="1:24" s="1" customFormat="1" x14ac:dyDescent="0.2">
      <c r="A264" s="35"/>
      <c r="B264" s="36" t="s">
        <v>48</v>
      </c>
      <c r="C264" s="115" t="s">
        <v>81</v>
      </c>
      <c r="D264" s="115"/>
      <c r="E264" s="115"/>
      <c r="F264" s="37" t="s">
        <v>34</v>
      </c>
      <c r="G264" s="37" t="s">
        <v>34</v>
      </c>
      <c r="H264" s="37" t="s">
        <v>34</v>
      </c>
      <c r="I264" s="37" t="s">
        <v>34</v>
      </c>
      <c r="J264" s="38">
        <v>7.02</v>
      </c>
      <c r="K264" s="37" t="s">
        <v>95</v>
      </c>
      <c r="L264" s="38">
        <v>-2.98</v>
      </c>
      <c r="M264" s="39">
        <v>14.41</v>
      </c>
      <c r="N264" s="40">
        <v>-43</v>
      </c>
      <c r="T264" s="2" t="s">
        <v>81</v>
      </c>
    </row>
    <row r="265" spans="1:24" s="1" customFormat="1" x14ac:dyDescent="0.2">
      <c r="A265" s="35"/>
      <c r="B265" s="36" t="s">
        <v>54</v>
      </c>
      <c r="C265" s="115" t="s">
        <v>55</v>
      </c>
      <c r="D265" s="115"/>
      <c r="E265" s="115"/>
      <c r="F265" s="37" t="s">
        <v>34</v>
      </c>
      <c r="G265" s="37" t="s">
        <v>34</v>
      </c>
      <c r="H265" s="37" t="s">
        <v>34</v>
      </c>
      <c r="I265" s="37" t="s">
        <v>34</v>
      </c>
      <c r="J265" s="38">
        <v>290.18</v>
      </c>
      <c r="K265" s="37" t="s">
        <v>95</v>
      </c>
      <c r="L265" s="38">
        <v>-123.33</v>
      </c>
      <c r="M265" s="39">
        <v>7.88</v>
      </c>
      <c r="N265" s="40">
        <v>-972</v>
      </c>
      <c r="T265" s="2" t="s">
        <v>55</v>
      </c>
    </row>
    <row r="266" spans="1:24" s="1" customFormat="1" x14ac:dyDescent="0.2">
      <c r="A266" s="35"/>
      <c r="B266" s="36" t="s">
        <v>56</v>
      </c>
      <c r="C266" s="115" t="s">
        <v>57</v>
      </c>
      <c r="D266" s="115"/>
      <c r="E266" s="115"/>
      <c r="F266" s="37" t="s">
        <v>34</v>
      </c>
      <c r="G266" s="37" t="s">
        <v>34</v>
      </c>
      <c r="H266" s="37" t="s">
        <v>34</v>
      </c>
      <c r="I266" s="37" t="s">
        <v>34</v>
      </c>
      <c r="J266" s="38">
        <v>36.590000000000003</v>
      </c>
      <c r="K266" s="37" t="s">
        <v>95</v>
      </c>
      <c r="L266" s="38">
        <v>-15.55</v>
      </c>
      <c r="M266" s="39">
        <v>14.41</v>
      </c>
      <c r="N266" s="40">
        <v>-224</v>
      </c>
      <c r="T266" s="2" t="s">
        <v>57</v>
      </c>
    </row>
    <row r="267" spans="1:24" s="1" customFormat="1" x14ac:dyDescent="0.2">
      <c r="A267" s="35"/>
      <c r="B267" s="36" t="s">
        <v>82</v>
      </c>
      <c r="C267" s="115" t="s">
        <v>83</v>
      </c>
      <c r="D267" s="115"/>
      <c r="E267" s="115"/>
      <c r="F267" s="37" t="s">
        <v>34</v>
      </c>
      <c r="G267" s="37" t="s">
        <v>34</v>
      </c>
      <c r="H267" s="37" t="s">
        <v>34</v>
      </c>
      <c r="I267" s="37" t="s">
        <v>34</v>
      </c>
      <c r="J267" s="38">
        <v>1541.53</v>
      </c>
      <c r="K267" s="37" t="s">
        <v>95</v>
      </c>
      <c r="L267" s="38">
        <v>-655.15</v>
      </c>
      <c r="M267" s="39">
        <v>4.22</v>
      </c>
      <c r="N267" s="40">
        <v>-2765</v>
      </c>
      <c r="T267" s="2" t="s">
        <v>83</v>
      </c>
    </row>
    <row r="268" spans="1:24" s="1" customFormat="1" x14ac:dyDescent="0.2">
      <c r="A268" s="35"/>
      <c r="B268" s="36" t="s">
        <v>34</v>
      </c>
      <c r="C268" s="115" t="s">
        <v>84</v>
      </c>
      <c r="D268" s="115"/>
      <c r="E268" s="115"/>
      <c r="F268" s="37" t="s">
        <v>59</v>
      </c>
      <c r="G268" s="37" t="s">
        <v>581</v>
      </c>
      <c r="H268" s="37" t="s">
        <v>95</v>
      </c>
      <c r="I268" s="37" t="s">
        <v>599</v>
      </c>
      <c r="J268" s="38" t="s">
        <v>34</v>
      </c>
      <c r="K268" s="37" t="s">
        <v>34</v>
      </c>
      <c r="L268" s="38" t="s">
        <v>34</v>
      </c>
      <c r="M268" s="39" t="s">
        <v>34</v>
      </c>
      <c r="N268" s="40" t="s">
        <v>34</v>
      </c>
      <c r="U268" s="2" t="s">
        <v>84</v>
      </c>
    </row>
    <row r="269" spans="1:24" s="1" customFormat="1" x14ac:dyDescent="0.2">
      <c r="A269" s="35"/>
      <c r="B269" s="36" t="s">
        <v>34</v>
      </c>
      <c r="C269" s="115" t="s">
        <v>58</v>
      </c>
      <c r="D269" s="115"/>
      <c r="E269" s="115"/>
      <c r="F269" s="37" t="s">
        <v>59</v>
      </c>
      <c r="G269" s="37" t="s">
        <v>600</v>
      </c>
      <c r="H269" s="37" t="s">
        <v>95</v>
      </c>
      <c r="I269" s="37" t="s">
        <v>601</v>
      </c>
      <c r="J269" s="38" t="s">
        <v>34</v>
      </c>
      <c r="K269" s="37" t="s">
        <v>34</v>
      </c>
      <c r="L269" s="38" t="s">
        <v>34</v>
      </c>
      <c r="M269" s="39" t="s">
        <v>34</v>
      </c>
      <c r="N269" s="40" t="s">
        <v>34</v>
      </c>
      <c r="U269" s="2" t="s">
        <v>58</v>
      </c>
    </row>
    <row r="270" spans="1:24" s="1" customFormat="1" x14ac:dyDescent="0.2">
      <c r="A270" s="35"/>
      <c r="B270" s="36" t="s">
        <v>34</v>
      </c>
      <c r="C270" s="118" t="s">
        <v>62</v>
      </c>
      <c r="D270" s="118"/>
      <c r="E270" s="118"/>
      <c r="F270" s="30" t="s">
        <v>34</v>
      </c>
      <c r="G270" s="30" t="s">
        <v>34</v>
      </c>
      <c r="H270" s="30" t="s">
        <v>34</v>
      </c>
      <c r="I270" s="30" t="s">
        <v>34</v>
      </c>
      <c r="J270" s="31">
        <v>1838.73</v>
      </c>
      <c r="K270" s="30" t="s">
        <v>34</v>
      </c>
      <c r="L270" s="31">
        <v>-781.46</v>
      </c>
      <c r="M270" s="32" t="s">
        <v>34</v>
      </c>
      <c r="N270" s="33" t="s">
        <v>34</v>
      </c>
      <c r="V270" s="2" t="s">
        <v>62</v>
      </c>
    </row>
    <row r="271" spans="1:24" s="1" customFormat="1" x14ac:dyDescent="0.2">
      <c r="A271" s="35"/>
      <c r="B271" s="36" t="s">
        <v>34</v>
      </c>
      <c r="C271" s="115" t="s">
        <v>63</v>
      </c>
      <c r="D271" s="115"/>
      <c r="E271" s="115"/>
      <c r="F271" s="37" t="s">
        <v>34</v>
      </c>
      <c r="G271" s="37" t="s">
        <v>34</v>
      </c>
      <c r="H271" s="37" t="s">
        <v>34</v>
      </c>
      <c r="I271" s="37" t="s">
        <v>34</v>
      </c>
      <c r="J271" s="38" t="s">
        <v>34</v>
      </c>
      <c r="K271" s="37" t="s">
        <v>34</v>
      </c>
      <c r="L271" s="38">
        <v>-18.53</v>
      </c>
      <c r="M271" s="39" t="s">
        <v>34</v>
      </c>
      <c r="N271" s="40">
        <v>-267</v>
      </c>
      <c r="U271" s="2" t="s">
        <v>63</v>
      </c>
    </row>
    <row r="272" spans="1:24" s="1" customFormat="1" ht="22.5" x14ac:dyDescent="0.2">
      <c r="A272" s="35"/>
      <c r="B272" s="36" t="s">
        <v>512</v>
      </c>
      <c r="C272" s="115" t="s">
        <v>513</v>
      </c>
      <c r="D272" s="115"/>
      <c r="E272" s="115"/>
      <c r="F272" s="37" t="s">
        <v>66</v>
      </c>
      <c r="G272" s="37" t="s">
        <v>514</v>
      </c>
      <c r="H272" s="37" t="s">
        <v>34</v>
      </c>
      <c r="I272" s="37" t="s">
        <v>514</v>
      </c>
      <c r="J272" s="38" t="s">
        <v>34</v>
      </c>
      <c r="K272" s="37" t="s">
        <v>34</v>
      </c>
      <c r="L272" s="38">
        <v>-26.31</v>
      </c>
      <c r="M272" s="39" t="s">
        <v>34</v>
      </c>
      <c r="N272" s="40">
        <v>-379</v>
      </c>
      <c r="U272" s="2" t="s">
        <v>513</v>
      </c>
    </row>
    <row r="273" spans="1:23" s="1" customFormat="1" ht="22.5" x14ac:dyDescent="0.2">
      <c r="A273" s="35"/>
      <c r="B273" s="36" t="s">
        <v>515</v>
      </c>
      <c r="C273" s="115" t="s">
        <v>516</v>
      </c>
      <c r="D273" s="115"/>
      <c r="E273" s="115"/>
      <c r="F273" s="37" t="s">
        <v>66</v>
      </c>
      <c r="G273" s="37" t="s">
        <v>67</v>
      </c>
      <c r="H273" s="37" t="s">
        <v>34</v>
      </c>
      <c r="I273" s="37" t="s">
        <v>67</v>
      </c>
      <c r="J273" s="38" t="s">
        <v>34</v>
      </c>
      <c r="K273" s="37" t="s">
        <v>34</v>
      </c>
      <c r="L273" s="38">
        <v>-17.600000000000001</v>
      </c>
      <c r="M273" s="39" t="s">
        <v>34</v>
      </c>
      <c r="N273" s="40">
        <v>-254</v>
      </c>
      <c r="U273" s="2" t="s">
        <v>516</v>
      </c>
    </row>
    <row r="274" spans="1:23" s="1" customFormat="1" x14ac:dyDescent="0.2">
      <c r="A274" s="41"/>
      <c r="B274" s="42"/>
      <c r="C274" s="116" t="s">
        <v>71</v>
      </c>
      <c r="D274" s="116"/>
      <c r="E274" s="116"/>
      <c r="F274" s="43" t="s">
        <v>34</v>
      </c>
      <c r="G274" s="43" t="s">
        <v>34</v>
      </c>
      <c r="H274" s="43" t="s">
        <v>34</v>
      </c>
      <c r="I274" s="43" t="s">
        <v>34</v>
      </c>
      <c r="J274" s="44" t="s">
        <v>34</v>
      </c>
      <c r="K274" s="43" t="s">
        <v>34</v>
      </c>
      <c r="L274" s="44">
        <v>-825.37</v>
      </c>
      <c r="M274" s="32" t="s">
        <v>34</v>
      </c>
      <c r="N274" s="45">
        <v>-4413</v>
      </c>
      <c r="W274" s="2" t="s">
        <v>71</v>
      </c>
    </row>
    <row r="275" spans="1:23" s="1" customFormat="1" ht="78.75" x14ac:dyDescent="0.2">
      <c r="A275" s="28" t="s">
        <v>267</v>
      </c>
      <c r="B275" s="29" t="s">
        <v>524</v>
      </c>
      <c r="C275" s="118" t="s">
        <v>602</v>
      </c>
      <c r="D275" s="118"/>
      <c r="E275" s="118"/>
      <c r="F275" s="30" t="s">
        <v>526</v>
      </c>
      <c r="G275" s="30" t="s">
        <v>34</v>
      </c>
      <c r="H275" s="30" t="s">
        <v>34</v>
      </c>
      <c r="I275" s="30" t="s">
        <v>603</v>
      </c>
      <c r="J275" s="31" t="s">
        <v>34</v>
      </c>
      <c r="K275" s="30" t="s">
        <v>34</v>
      </c>
      <c r="L275" s="31" t="s">
        <v>34</v>
      </c>
      <c r="M275" s="32" t="s">
        <v>34</v>
      </c>
      <c r="N275" s="33" t="s">
        <v>34</v>
      </c>
      <c r="R275" s="2" t="s">
        <v>602</v>
      </c>
    </row>
    <row r="276" spans="1:23" s="1" customFormat="1" x14ac:dyDescent="0.2">
      <c r="A276" s="34"/>
      <c r="B276" s="8"/>
      <c r="C276" s="115" t="s">
        <v>604</v>
      </c>
      <c r="D276" s="115"/>
      <c r="E276" s="115"/>
      <c r="F276" s="115"/>
      <c r="G276" s="115"/>
      <c r="H276" s="115"/>
      <c r="I276" s="115"/>
      <c r="J276" s="115"/>
      <c r="K276" s="115"/>
      <c r="L276" s="115"/>
      <c r="M276" s="115"/>
      <c r="N276" s="117"/>
      <c r="S276" s="2" t="s">
        <v>604</v>
      </c>
    </row>
    <row r="277" spans="1:23" s="1" customFormat="1" x14ac:dyDescent="0.2">
      <c r="A277" s="35"/>
      <c r="B277" s="36" t="s">
        <v>48</v>
      </c>
      <c r="C277" s="115" t="s">
        <v>81</v>
      </c>
      <c r="D277" s="115"/>
      <c r="E277" s="115"/>
      <c r="F277" s="37" t="s">
        <v>34</v>
      </c>
      <c r="G277" s="37" t="s">
        <v>34</v>
      </c>
      <c r="H277" s="37" t="s">
        <v>34</v>
      </c>
      <c r="I277" s="37" t="s">
        <v>34</v>
      </c>
      <c r="J277" s="38">
        <v>159.4</v>
      </c>
      <c r="K277" s="37" t="s">
        <v>34</v>
      </c>
      <c r="L277" s="38">
        <v>6.77</v>
      </c>
      <c r="M277" s="39">
        <v>14.41</v>
      </c>
      <c r="N277" s="40">
        <v>98</v>
      </c>
      <c r="T277" s="2" t="s">
        <v>81</v>
      </c>
    </row>
    <row r="278" spans="1:23" s="1" customFormat="1" x14ac:dyDescent="0.2">
      <c r="A278" s="35"/>
      <c r="B278" s="36" t="s">
        <v>54</v>
      </c>
      <c r="C278" s="115" t="s">
        <v>55</v>
      </c>
      <c r="D278" s="115"/>
      <c r="E278" s="115"/>
      <c r="F278" s="37" t="s">
        <v>34</v>
      </c>
      <c r="G278" s="37" t="s">
        <v>34</v>
      </c>
      <c r="H278" s="37" t="s">
        <v>34</v>
      </c>
      <c r="I278" s="37" t="s">
        <v>34</v>
      </c>
      <c r="J278" s="38">
        <v>2379.98</v>
      </c>
      <c r="K278" s="37" t="s">
        <v>34</v>
      </c>
      <c r="L278" s="38">
        <v>101.15</v>
      </c>
      <c r="M278" s="39">
        <v>7.88</v>
      </c>
      <c r="N278" s="40">
        <v>797</v>
      </c>
      <c r="T278" s="2" t="s">
        <v>55</v>
      </c>
    </row>
    <row r="279" spans="1:23" s="1" customFormat="1" x14ac:dyDescent="0.2">
      <c r="A279" s="35"/>
      <c r="B279" s="36" t="s">
        <v>56</v>
      </c>
      <c r="C279" s="115" t="s">
        <v>57</v>
      </c>
      <c r="D279" s="115"/>
      <c r="E279" s="115"/>
      <c r="F279" s="37" t="s">
        <v>34</v>
      </c>
      <c r="G279" s="37" t="s">
        <v>34</v>
      </c>
      <c r="H279" s="37" t="s">
        <v>34</v>
      </c>
      <c r="I279" s="37" t="s">
        <v>34</v>
      </c>
      <c r="J279" s="38">
        <v>214.86</v>
      </c>
      <c r="K279" s="37" t="s">
        <v>34</v>
      </c>
      <c r="L279" s="38">
        <v>9.1300000000000008</v>
      </c>
      <c r="M279" s="39">
        <v>14.41</v>
      </c>
      <c r="N279" s="40">
        <v>132</v>
      </c>
      <c r="T279" s="2" t="s">
        <v>57</v>
      </c>
    </row>
    <row r="280" spans="1:23" s="1" customFormat="1" x14ac:dyDescent="0.2">
      <c r="A280" s="35"/>
      <c r="B280" s="36" t="s">
        <v>82</v>
      </c>
      <c r="C280" s="115" t="s">
        <v>83</v>
      </c>
      <c r="D280" s="115"/>
      <c r="E280" s="115"/>
      <c r="F280" s="37" t="s">
        <v>34</v>
      </c>
      <c r="G280" s="37" t="s">
        <v>34</v>
      </c>
      <c r="H280" s="37" t="s">
        <v>34</v>
      </c>
      <c r="I280" s="37" t="s">
        <v>34</v>
      </c>
      <c r="J280" s="38">
        <v>15.55</v>
      </c>
      <c r="K280" s="37" t="s">
        <v>34</v>
      </c>
      <c r="L280" s="38">
        <v>0.66</v>
      </c>
      <c r="M280" s="39">
        <v>4.22</v>
      </c>
      <c r="N280" s="40">
        <v>3</v>
      </c>
      <c r="T280" s="2" t="s">
        <v>83</v>
      </c>
    </row>
    <row r="281" spans="1:23" s="1" customFormat="1" x14ac:dyDescent="0.2">
      <c r="A281" s="35"/>
      <c r="B281" s="36" t="s">
        <v>34</v>
      </c>
      <c r="C281" s="115" t="s">
        <v>84</v>
      </c>
      <c r="D281" s="115"/>
      <c r="E281" s="115"/>
      <c r="F281" s="37" t="s">
        <v>59</v>
      </c>
      <c r="G281" s="37" t="s">
        <v>529</v>
      </c>
      <c r="H281" s="37" t="s">
        <v>34</v>
      </c>
      <c r="I281" s="37" t="s">
        <v>605</v>
      </c>
      <c r="J281" s="38" t="s">
        <v>34</v>
      </c>
      <c r="K281" s="37" t="s">
        <v>34</v>
      </c>
      <c r="L281" s="38" t="s">
        <v>34</v>
      </c>
      <c r="M281" s="39" t="s">
        <v>34</v>
      </c>
      <c r="N281" s="40" t="s">
        <v>34</v>
      </c>
      <c r="U281" s="2" t="s">
        <v>84</v>
      </c>
    </row>
    <row r="282" spans="1:23" s="1" customFormat="1" x14ac:dyDescent="0.2">
      <c r="A282" s="35"/>
      <c r="B282" s="36" t="s">
        <v>34</v>
      </c>
      <c r="C282" s="115" t="s">
        <v>58</v>
      </c>
      <c r="D282" s="115"/>
      <c r="E282" s="115"/>
      <c r="F282" s="37" t="s">
        <v>59</v>
      </c>
      <c r="G282" s="37" t="s">
        <v>531</v>
      </c>
      <c r="H282" s="37" t="s">
        <v>34</v>
      </c>
      <c r="I282" s="37" t="s">
        <v>606</v>
      </c>
      <c r="J282" s="38" t="s">
        <v>34</v>
      </c>
      <c r="K282" s="37" t="s">
        <v>34</v>
      </c>
      <c r="L282" s="38" t="s">
        <v>34</v>
      </c>
      <c r="M282" s="39" t="s">
        <v>34</v>
      </c>
      <c r="N282" s="40" t="s">
        <v>34</v>
      </c>
      <c r="U282" s="2" t="s">
        <v>58</v>
      </c>
    </row>
    <row r="283" spans="1:23" s="1" customFormat="1" x14ac:dyDescent="0.2">
      <c r="A283" s="35"/>
      <c r="B283" s="36" t="s">
        <v>34</v>
      </c>
      <c r="C283" s="118" t="s">
        <v>62</v>
      </c>
      <c r="D283" s="118"/>
      <c r="E283" s="118"/>
      <c r="F283" s="30" t="s">
        <v>34</v>
      </c>
      <c r="G283" s="30" t="s">
        <v>34</v>
      </c>
      <c r="H283" s="30" t="s">
        <v>34</v>
      </c>
      <c r="I283" s="30" t="s">
        <v>34</v>
      </c>
      <c r="J283" s="31">
        <v>2554.9299999999998</v>
      </c>
      <c r="K283" s="30" t="s">
        <v>34</v>
      </c>
      <c r="L283" s="31">
        <v>108.58</v>
      </c>
      <c r="M283" s="32" t="s">
        <v>34</v>
      </c>
      <c r="N283" s="33" t="s">
        <v>34</v>
      </c>
      <c r="V283" s="2" t="s">
        <v>62</v>
      </c>
    </row>
    <row r="284" spans="1:23" s="1" customFormat="1" x14ac:dyDescent="0.2">
      <c r="A284" s="35"/>
      <c r="B284" s="36" t="s">
        <v>34</v>
      </c>
      <c r="C284" s="115" t="s">
        <v>63</v>
      </c>
      <c r="D284" s="115"/>
      <c r="E284" s="115"/>
      <c r="F284" s="37" t="s">
        <v>34</v>
      </c>
      <c r="G284" s="37" t="s">
        <v>34</v>
      </c>
      <c r="H284" s="37" t="s">
        <v>34</v>
      </c>
      <c r="I284" s="37" t="s">
        <v>34</v>
      </c>
      <c r="J284" s="38" t="s">
        <v>34</v>
      </c>
      <c r="K284" s="37" t="s">
        <v>34</v>
      </c>
      <c r="L284" s="38">
        <v>15.9</v>
      </c>
      <c r="M284" s="39" t="s">
        <v>34</v>
      </c>
      <c r="N284" s="40">
        <v>230</v>
      </c>
      <c r="U284" s="2" t="s">
        <v>63</v>
      </c>
    </row>
    <row r="285" spans="1:23" s="1" customFormat="1" ht="22.5" x14ac:dyDescent="0.2">
      <c r="A285" s="35"/>
      <c r="B285" s="36" t="s">
        <v>512</v>
      </c>
      <c r="C285" s="115" t="s">
        <v>513</v>
      </c>
      <c r="D285" s="115"/>
      <c r="E285" s="115"/>
      <c r="F285" s="37" t="s">
        <v>66</v>
      </c>
      <c r="G285" s="37" t="s">
        <v>514</v>
      </c>
      <c r="H285" s="37" t="s">
        <v>34</v>
      </c>
      <c r="I285" s="37" t="s">
        <v>514</v>
      </c>
      <c r="J285" s="38" t="s">
        <v>34</v>
      </c>
      <c r="K285" s="37" t="s">
        <v>34</v>
      </c>
      <c r="L285" s="38">
        <v>22.58</v>
      </c>
      <c r="M285" s="39" t="s">
        <v>34</v>
      </c>
      <c r="N285" s="40">
        <v>327</v>
      </c>
      <c r="U285" s="2" t="s">
        <v>513</v>
      </c>
    </row>
    <row r="286" spans="1:23" s="1" customFormat="1" ht="22.5" x14ac:dyDescent="0.2">
      <c r="A286" s="35"/>
      <c r="B286" s="36" t="s">
        <v>515</v>
      </c>
      <c r="C286" s="115" t="s">
        <v>516</v>
      </c>
      <c r="D286" s="115"/>
      <c r="E286" s="115"/>
      <c r="F286" s="37" t="s">
        <v>66</v>
      </c>
      <c r="G286" s="37" t="s">
        <v>67</v>
      </c>
      <c r="H286" s="37" t="s">
        <v>34</v>
      </c>
      <c r="I286" s="37" t="s">
        <v>67</v>
      </c>
      <c r="J286" s="38" t="s">
        <v>34</v>
      </c>
      <c r="K286" s="37" t="s">
        <v>34</v>
      </c>
      <c r="L286" s="38">
        <v>15.11</v>
      </c>
      <c r="M286" s="39" t="s">
        <v>34</v>
      </c>
      <c r="N286" s="40">
        <v>219</v>
      </c>
      <c r="U286" s="2" t="s">
        <v>516</v>
      </c>
    </row>
    <row r="287" spans="1:23" s="1" customFormat="1" x14ac:dyDescent="0.2">
      <c r="A287" s="41"/>
      <c r="B287" s="42"/>
      <c r="C287" s="116" t="s">
        <v>71</v>
      </c>
      <c r="D287" s="116"/>
      <c r="E287" s="116"/>
      <c r="F287" s="43" t="s">
        <v>34</v>
      </c>
      <c r="G287" s="43" t="s">
        <v>34</v>
      </c>
      <c r="H287" s="43" t="s">
        <v>34</v>
      </c>
      <c r="I287" s="43" t="s">
        <v>34</v>
      </c>
      <c r="J287" s="44" t="s">
        <v>34</v>
      </c>
      <c r="K287" s="43" t="s">
        <v>34</v>
      </c>
      <c r="L287" s="44">
        <v>146.27000000000001</v>
      </c>
      <c r="M287" s="32" t="s">
        <v>34</v>
      </c>
      <c r="N287" s="45">
        <v>1444</v>
      </c>
      <c r="W287" s="2" t="s">
        <v>71</v>
      </c>
    </row>
    <row r="288" spans="1:23" s="1" customFormat="1" ht="22.5" x14ac:dyDescent="0.2">
      <c r="A288" s="28" t="s">
        <v>271</v>
      </c>
      <c r="B288" s="29" t="s">
        <v>425</v>
      </c>
      <c r="C288" s="118" t="s">
        <v>426</v>
      </c>
      <c r="D288" s="118"/>
      <c r="E288" s="118"/>
      <c r="F288" s="30" t="s">
        <v>153</v>
      </c>
      <c r="G288" s="30" t="s">
        <v>34</v>
      </c>
      <c r="H288" s="30" t="s">
        <v>34</v>
      </c>
      <c r="I288" s="30" t="s">
        <v>607</v>
      </c>
      <c r="J288" s="31">
        <v>117</v>
      </c>
      <c r="K288" s="30" t="s">
        <v>34</v>
      </c>
      <c r="L288" s="31">
        <v>546.98</v>
      </c>
      <c r="M288" s="32">
        <v>4.22</v>
      </c>
      <c r="N288" s="33">
        <v>2308</v>
      </c>
      <c r="R288" s="2" t="s">
        <v>426</v>
      </c>
    </row>
    <row r="289" spans="1:23" s="1" customFormat="1" x14ac:dyDescent="0.2">
      <c r="A289" s="34"/>
      <c r="B289" s="8"/>
      <c r="C289" s="115" t="s">
        <v>608</v>
      </c>
      <c r="D289" s="115"/>
      <c r="E289" s="115"/>
      <c r="F289" s="115"/>
      <c r="G289" s="115"/>
      <c r="H289" s="115"/>
      <c r="I289" s="115"/>
      <c r="J289" s="115"/>
      <c r="K289" s="115"/>
      <c r="L289" s="115"/>
      <c r="M289" s="115"/>
      <c r="N289" s="117"/>
      <c r="S289" s="2" t="s">
        <v>608</v>
      </c>
    </row>
    <row r="290" spans="1:23" s="1" customFormat="1" x14ac:dyDescent="0.2">
      <c r="A290" s="132" t="s">
        <v>609</v>
      </c>
      <c r="B290" s="133"/>
      <c r="C290" s="133"/>
      <c r="D290" s="133"/>
      <c r="E290" s="133"/>
      <c r="F290" s="133"/>
      <c r="G290" s="133"/>
      <c r="H290" s="133"/>
      <c r="I290" s="133"/>
      <c r="J290" s="133"/>
      <c r="K290" s="133"/>
      <c r="L290" s="133"/>
      <c r="M290" s="133"/>
      <c r="N290" s="134"/>
      <c r="Q290" s="2" t="s">
        <v>609</v>
      </c>
    </row>
    <row r="291" spans="1:23" s="1" customFormat="1" ht="33.75" x14ac:dyDescent="0.2">
      <c r="A291" s="28" t="s">
        <v>281</v>
      </c>
      <c r="B291" s="29" t="s">
        <v>587</v>
      </c>
      <c r="C291" s="118" t="s">
        <v>588</v>
      </c>
      <c r="D291" s="118"/>
      <c r="E291" s="118"/>
      <c r="F291" s="30" t="s">
        <v>537</v>
      </c>
      <c r="G291" s="30" t="s">
        <v>34</v>
      </c>
      <c r="H291" s="30" t="s">
        <v>34</v>
      </c>
      <c r="I291" s="30" t="s">
        <v>610</v>
      </c>
      <c r="J291" s="31" t="s">
        <v>34</v>
      </c>
      <c r="K291" s="30" t="s">
        <v>34</v>
      </c>
      <c r="L291" s="31" t="s">
        <v>34</v>
      </c>
      <c r="M291" s="32" t="s">
        <v>34</v>
      </c>
      <c r="N291" s="33" t="s">
        <v>34</v>
      </c>
      <c r="R291" s="2" t="s">
        <v>588</v>
      </c>
    </row>
    <row r="292" spans="1:23" s="1" customFormat="1" x14ac:dyDescent="0.2">
      <c r="A292" s="34"/>
      <c r="B292" s="8"/>
      <c r="C292" s="115" t="s">
        <v>611</v>
      </c>
      <c r="D292" s="115"/>
      <c r="E292" s="115"/>
      <c r="F292" s="115"/>
      <c r="G292" s="115"/>
      <c r="H292" s="115"/>
      <c r="I292" s="115"/>
      <c r="J292" s="115"/>
      <c r="K292" s="115"/>
      <c r="L292" s="115"/>
      <c r="M292" s="115"/>
      <c r="N292" s="117"/>
      <c r="S292" s="2" t="s">
        <v>611</v>
      </c>
    </row>
    <row r="293" spans="1:23" s="1" customFormat="1" x14ac:dyDescent="0.2">
      <c r="A293" s="35"/>
      <c r="B293" s="36" t="s">
        <v>48</v>
      </c>
      <c r="C293" s="115" t="s">
        <v>81</v>
      </c>
      <c r="D293" s="115"/>
      <c r="E293" s="115"/>
      <c r="F293" s="37" t="s">
        <v>34</v>
      </c>
      <c r="G293" s="37" t="s">
        <v>34</v>
      </c>
      <c r="H293" s="37" t="s">
        <v>34</v>
      </c>
      <c r="I293" s="37" t="s">
        <v>34</v>
      </c>
      <c r="J293" s="38">
        <v>549.35</v>
      </c>
      <c r="K293" s="37" t="s">
        <v>34</v>
      </c>
      <c r="L293" s="38">
        <v>12.09</v>
      </c>
      <c r="M293" s="39">
        <v>14.41</v>
      </c>
      <c r="N293" s="40">
        <v>174</v>
      </c>
      <c r="T293" s="2" t="s">
        <v>81</v>
      </c>
    </row>
    <row r="294" spans="1:23" s="1" customFormat="1" x14ac:dyDescent="0.2">
      <c r="A294" s="35"/>
      <c r="B294" s="36" t="s">
        <v>54</v>
      </c>
      <c r="C294" s="115" t="s">
        <v>55</v>
      </c>
      <c r="D294" s="115"/>
      <c r="E294" s="115"/>
      <c r="F294" s="37" t="s">
        <v>34</v>
      </c>
      <c r="G294" s="37" t="s">
        <v>34</v>
      </c>
      <c r="H294" s="37" t="s">
        <v>34</v>
      </c>
      <c r="I294" s="37" t="s">
        <v>34</v>
      </c>
      <c r="J294" s="38">
        <v>4558.62</v>
      </c>
      <c r="K294" s="37" t="s">
        <v>34</v>
      </c>
      <c r="L294" s="38">
        <v>100.29</v>
      </c>
      <c r="M294" s="39">
        <v>7.88</v>
      </c>
      <c r="N294" s="40">
        <v>790</v>
      </c>
      <c r="T294" s="2" t="s">
        <v>55</v>
      </c>
    </row>
    <row r="295" spans="1:23" s="1" customFormat="1" x14ac:dyDescent="0.2">
      <c r="A295" s="35"/>
      <c r="B295" s="36" t="s">
        <v>56</v>
      </c>
      <c r="C295" s="115" t="s">
        <v>57</v>
      </c>
      <c r="D295" s="115"/>
      <c r="E295" s="115"/>
      <c r="F295" s="37" t="s">
        <v>34</v>
      </c>
      <c r="G295" s="37" t="s">
        <v>34</v>
      </c>
      <c r="H295" s="37" t="s">
        <v>34</v>
      </c>
      <c r="I295" s="37" t="s">
        <v>34</v>
      </c>
      <c r="J295" s="38">
        <v>594.21</v>
      </c>
      <c r="K295" s="37" t="s">
        <v>34</v>
      </c>
      <c r="L295" s="38">
        <v>13.07</v>
      </c>
      <c r="M295" s="39">
        <v>14.41</v>
      </c>
      <c r="N295" s="40">
        <v>188</v>
      </c>
      <c r="T295" s="2" t="s">
        <v>57</v>
      </c>
    </row>
    <row r="296" spans="1:23" s="1" customFormat="1" x14ac:dyDescent="0.2">
      <c r="A296" s="35"/>
      <c r="B296" s="36" t="s">
        <v>82</v>
      </c>
      <c r="C296" s="115" t="s">
        <v>83</v>
      </c>
      <c r="D296" s="115"/>
      <c r="E296" s="115"/>
      <c r="F296" s="37" t="s">
        <v>34</v>
      </c>
      <c r="G296" s="37" t="s">
        <v>34</v>
      </c>
      <c r="H296" s="37" t="s">
        <v>34</v>
      </c>
      <c r="I296" s="37" t="s">
        <v>34</v>
      </c>
      <c r="J296" s="38">
        <v>18874.7</v>
      </c>
      <c r="K296" s="37" t="s">
        <v>34</v>
      </c>
      <c r="L296" s="38">
        <v>415.24</v>
      </c>
      <c r="M296" s="39">
        <v>4.22</v>
      </c>
      <c r="N296" s="40">
        <v>1752</v>
      </c>
      <c r="T296" s="2" t="s">
        <v>83</v>
      </c>
    </row>
    <row r="297" spans="1:23" s="1" customFormat="1" x14ac:dyDescent="0.2">
      <c r="A297" s="35"/>
      <c r="B297" s="36" t="s">
        <v>34</v>
      </c>
      <c r="C297" s="115" t="s">
        <v>84</v>
      </c>
      <c r="D297" s="115"/>
      <c r="E297" s="115"/>
      <c r="F297" s="37" t="s">
        <v>59</v>
      </c>
      <c r="G297" s="37" t="s">
        <v>591</v>
      </c>
      <c r="H297" s="37" t="s">
        <v>34</v>
      </c>
      <c r="I297" s="37" t="s">
        <v>612</v>
      </c>
      <c r="J297" s="38" t="s">
        <v>34</v>
      </c>
      <c r="K297" s="37" t="s">
        <v>34</v>
      </c>
      <c r="L297" s="38" t="s">
        <v>34</v>
      </c>
      <c r="M297" s="39" t="s">
        <v>34</v>
      </c>
      <c r="N297" s="40" t="s">
        <v>34</v>
      </c>
      <c r="U297" s="2" t="s">
        <v>84</v>
      </c>
    </row>
    <row r="298" spans="1:23" s="1" customFormat="1" x14ac:dyDescent="0.2">
      <c r="A298" s="35"/>
      <c r="B298" s="36" t="s">
        <v>34</v>
      </c>
      <c r="C298" s="115" t="s">
        <v>58</v>
      </c>
      <c r="D298" s="115"/>
      <c r="E298" s="115"/>
      <c r="F298" s="37" t="s">
        <v>59</v>
      </c>
      <c r="G298" s="37" t="s">
        <v>593</v>
      </c>
      <c r="H298" s="37" t="s">
        <v>34</v>
      </c>
      <c r="I298" s="37" t="s">
        <v>613</v>
      </c>
      <c r="J298" s="38" t="s">
        <v>34</v>
      </c>
      <c r="K298" s="37" t="s">
        <v>34</v>
      </c>
      <c r="L298" s="38" t="s">
        <v>34</v>
      </c>
      <c r="M298" s="39" t="s">
        <v>34</v>
      </c>
      <c r="N298" s="40" t="s">
        <v>34</v>
      </c>
      <c r="U298" s="2" t="s">
        <v>58</v>
      </c>
    </row>
    <row r="299" spans="1:23" s="1" customFormat="1" x14ac:dyDescent="0.2">
      <c r="A299" s="35"/>
      <c r="B299" s="36" t="s">
        <v>34</v>
      </c>
      <c r="C299" s="118" t="s">
        <v>62</v>
      </c>
      <c r="D299" s="118"/>
      <c r="E299" s="118"/>
      <c r="F299" s="30" t="s">
        <v>34</v>
      </c>
      <c r="G299" s="30" t="s">
        <v>34</v>
      </c>
      <c r="H299" s="30" t="s">
        <v>34</v>
      </c>
      <c r="I299" s="30" t="s">
        <v>34</v>
      </c>
      <c r="J299" s="31">
        <v>23982.67</v>
      </c>
      <c r="K299" s="30" t="s">
        <v>34</v>
      </c>
      <c r="L299" s="31">
        <v>527.62</v>
      </c>
      <c r="M299" s="32" t="s">
        <v>34</v>
      </c>
      <c r="N299" s="33" t="s">
        <v>34</v>
      </c>
      <c r="V299" s="2" t="s">
        <v>62</v>
      </c>
    </row>
    <row r="300" spans="1:23" s="1" customFormat="1" x14ac:dyDescent="0.2">
      <c r="A300" s="35"/>
      <c r="B300" s="36" t="s">
        <v>34</v>
      </c>
      <c r="C300" s="115" t="s">
        <v>63</v>
      </c>
      <c r="D300" s="115"/>
      <c r="E300" s="115"/>
      <c r="F300" s="37" t="s">
        <v>34</v>
      </c>
      <c r="G300" s="37" t="s">
        <v>34</v>
      </c>
      <c r="H300" s="37" t="s">
        <v>34</v>
      </c>
      <c r="I300" s="37" t="s">
        <v>34</v>
      </c>
      <c r="J300" s="38" t="s">
        <v>34</v>
      </c>
      <c r="K300" s="37" t="s">
        <v>34</v>
      </c>
      <c r="L300" s="38">
        <v>25.16</v>
      </c>
      <c r="M300" s="39" t="s">
        <v>34</v>
      </c>
      <c r="N300" s="40">
        <v>362</v>
      </c>
      <c r="U300" s="2" t="s">
        <v>63</v>
      </c>
    </row>
    <row r="301" spans="1:23" s="1" customFormat="1" ht="22.5" x14ac:dyDescent="0.2">
      <c r="A301" s="35"/>
      <c r="B301" s="36" t="s">
        <v>512</v>
      </c>
      <c r="C301" s="115" t="s">
        <v>513</v>
      </c>
      <c r="D301" s="115"/>
      <c r="E301" s="115"/>
      <c r="F301" s="37" t="s">
        <v>66</v>
      </c>
      <c r="G301" s="37" t="s">
        <v>514</v>
      </c>
      <c r="H301" s="37" t="s">
        <v>34</v>
      </c>
      <c r="I301" s="37" t="s">
        <v>514</v>
      </c>
      <c r="J301" s="38" t="s">
        <v>34</v>
      </c>
      <c r="K301" s="37" t="s">
        <v>34</v>
      </c>
      <c r="L301" s="38">
        <v>35.729999999999997</v>
      </c>
      <c r="M301" s="39" t="s">
        <v>34</v>
      </c>
      <c r="N301" s="40">
        <v>514</v>
      </c>
      <c r="U301" s="2" t="s">
        <v>513</v>
      </c>
    </row>
    <row r="302" spans="1:23" s="1" customFormat="1" ht="22.5" x14ac:dyDescent="0.2">
      <c r="A302" s="35"/>
      <c r="B302" s="36" t="s">
        <v>515</v>
      </c>
      <c r="C302" s="115" t="s">
        <v>516</v>
      </c>
      <c r="D302" s="115"/>
      <c r="E302" s="115"/>
      <c r="F302" s="37" t="s">
        <v>66</v>
      </c>
      <c r="G302" s="37" t="s">
        <v>67</v>
      </c>
      <c r="H302" s="37" t="s">
        <v>34</v>
      </c>
      <c r="I302" s="37" t="s">
        <v>67</v>
      </c>
      <c r="J302" s="38" t="s">
        <v>34</v>
      </c>
      <c r="K302" s="37" t="s">
        <v>34</v>
      </c>
      <c r="L302" s="38">
        <v>23.9</v>
      </c>
      <c r="M302" s="39" t="s">
        <v>34</v>
      </c>
      <c r="N302" s="40">
        <v>344</v>
      </c>
      <c r="U302" s="2" t="s">
        <v>516</v>
      </c>
    </row>
    <row r="303" spans="1:23" s="1" customFormat="1" x14ac:dyDescent="0.2">
      <c r="A303" s="41"/>
      <c r="B303" s="42"/>
      <c r="C303" s="116" t="s">
        <v>71</v>
      </c>
      <c r="D303" s="116"/>
      <c r="E303" s="116"/>
      <c r="F303" s="43" t="s">
        <v>34</v>
      </c>
      <c r="G303" s="43" t="s">
        <v>34</v>
      </c>
      <c r="H303" s="43" t="s">
        <v>34</v>
      </c>
      <c r="I303" s="43" t="s">
        <v>34</v>
      </c>
      <c r="J303" s="44" t="s">
        <v>34</v>
      </c>
      <c r="K303" s="43" t="s">
        <v>34</v>
      </c>
      <c r="L303" s="44">
        <v>587.25</v>
      </c>
      <c r="M303" s="32" t="s">
        <v>34</v>
      </c>
      <c r="N303" s="45">
        <v>3574</v>
      </c>
      <c r="W303" s="2" t="s">
        <v>71</v>
      </c>
    </row>
    <row r="304" spans="1:23" s="1" customFormat="1" ht="33.75" x14ac:dyDescent="0.2">
      <c r="A304" s="28" t="s">
        <v>286</v>
      </c>
      <c r="B304" s="29" t="s">
        <v>595</v>
      </c>
      <c r="C304" s="118" t="s">
        <v>596</v>
      </c>
      <c r="D304" s="118"/>
      <c r="E304" s="118"/>
      <c r="F304" s="30" t="s">
        <v>537</v>
      </c>
      <c r="G304" s="30" t="s">
        <v>34</v>
      </c>
      <c r="H304" s="30" t="s">
        <v>34</v>
      </c>
      <c r="I304" s="30" t="s">
        <v>614</v>
      </c>
      <c r="J304" s="31" t="s">
        <v>34</v>
      </c>
      <c r="K304" s="30" t="s">
        <v>34</v>
      </c>
      <c r="L304" s="31" t="s">
        <v>34</v>
      </c>
      <c r="M304" s="32" t="s">
        <v>34</v>
      </c>
      <c r="N304" s="33" t="s">
        <v>34</v>
      </c>
      <c r="R304" s="2" t="s">
        <v>596</v>
      </c>
    </row>
    <row r="305" spans="1:24" s="1" customFormat="1" x14ac:dyDescent="0.2">
      <c r="A305" s="34"/>
      <c r="B305" s="8"/>
      <c r="C305" s="115" t="s">
        <v>615</v>
      </c>
      <c r="D305" s="115"/>
      <c r="E305" s="115"/>
      <c r="F305" s="115"/>
      <c r="G305" s="115"/>
      <c r="H305" s="115"/>
      <c r="I305" s="115"/>
      <c r="J305" s="115"/>
      <c r="K305" s="115"/>
      <c r="L305" s="115"/>
      <c r="M305" s="115"/>
      <c r="N305" s="117"/>
      <c r="S305" s="2" t="s">
        <v>615</v>
      </c>
    </row>
    <row r="306" spans="1:24" s="1" customFormat="1" x14ac:dyDescent="0.2">
      <c r="A306" s="46"/>
      <c r="B306" s="36" t="s">
        <v>34</v>
      </c>
      <c r="C306" s="115" t="s">
        <v>548</v>
      </c>
      <c r="D306" s="115"/>
      <c r="E306" s="115"/>
      <c r="F306" s="115"/>
      <c r="G306" s="115"/>
      <c r="H306" s="115"/>
      <c r="I306" s="115"/>
      <c r="J306" s="115"/>
      <c r="K306" s="115"/>
      <c r="L306" s="115"/>
      <c r="M306" s="115"/>
      <c r="N306" s="117"/>
      <c r="X306" s="2" t="s">
        <v>548</v>
      </c>
    </row>
    <row r="307" spans="1:24" s="1" customFormat="1" x14ac:dyDescent="0.2">
      <c r="A307" s="35"/>
      <c r="B307" s="36" t="s">
        <v>48</v>
      </c>
      <c r="C307" s="115" t="s">
        <v>81</v>
      </c>
      <c r="D307" s="115"/>
      <c r="E307" s="115"/>
      <c r="F307" s="37" t="s">
        <v>34</v>
      </c>
      <c r="G307" s="37" t="s">
        <v>34</v>
      </c>
      <c r="H307" s="37" t="s">
        <v>34</v>
      </c>
      <c r="I307" s="37" t="s">
        <v>34</v>
      </c>
      <c r="J307" s="38">
        <v>7.02</v>
      </c>
      <c r="K307" s="37" t="s">
        <v>95</v>
      </c>
      <c r="L307" s="38">
        <v>-0.77</v>
      </c>
      <c r="M307" s="39">
        <v>14.41</v>
      </c>
      <c r="N307" s="40">
        <v>-11</v>
      </c>
      <c r="T307" s="2" t="s">
        <v>81</v>
      </c>
    </row>
    <row r="308" spans="1:24" s="1" customFormat="1" x14ac:dyDescent="0.2">
      <c r="A308" s="35"/>
      <c r="B308" s="36" t="s">
        <v>54</v>
      </c>
      <c r="C308" s="115" t="s">
        <v>55</v>
      </c>
      <c r="D308" s="115"/>
      <c r="E308" s="115"/>
      <c r="F308" s="37" t="s">
        <v>34</v>
      </c>
      <c r="G308" s="37" t="s">
        <v>34</v>
      </c>
      <c r="H308" s="37" t="s">
        <v>34</v>
      </c>
      <c r="I308" s="37" t="s">
        <v>34</v>
      </c>
      <c r="J308" s="38">
        <v>290.18</v>
      </c>
      <c r="K308" s="37" t="s">
        <v>95</v>
      </c>
      <c r="L308" s="38">
        <v>-31.92</v>
      </c>
      <c r="M308" s="39">
        <v>7.88</v>
      </c>
      <c r="N308" s="40">
        <v>-252</v>
      </c>
      <c r="T308" s="2" t="s">
        <v>55</v>
      </c>
    </row>
    <row r="309" spans="1:24" s="1" customFormat="1" x14ac:dyDescent="0.2">
      <c r="A309" s="35"/>
      <c r="B309" s="36" t="s">
        <v>56</v>
      </c>
      <c r="C309" s="115" t="s">
        <v>57</v>
      </c>
      <c r="D309" s="115"/>
      <c r="E309" s="115"/>
      <c r="F309" s="37" t="s">
        <v>34</v>
      </c>
      <c r="G309" s="37" t="s">
        <v>34</v>
      </c>
      <c r="H309" s="37" t="s">
        <v>34</v>
      </c>
      <c r="I309" s="37" t="s">
        <v>34</v>
      </c>
      <c r="J309" s="38">
        <v>36.590000000000003</v>
      </c>
      <c r="K309" s="37" t="s">
        <v>95</v>
      </c>
      <c r="L309" s="38">
        <v>-4.0199999999999996</v>
      </c>
      <c r="M309" s="39">
        <v>14.41</v>
      </c>
      <c r="N309" s="40">
        <v>-58</v>
      </c>
      <c r="T309" s="2" t="s">
        <v>57</v>
      </c>
    </row>
    <row r="310" spans="1:24" s="1" customFormat="1" x14ac:dyDescent="0.2">
      <c r="A310" s="35"/>
      <c r="B310" s="36" t="s">
        <v>82</v>
      </c>
      <c r="C310" s="115" t="s">
        <v>83</v>
      </c>
      <c r="D310" s="115"/>
      <c r="E310" s="115"/>
      <c r="F310" s="37" t="s">
        <v>34</v>
      </c>
      <c r="G310" s="37" t="s">
        <v>34</v>
      </c>
      <c r="H310" s="37" t="s">
        <v>34</v>
      </c>
      <c r="I310" s="37" t="s">
        <v>34</v>
      </c>
      <c r="J310" s="38">
        <v>1541.53</v>
      </c>
      <c r="K310" s="37" t="s">
        <v>95</v>
      </c>
      <c r="L310" s="38">
        <v>-169.57</v>
      </c>
      <c r="M310" s="39">
        <v>4.22</v>
      </c>
      <c r="N310" s="40">
        <v>-716</v>
      </c>
      <c r="T310" s="2" t="s">
        <v>83</v>
      </c>
    </row>
    <row r="311" spans="1:24" s="1" customFormat="1" x14ac:dyDescent="0.2">
      <c r="A311" s="35"/>
      <c r="B311" s="36" t="s">
        <v>34</v>
      </c>
      <c r="C311" s="115" t="s">
        <v>84</v>
      </c>
      <c r="D311" s="115"/>
      <c r="E311" s="115"/>
      <c r="F311" s="37" t="s">
        <v>59</v>
      </c>
      <c r="G311" s="37" t="s">
        <v>581</v>
      </c>
      <c r="H311" s="37" t="s">
        <v>95</v>
      </c>
      <c r="I311" s="37" t="s">
        <v>616</v>
      </c>
      <c r="J311" s="38" t="s">
        <v>34</v>
      </c>
      <c r="K311" s="37" t="s">
        <v>34</v>
      </c>
      <c r="L311" s="38" t="s">
        <v>34</v>
      </c>
      <c r="M311" s="39" t="s">
        <v>34</v>
      </c>
      <c r="N311" s="40" t="s">
        <v>34</v>
      </c>
      <c r="U311" s="2" t="s">
        <v>84</v>
      </c>
    </row>
    <row r="312" spans="1:24" s="1" customFormat="1" x14ac:dyDescent="0.2">
      <c r="A312" s="35"/>
      <c r="B312" s="36" t="s">
        <v>34</v>
      </c>
      <c r="C312" s="115" t="s">
        <v>58</v>
      </c>
      <c r="D312" s="115"/>
      <c r="E312" s="115"/>
      <c r="F312" s="37" t="s">
        <v>59</v>
      </c>
      <c r="G312" s="37" t="s">
        <v>600</v>
      </c>
      <c r="H312" s="37" t="s">
        <v>95</v>
      </c>
      <c r="I312" s="37" t="s">
        <v>617</v>
      </c>
      <c r="J312" s="38" t="s">
        <v>34</v>
      </c>
      <c r="K312" s="37" t="s">
        <v>34</v>
      </c>
      <c r="L312" s="38" t="s">
        <v>34</v>
      </c>
      <c r="M312" s="39" t="s">
        <v>34</v>
      </c>
      <c r="N312" s="40" t="s">
        <v>34</v>
      </c>
      <c r="U312" s="2" t="s">
        <v>58</v>
      </c>
    </row>
    <row r="313" spans="1:24" s="1" customFormat="1" x14ac:dyDescent="0.2">
      <c r="A313" s="35"/>
      <c r="B313" s="36" t="s">
        <v>34</v>
      </c>
      <c r="C313" s="118" t="s">
        <v>62</v>
      </c>
      <c r="D313" s="118"/>
      <c r="E313" s="118"/>
      <c r="F313" s="30" t="s">
        <v>34</v>
      </c>
      <c r="G313" s="30" t="s">
        <v>34</v>
      </c>
      <c r="H313" s="30" t="s">
        <v>34</v>
      </c>
      <c r="I313" s="30" t="s">
        <v>34</v>
      </c>
      <c r="J313" s="31">
        <v>1838.73</v>
      </c>
      <c r="K313" s="30" t="s">
        <v>34</v>
      </c>
      <c r="L313" s="31">
        <v>-202.26</v>
      </c>
      <c r="M313" s="32" t="s">
        <v>34</v>
      </c>
      <c r="N313" s="33" t="s">
        <v>34</v>
      </c>
      <c r="V313" s="2" t="s">
        <v>62</v>
      </c>
    </row>
    <row r="314" spans="1:24" s="1" customFormat="1" x14ac:dyDescent="0.2">
      <c r="A314" s="35"/>
      <c r="B314" s="36" t="s">
        <v>34</v>
      </c>
      <c r="C314" s="115" t="s">
        <v>63</v>
      </c>
      <c r="D314" s="115"/>
      <c r="E314" s="115"/>
      <c r="F314" s="37" t="s">
        <v>34</v>
      </c>
      <c r="G314" s="37" t="s">
        <v>34</v>
      </c>
      <c r="H314" s="37" t="s">
        <v>34</v>
      </c>
      <c r="I314" s="37" t="s">
        <v>34</v>
      </c>
      <c r="J314" s="38" t="s">
        <v>34</v>
      </c>
      <c r="K314" s="37" t="s">
        <v>34</v>
      </c>
      <c r="L314" s="38">
        <v>-4.79</v>
      </c>
      <c r="M314" s="39" t="s">
        <v>34</v>
      </c>
      <c r="N314" s="40">
        <v>-69</v>
      </c>
      <c r="U314" s="2" t="s">
        <v>63</v>
      </c>
    </row>
    <row r="315" spans="1:24" s="1" customFormat="1" ht="22.5" x14ac:dyDescent="0.2">
      <c r="A315" s="35"/>
      <c r="B315" s="36" t="s">
        <v>512</v>
      </c>
      <c r="C315" s="115" t="s">
        <v>513</v>
      </c>
      <c r="D315" s="115"/>
      <c r="E315" s="115"/>
      <c r="F315" s="37" t="s">
        <v>66</v>
      </c>
      <c r="G315" s="37" t="s">
        <v>514</v>
      </c>
      <c r="H315" s="37" t="s">
        <v>34</v>
      </c>
      <c r="I315" s="37" t="s">
        <v>514</v>
      </c>
      <c r="J315" s="38" t="s">
        <v>34</v>
      </c>
      <c r="K315" s="37" t="s">
        <v>34</v>
      </c>
      <c r="L315" s="38">
        <v>-6.8</v>
      </c>
      <c r="M315" s="39" t="s">
        <v>34</v>
      </c>
      <c r="N315" s="40">
        <v>-98</v>
      </c>
      <c r="U315" s="2" t="s">
        <v>513</v>
      </c>
    </row>
    <row r="316" spans="1:24" s="1" customFormat="1" ht="22.5" x14ac:dyDescent="0.2">
      <c r="A316" s="35"/>
      <c r="B316" s="36" t="s">
        <v>515</v>
      </c>
      <c r="C316" s="115" t="s">
        <v>516</v>
      </c>
      <c r="D316" s="115"/>
      <c r="E316" s="115"/>
      <c r="F316" s="37" t="s">
        <v>66</v>
      </c>
      <c r="G316" s="37" t="s">
        <v>67</v>
      </c>
      <c r="H316" s="37" t="s">
        <v>34</v>
      </c>
      <c r="I316" s="37" t="s">
        <v>67</v>
      </c>
      <c r="J316" s="38" t="s">
        <v>34</v>
      </c>
      <c r="K316" s="37" t="s">
        <v>34</v>
      </c>
      <c r="L316" s="38">
        <v>-4.55</v>
      </c>
      <c r="M316" s="39" t="s">
        <v>34</v>
      </c>
      <c r="N316" s="40">
        <v>-66</v>
      </c>
      <c r="U316" s="2" t="s">
        <v>516</v>
      </c>
    </row>
    <row r="317" spans="1:24" s="1" customFormat="1" x14ac:dyDescent="0.2">
      <c r="A317" s="41"/>
      <c r="B317" s="42"/>
      <c r="C317" s="116" t="s">
        <v>71</v>
      </c>
      <c r="D317" s="116"/>
      <c r="E317" s="116"/>
      <c r="F317" s="43" t="s">
        <v>34</v>
      </c>
      <c r="G317" s="43" t="s">
        <v>34</v>
      </c>
      <c r="H317" s="43" t="s">
        <v>34</v>
      </c>
      <c r="I317" s="43" t="s">
        <v>34</v>
      </c>
      <c r="J317" s="44" t="s">
        <v>34</v>
      </c>
      <c r="K317" s="43" t="s">
        <v>34</v>
      </c>
      <c r="L317" s="44">
        <v>-213.61</v>
      </c>
      <c r="M317" s="32" t="s">
        <v>34</v>
      </c>
      <c r="N317" s="45">
        <v>-1143</v>
      </c>
      <c r="W317" s="2" t="s">
        <v>71</v>
      </c>
    </row>
    <row r="318" spans="1:24" s="1" customFormat="1" ht="78.75" x14ac:dyDescent="0.2">
      <c r="A318" s="28" t="s">
        <v>618</v>
      </c>
      <c r="B318" s="29" t="s">
        <v>524</v>
      </c>
      <c r="C318" s="118" t="s">
        <v>602</v>
      </c>
      <c r="D318" s="118"/>
      <c r="E318" s="118"/>
      <c r="F318" s="30" t="s">
        <v>526</v>
      </c>
      <c r="G318" s="30" t="s">
        <v>34</v>
      </c>
      <c r="H318" s="30" t="s">
        <v>34</v>
      </c>
      <c r="I318" s="30" t="s">
        <v>381</v>
      </c>
      <c r="J318" s="31" t="s">
        <v>34</v>
      </c>
      <c r="K318" s="30" t="s">
        <v>34</v>
      </c>
      <c r="L318" s="31" t="s">
        <v>34</v>
      </c>
      <c r="M318" s="32" t="s">
        <v>34</v>
      </c>
      <c r="N318" s="33" t="s">
        <v>34</v>
      </c>
      <c r="R318" s="2" t="s">
        <v>602</v>
      </c>
    </row>
    <row r="319" spans="1:24" s="1" customFormat="1" x14ac:dyDescent="0.2">
      <c r="A319" s="34"/>
      <c r="B319" s="8"/>
      <c r="C319" s="115" t="s">
        <v>619</v>
      </c>
      <c r="D319" s="115"/>
      <c r="E319" s="115"/>
      <c r="F319" s="115"/>
      <c r="G319" s="115"/>
      <c r="H319" s="115"/>
      <c r="I319" s="115"/>
      <c r="J319" s="115"/>
      <c r="K319" s="115"/>
      <c r="L319" s="115"/>
      <c r="M319" s="115"/>
      <c r="N319" s="117"/>
      <c r="S319" s="2" t="s">
        <v>619</v>
      </c>
    </row>
    <row r="320" spans="1:24" s="1" customFormat="1" x14ac:dyDescent="0.2">
      <c r="A320" s="35"/>
      <c r="B320" s="36" t="s">
        <v>48</v>
      </c>
      <c r="C320" s="115" t="s">
        <v>81</v>
      </c>
      <c r="D320" s="115"/>
      <c r="E320" s="115"/>
      <c r="F320" s="37" t="s">
        <v>34</v>
      </c>
      <c r="G320" s="37" t="s">
        <v>34</v>
      </c>
      <c r="H320" s="37" t="s">
        <v>34</v>
      </c>
      <c r="I320" s="37" t="s">
        <v>34</v>
      </c>
      <c r="J320" s="38">
        <v>159.4</v>
      </c>
      <c r="K320" s="37" t="s">
        <v>34</v>
      </c>
      <c r="L320" s="38">
        <v>1.75</v>
      </c>
      <c r="M320" s="39">
        <v>14.41</v>
      </c>
      <c r="N320" s="40">
        <v>25</v>
      </c>
      <c r="T320" s="2" t="s">
        <v>81</v>
      </c>
    </row>
    <row r="321" spans="1:23" s="1" customFormat="1" x14ac:dyDescent="0.2">
      <c r="A321" s="35"/>
      <c r="B321" s="36" t="s">
        <v>54</v>
      </c>
      <c r="C321" s="115" t="s">
        <v>55</v>
      </c>
      <c r="D321" s="115"/>
      <c r="E321" s="115"/>
      <c r="F321" s="37" t="s">
        <v>34</v>
      </c>
      <c r="G321" s="37" t="s">
        <v>34</v>
      </c>
      <c r="H321" s="37" t="s">
        <v>34</v>
      </c>
      <c r="I321" s="37" t="s">
        <v>34</v>
      </c>
      <c r="J321" s="38">
        <v>2379.98</v>
      </c>
      <c r="K321" s="37" t="s">
        <v>34</v>
      </c>
      <c r="L321" s="38">
        <v>26.18</v>
      </c>
      <c r="M321" s="39">
        <v>7.88</v>
      </c>
      <c r="N321" s="40">
        <v>206</v>
      </c>
      <c r="T321" s="2" t="s">
        <v>55</v>
      </c>
    </row>
    <row r="322" spans="1:23" s="1" customFormat="1" x14ac:dyDescent="0.2">
      <c r="A322" s="35"/>
      <c r="B322" s="36" t="s">
        <v>56</v>
      </c>
      <c r="C322" s="115" t="s">
        <v>57</v>
      </c>
      <c r="D322" s="115"/>
      <c r="E322" s="115"/>
      <c r="F322" s="37" t="s">
        <v>34</v>
      </c>
      <c r="G322" s="37" t="s">
        <v>34</v>
      </c>
      <c r="H322" s="37" t="s">
        <v>34</v>
      </c>
      <c r="I322" s="37" t="s">
        <v>34</v>
      </c>
      <c r="J322" s="38">
        <v>214.86</v>
      </c>
      <c r="K322" s="37" t="s">
        <v>34</v>
      </c>
      <c r="L322" s="38">
        <v>2.36</v>
      </c>
      <c r="M322" s="39">
        <v>14.41</v>
      </c>
      <c r="N322" s="40">
        <v>34</v>
      </c>
      <c r="T322" s="2" t="s">
        <v>57</v>
      </c>
    </row>
    <row r="323" spans="1:23" s="1" customFormat="1" x14ac:dyDescent="0.2">
      <c r="A323" s="35"/>
      <c r="B323" s="36" t="s">
        <v>82</v>
      </c>
      <c r="C323" s="115" t="s">
        <v>83</v>
      </c>
      <c r="D323" s="115"/>
      <c r="E323" s="115"/>
      <c r="F323" s="37" t="s">
        <v>34</v>
      </c>
      <c r="G323" s="37" t="s">
        <v>34</v>
      </c>
      <c r="H323" s="37" t="s">
        <v>34</v>
      </c>
      <c r="I323" s="37" t="s">
        <v>34</v>
      </c>
      <c r="J323" s="38">
        <v>15.55</v>
      </c>
      <c r="K323" s="37" t="s">
        <v>34</v>
      </c>
      <c r="L323" s="38">
        <v>0.17</v>
      </c>
      <c r="M323" s="39">
        <v>4.22</v>
      </c>
      <c r="N323" s="40">
        <v>1</v>
      </c>
      <c r="T323" s="2" t="s">
        <v>83</v>
      </c>
    </row>
    <row r="324" spans="1:23" s="1" customFormat="1" x14ac:dyDescent="0.2">
      <c r="A324" s="35"/>
      <c r="B324" s="36" t="s">
        <v>34</v>
      </c>
      <c r="C324" s="115" t="s">
        <v>84</v>
      </c>
      <c r="D324" s="115"/>
      <c r="E324" s="115"/>
      <c r="F324" s="37" t="s">
        <v>59</v>
      </c>
      <c r="G324" s="37" t="s">
        <v>529</v>
      </c>
      <c r="H324" s="37" t="s">
        <v>34</v>
      </c>
      <c r="I324" s="37" t="s">
        <v>620</v>
      </c>
      <c r="J324" s="38" t="s">
        <v>34</v>
      </c>
      <c r="K324" s="37" t="s">
        <v>34</v>
      </c>
      <c r="L324" s="38" t="s">
        <v>34</v>
      </c>
      <c r="M324" s="39" t="s">
        <v>34</v>
      </c>
      <c r="N324" s="40" t="s">
        <v>34</v>
      </c>
      <c r="U324" s="2" t="s">
        <v>84</v>
      </c>
    </row>
    <row r="325" spans="1:23" s="1" customFormat="1" x14ac:dyDescent="0.2">
      <c r="A325" s="35"/>
      <c r="B325" s="36" t="s">
        <v>34</v>
      </c>
      <c r="C325" s="115" t="s">
        <v>58</v>
      </c>
      <c r="D325" s="115"/>
      <c r="E325" s="115"/>
      <c r="F325" s="37" t="s">
        <v>59</v>
      </c>
      <c r="G325" s="37" t="s">
        <v>531</v>
      </c>
      <c r="H325" s="37" t="s">
        <v>34</v>
      </c>
      <c r="I325" s="37" t="s">
        <v>621</v>
      </c>
      <c r="J325" s="38" t="s">
        <v>34</v>
      </c>
      <c r="K325" s="37" t="s">
        <v>34</v>
      </c>
      <c r="L325" s="38" t="s">
        <v>34</v>
      </c>
      <c r="M325" s="39" t="s">
        <v>34</v>
      </c>
      <c r="N325" s="40" t="s">
        <v>34</v>
      </c>
      <c r="U325" s="2" t="s">
        <v>58</v>
      </c>
    </row>
    <row r="326" spans="1:23" s="1" customFormat="1" x14ac:dyDescent="0.2">
      <c r="A326" s="35"/>
      <c r="B326" s="36" t="s">
        <v>34</v>
      </c>
      <c r="C326" s="118" t="s">
        <v>62</v>
      </c>
      <c r="D326" s="118"/>
      <c r="E326" s="118"/>
      <c r="F326" s="30" t="s">
        <v>34</v>
      </c>
      <c r="G326" s="30" t="s">
        <v>34</v>
      </c>
      <c r="H326" s="30" t="s">
        <v>34</v>
      </c>
      <c r="I326" s="30" t="s">
        <v>34</v>
      </c>
      <c r="J326" s="31">
        <v>2554.9299999999998</v>
      </c>
      <c r="K326" s="30" t="s">
        <v>34</v>
      </c>
      <c r="L326" s="31">
        <v>28.1</v>
      </c>
      <c r="M326" s="32" t="s">
        <v>34</v>
      </c>
      <c r="N326" s="33" t="s">
        <v>34</v>
      </c>
      <c r="V326" s="2" t="s">
        <v>62</v>
      </c>
    </row>
    <row r="327" spans="1:23" s="1" customFormat="1" x14ac:dyDescent="0.2">
      <c r="A327" s="35"/>
      <c r="B327" s="36" t="s">
        <v>34</v>
      </c>
      <c r="C327" s="115" t="s">
        <v>63</v>
      </c>
      <c r="D327" s="115"/>
      <c r="E327" s="115"/>
      <c r="F327" s="37" t="s">
        <v>34</v>
      </c>
      <c r="G327" s="37" t="s">
        <v>34</v>
      </c>
      <c r="H327" s="37" t="s">
        <v>34</v>
      </c>
      <c r="I327" s="37" t="s">
        <v>34</v>
      </c>
      <c r="J327" s="38" t="s">
        <v>34</v>
      </c>
      <c r="K327" s="37" t="s">
        <v>34</v>
      </c>
      <c r="L327" s="38">
        <v>4.1100000000000003</v>
      </c>
      <c r="M327" s="39" t="s">
        <v>34</v>
      </c>
      <c r="N327" s="40">
        <v>59</v>
      </c>
      <c r="U327" s="2" t="s">
        <v>63</v>
      </c>
    </row>
    <row r="328" spans="1:23" s="1" customFormat="1" ht="22.5" x14ac:dyDescent="0.2">
      <c r="A328" s="35"/>
      <c r="B328" s="36" t="s">
        <v>512</v>
      </c>
      <c r="C328" s="115" t="s">
        <v>513</v>
      </c>
      <c r="D328" s="115"/>
      <c r="E328" s="115"/>
      <c r="F328" s="37" t="s">
        <v>66</v>
      </c>
      <c r="G328" s="37" t="s">
        <v>514</v>
      </c>
      <c r="H328" s="37" t="s">
        <v>34</v>
      </c>
      <c r="I328" s="37" t="s">
        <v>514</v>
      </c>
      <c r="J328" s="38" t="s">
        <v>34</v>
      </c>
      <c r="K328" s="37" t="s">
        <v>34</v>
      </c>
      <c r="L328" s="38">
        <v>5.84</v>
      </c>
      <c r="M328" s="39" t="s">
        <v>34</v>
      </c>
      <c r="N328" s="40">
        <v>84</v>
      </c>
      <c r="U328" s="2" t="s">
        <v>513</v>
      </c>
    </row>
    <row r="329" spans="1:23" s="1" customFormat="1" ht="22.5" x14ac:dyDescent="0.2">
      <c r="A329" s="35"/>
      <c r="B329" s="36" t="s">
        <v>515</v>
      </c>
      <c r="C329" s="115" t="s">
        <v>516</v>
      </c>
      <c r="D329" s="115"/>
      <c r="E329" s="115"/>
      <c r="F329" s="37" t="s">
        <v>66</v>
      </c>
      <c r="G329" s="37" t="s">
        <v>67</v>
      </c>
      <c r="H329" s="37" t="s">
        <v>34</v>
      </c>
      <c r="I329" s="37" t="s">
        <v>67</v>
      </c>
      <c r="J329" s="38" t="s">
        <v>34</v>
      </c>
      <c r="K329" s="37" t="s">
        <v>34</v>
      </c>
      <c r="L329" s="38">
        <v>3.9</v>
      </c>
      <c r="M329" s="39" t="s">
        <v>34</v>
      </c>
      <c r="N329" s="40">
        <v>56</v>
      </c>
      <c r="U329" s="2" t="s">
        <v>516</v>
      </c>
    </row>
    <row r="330" spans="1:23" s="1" customFormat="1" x14ac:dyDescent="0.2">
      <c r="A330" s="41"/>
      <c r="B330" s="42"/>
      <c r="C330" s="116" t="s">
        <v>71</v>
      </c>
      <c r="D330" s="116"/>
      <c r="E330" s="116"/>
      <c r="F330" s="43" t="s">
        <v>34</v>
      </c>
      <c r="G330" s="43" t="s">
        <v>34</v>
      </c>
      <c r="H330" s="43" t="s">
        <v>34</v>
      </c>
      <c r="I330" s="43" t="s">
        <v>34</v>
      </c>
      <c r="J330" s="44" t="s">
        <v>34</v>
      </c>
      <c r="K330" s="43" t="s">
        <v>34</v>
      </c>
      <c r="L330" s="44">
        <v>37.840000000000003</v>
      </c>
      <c r="M330" s="32" t="s">
        <v>34</v>
      </c>
      <c r="N330" s="45">
        <v>372</v>
      </c>
      <c r="W330" s="2" t="s">
        <v>71</v>
      </c>
    </row>
    <row r="331" spans="1:23" s="1" customFormat="1" ht="22.5" x14ac:dyDescent="0.2">
      <c r="A331" s="28" t="s">
        <v>622</v>
      </c>
      <c r="B331" s="29" t="s">
        <v>425</v>
      </c>
      <c r="C331" s="118" t="s">
        <v>426</v>
      </c>
      <c r="D331" s="118"/>
      <c r="E331" s="118"/>
      <c r="F331" s="30" t="s">
        <v>153</v>
      </c>
      <c r="G331" s="30" t="s">
        <v>34</v>
      </c>
      <c r="H331" s="30" t="s">
        <v>34</v>
      </c>
      <c r="I331" s="30" t="s">
        <v>623</v>
      </c>
      <c r="J331" s="31">
        <v>117</v>
      </c>
      <c r="K331" s="30" t="s">
        <v>34</v>
      </c>
      <c r="L331" s="31">
        <v>141.57</v>
      </c>
      <c r="M331" s="32">
        <v>4.22</v>
      </c>
      <c r="N331" s="33">
        <v>597</v>
      </c>
      <c r="R331" s="2" t="s">
        <v>426</v>
      </c>
    </row>
    <row r="332" spans="1:23" s="1" customFormat="1" x14ac:dyDescent="0.2">
      <c r="A332" s="34"/>
      <c r="B332" s="8"/>
      <c r="C332" s="115" t="s">
        <v>624</v>
      </c>
      <c r="D332" s="115"/>
      <c r="E332" s="115"/>
      <c r="F332" s="115"/>
      <c r="G332" s="115"/>
      <c r="H332" s="115"/>
      <c r="I332" s="115"/>
      <c r="J332" s="115"/>
      <c r="K332" s="115"/>
      <c r="L332" s="115"/>
      <c r="M332" s="115"/>
      <c r="N332" s="117"/>
      <c r="S332" s="2" t="s">
        <v>624</v>
      </c>
    </row>
    <row r="333" spans="1:23" s="1" customFormat="1" ht="1.5" customHeight="1" x14ac:dyDescent="0.2">
      <c r="A333" s="47"/>
      <c r="B333" s="42"/>
      <c r="C333" s="42"/>
      <c r="D333" s="42"/>
      <c r="E333" s="42"/>
      <c r="F333" s="47"/>
      <c r="G333" s="47"/>
      <c r="H333" s="47"/>
      <c r="I333" s="47"/>
      <c r="J333" s="48"/>
      <c r="K333" s="47"/>
      <c r="L333" s="48"/>
      <c r="M333" s="37"/>
      <c r="N333" s="48"/>
    </row>
    <row r="334" spans="1:23" s="1" customFormat="1" x14ac:dyDescent="0.2">
      <c r="A334" s="119" t="s">
        <v>625</v>
      </c>
      <c r="B334" s="120"/>
      <c r="C334" s="120"/>
      <c r="D334" s="120"/>
      <c r="E334" s="120"/>
      <c r="F334" s="120"/>
      <c r="G334" s="120"/>
      <c r="H334" s="120"/>
      <c r="I334" s="120"/>
      <c r="J334" s="120"/>
      <c r="K334" s="120"/>
      <c r="L334" s="120"/>
      <c r="M334" s="120"/>
      <c r="N334" s="121"/>
      <c r="P334" s="2" t="s">
        <v>625</v>
      </c>
    </row>
    <row r="335" spans="1:23" s="1" customFormat="1" x14ac:dyDescent="0.2">
      <c r="A335" s="132" t="s">
        <v>626</v>
      </c>
      <c r="B335" s="133"/>
      <c r="C335" s="133"/>
      <c r="D335" s="133"/>
      <c r="E335" s="133"/>
      <c r="F335" s="133"/>
      <c r="G335" s="133"/>
      <c r="H335" s="133"/>
      <c r="I335" s="133"/>
      <c r="J335" s="133"/>
      <c r="K335" s="133"/>
      <c r="L335" s="133"/>
      <c r="M335" s="133"/>
      <c r="N335" s="134"/>
      <c r="Q335" s="2" t="s">
        <v>626</v>
      </c>
    </row>
    <row r="336" spans="1:23" s="1" customFormat="1" ht="45" x14ac:dyDescent="0.2">
      <c r="A336" s="28" t="s">
        <v>627</v>
      </c>
      <c r="B336" s="29" t="s">
        <v>628</v>
      </c>
      <c r="C336" s="118" t="s">
        <v>629</v>
      </c>
      <c r="D336" s="118"/>
      <c r="E336" s="118"/>
      <c r="F336" s="30" t="s">
        <v>630</v>
      </c>
      <c r="G336" s="30" t="s">
        <v>34</v>
      </c>
      <c r="H336" s="30" t="s">
        <v>34</v>
      </c>
      <c r="I336" s="30" t="s">
        <v>631</v>
      </c>
      <c r="J336" s="31" t="s">
        <v>34</v>
      </c>
      <c r="K336" s="30" t="s">
        <v>34</v>
      </c>
      <c r="L336" s="31" t="s">
        <v>34</v>
      </c>
      <c r="M336" s="32" t="s">
        <v>34</v>
      </c>
      <c r="N336" s="33" t="s">
        <v>34</v>
      </c>
      <c r="R336" s="2" t="s">
        <v>629</v>
      </c>
    </row>
    <row r="337" spans="1:23" s="1" customFormat="1" x14ac:dyDescent="0.2">
      <c r="A337" s="34"/>
      <c r="B337" s="8"/>
      <c r="C337" s="115" t="s">
        <v>632</v>
      </c>
      <c r="D337" s="115"/>
      <c r="E337" s="115"/>
      <c r="F337" s="115"/>
      <c r="G337" s="115"/>
      <c r="H337" s="115"/>
      <c r="I337" s="115"/>
      <c r="J337" s="115"/>
      <c r="K337" s="115"/>
      <c r="L337" s="115"/>
      <c r="M337" s="115"/>
      <c r="N337" s="117"/>
      <c r="S337" s="2" t="s">
        <v>632</v>
      </c>
    </row>
    <row r="338" spans="1:23" s="1" customFormat="1" x14ac:dyDescent="0.2">
      <c r="A338" s="35"/>
      <c r="B338" s="36" t="s">
        <v>48</v>
      </c>
      <c r="C338" s="115" t="s">
        <v>81</v>
      </c>
      <c r="D338" s="115"/>
      <c r="E338" s="115"/>
      <c r="F338" s="37" t="s">
        <v>34</v>
      </c>
      <c r="G338" s="37" t="s">
        <v>34</v>
      </c>
      <c r="H338" s="37" t="s">
        <v>34</v>
      </c>
      <c r="I338" s="37" t="s">
        <v>34</v>
      </c>
      <c r="J338" s="38">
        <v>352.2</v>
      </c>
      <c r="K338" s="37" t="s">
        <v>34</v>
      </c>
      <c r="L338" s="38">
        <v>55.2</v>
      </c>
      <c r="M338" s="39">
        <v>14.41</v>
      </c>
      <c r="N338" s="40">
        <v>795</v>
      </c>
      <c r="T338" s="2" t="s">
        <v>81</v>
      </c>
    </row>
    <row r="339" spans="1:23" s="1" customFormat="1" x14ac:dyDescent="0.2">
      <c r="A339" s="35"/>
      <c r="B339" s="36" t="s">
        <v>54</v>
      </c>
      <c r="C339" s="115" t="s">
        <v>55</v>
      </c>
      <c r="D339" s="115"/>
      <c r="E339" s="115"/>
      <c r="F339" s="37" t="s">
        <v>34</v>
      </c>
      <c r="G339" s="37" t="s">
        <v>34</v>
      </c>
      <c r="H339" s="37" t="s">
        <v>34</v>
      </c>
      <c r="I339" s="37" t="s">
        <v>34</v>
      </c>
      <c r="J339" s="38">
        <v>6.65</v>
      </c>
      <c r="K339" s="37" t="s">
        <v>34</v>
      </c>
      <c r="L339" s="38">
        <v>1.04</v>
      </c>
      <c r="M339" s="39">
        <v>7.88</v>
      </c>
      <c r="N339" s="40">
        <v>8</v>
      </c>
      <c r="T339" s="2" t="s">
        <v>55</v>
      </c>
    </row>
    <row r="340" spans="1:23" s="1" customFormat="1" x14ac:dyDescent="0.2">
      <c r="A340" s="35"/>
      <c r="B340" s="36" t="s">
        <v>56</v>
      </c>
      <c r="C340" s="115" t="s">
        <v>57</v>
      </c>
      <c r="D340" s="115"/>
      <c r="E340" s="115"/>
      <c r="F340" s="37" t="s">
        <v>34</v>
      </c>
      <c r="G340" s="37" t="s">
        <v>34</v>
      </c>
      <c r="H340" s="37" t="s">
        <v>34</v>
      </c>
      <c r="I340" s="37" t="s">
        <v>34</v>
      </c>
      <c r="J340" s="38">
        <v>1.1399999999999999</v>
      </c>
      <c r="K340" s="37" t="s">
        <v>34</v>
      </c>
      <c r="L340" s="38">
        <v>0.18</v>
      </c>
      <c r="M340" s="39">
        <v>14.41</v>
      </c>
      <c r="N340" s="40">
        <v>3</v>
      </c>
      <c r="T340" s="2" t="s">
        <v>57</v>
      </c>
    </row>
    <row r="341" spans="1:23" s="1" customFormat="1" x14ac:dyDescent="0.2">
      <c r="A341" s="35"/>
      <c r="B341" s="36" t="s">
        <v>82</v>
      </c>
      <c r="C341" s="115" t="s">
        <v>83</v>
      </c>
      <c r="D341" s="115"/>
      <c r="E341" s="115"/>
      <c r="F341" s="37" t="s">
        <v>34</v>
      </c>
      <c r="G341" s="37" t="s">
        <v>34</v>
      </c>
      <c r="H341" s="37" t="s">
        <v>34</v>
      </c>
      <c r="I341" s="37" t="s">
        <v>34</v>
      </c>
      <c r="J341" s="38">
        <v>1215</v>
      </c>
      <c r="K341" s="37" t="s">
        <v>34</v>
      </c>
      <c r="L341" s="38">
        <v>190.43</v>
      </c>
      <c r="M341" s="39">
        <v>4.22</v>
      </c>
      <c r="N341" s="40">
        <v>804</v>
      </c>
      <c r="T341" s="2" t="s">
        <v>83</v>
      </c>
    </row>
    <row r="342" spans="1:23" s="1" customFormat="1" x14ac:dyDescent="0.2">
      <c r="A342" s="35"/>
      <c r="B342" s="36" t="s">
        <v>34</v>
      </c>
      <c r="C342" s="115" t="s">
        <v>84</v>
      </c>
      <c r="D342" s="115"/>
      <c r="E342" s="115"/>
      <c r="F342" s="37" t="s">
        <v>59</v>
      </c>
      <c r="G342" s="37" t="s">
        <v>633</v>
      </c>
      <c r="H342" s="37" t="s">
        <v>34</v>
      </c>
      <c r="I342" s="37" t="s">
        <v>634</v>
      </c>
      <c r="J342" s="38" t="s">
        <v>34</v>
      </c>
      <c r="K342" s="37" t="s">
        <v>34</v>
      </c>
      <c r="L342" s="38" t="s">
        <v>34</v>
      </c>
      <c r="M342" s="39" t="s">
        <v>34</v>
      </c>
      <c r="N342" s="40" t="s">
        <v>34</v>
      </c>
      <c r="U342" s="2" t="s">
        <v>84</v>
      </c>
    </row>
    <row r="343" spans="1:23" s="1" customFormat="1" x14ac:dyDescent="0.2">
      <c r="A343" s="35"/>
      <c r="B343" s="36" t="s">
        <v>34</v>
      </c>
      <c r="C343" s="115" t="s">
        <v>58</v>
      </c>
      <c r="D343" s="115"/>
      <c r="E343" s="115"/>
      <c r="F343" s="37" t="s">
        <v>59</v>
      </c>
      <c r="G343" s="37" t="s">
        <v>635</v>
      </c>
      <c r="H343" s="37" t="s">
        <v>34</v>
      </c>
      <c r="I343" s="37" t="s">
        <v>636</v>
      </c>
      <c r="J343" s="38" t="s">
        <v>34</v>
      </c>
      <c r="K343" s="37" t="s">
        <v>34</v>
      </c>
      <c r="L343" s="38" t="s">
        <v>34</v>
      </c>
      <c r="M343" s="39" t="s">
        <v>34</v>
      </c>
      <c r="N343" s="40" t="s">
        <v>34</v>
      </c>
      <c r="U343" s="2" t="s">
        <v>58</v>
      </c>
    </row>
    <row r="344" spans="1:23" s="1" customFormat="1" x14ac:dyDescent="0.2">
      <c r="A344" s="35"/>
      <c r="B344" s="36" t="s">
        <v>34</v>
      </c>
      <c r="C344" s="118" t="s">
        <v>62</v>
      </c>
      <c r="D344" s="118"/>
      <c r="E344" s="118"/>
      <c r="F344" s="30" t="s">
        <v>34</v>
      </c>
      <c r="G344" s="30" t="s">
        <v>34</v>
      </c>
      <c r="H344" s="30" t="s">
        <v>34</v>
      </c>
      <c r="I344" s="30" t="s">
        <v>34</v>
      </c>
      <c r="J344" s="31">
        <v>1573.85</v>
      </c>
      <c r="K344" s="30" t="s">
        <v>34</v>
      </c>
      <c r="L344" s="31">
        <v>246.67</v>
      </c>
      <c r="M344" s="32" t="s">
        <v>34</v>
      </c>
      <c r="N344" s="33" t="s">
        <v>34</v>
      </c>
      <c r="V344" s="2" t="s">
        <v>62</v>
      </c>
    </row>
    <row r="345" spans="1:23" s="1" customFormat="1" x14ac:dyDescent="0.2">
      <c r="A345" s="35"/>
      <c r="B345" s="36" t="s">
        <v>34</v>
      </c>
      <c r="C345" s="115" t="s">
        <v>63</v>
      </c>
      <c r="D345" s="115"/>
      <c r="E345" s="115"/>
      <c r="F345" s="37" t="s">
        <v>34</v>
      </c>
      <c r="G345" s="37" t="s">
        <v>34</v>
      </c>
      <c r="H345" s="37" t="s">
        <v>34</v>
      </c>
      <c r="I345" s="37" t="s">
        <v>34</v>
      </c>
      <c r="J345" s="38" t="s">
        <v>34</v>
      </c>
      <c r="K345" s="37" t="s">
        <v>34</v>
      </c>
      <c r="L345" s="38">
        <v>55.38</v>
      </c>
      <c r="M345" s="39" t="s">
        <v>34</v>
      </c>
      <c r="N345" s="40">
        <v>798</v>
      </c>
      <c r="U345" s="2" t="s">
        <v>63</v>
      </c>
    </row>
    <row r="346" spans="1:23" s="1" customFormat="1" ht="22.5" x14ac:dyDescent="0.2">
      <c r="A346" s="35"/>
      <c r="B346" s="36" t="s">
        <v>637</v>
      </c>
      <c r="C346" s="115" t="s">
        <v>638</v>
      </c>
      <c r="D346" s="115"/>
      <c r="E346" s="115"/>
      <c r="F346" s="37" t="s">
        <v>66</v>
      </c>
      <c r="G346" s="37" t="s">
        <v>231</v>
      </c>
      <c r="H346" s="37" t="s">
        <v>34</v>
      </c>
      <c r="I346" s="37" t="s">
        <v>231</v>
      </c>
      <c r="J346" s="38" t="s">
        <v>34</v>
      </c>
      <c r="K346" s="37" t="s">
        <v>34</v>
      </c>
      <c r="L346" s="38">
        <v>63.69</v>
      </c>
      <c r="M346" s="39" t="s">
        <v>34</v>
      </c>
      <c r="N346" s="40">
        <v>918</v>
      </c>
      <c r="U346" s="2" t="s">
        <v>638</v>
      </c>
    </row>
    <row r="347" spans="1:23" s="1" customFormat="1" ht="22.5" x14ac:dyDescent="0.2">
      <c r="A347" s="35"/>
      <c r="B347" s="36" t="s">
        <v>639</v>
      </c>
      <c r="C347" s="115" t="s">
        <v>640</v>
      </c>
      <c r="D347" s="115"/>
      <c r="E347" s="115"/>
      <c r="F347" s="37" t="s">
        <v>66</v>
      </c>
      <c r="G347" s="37" t="s">
        <v>641</v>
      </c>
      <c r="H347" s="37" t="s">
        <v>34</v>
      </c>
      <c r="I347" s="37" t="s">
        <v>641</v>
      </c>
      <c r="J347" s="38" t="s">
        <v>34</v>
      </c>
      <c r="K347" s="37" t="s">
        <v>34</v>
      </c>
      <c r="L347" s="38">
        <v>49.84</v>
      </c>
      <c r="M347" s="39" t="s">
        <v>34</v>
      </c>
      <c r="N347" s="40">
        <v>718</v>
      </c>
      <c r="U347" s="2" t="s">
        <v>640</v>
      </c>
    </row>
    <row r="348" spans="1:23" s="1" customFormat="1" x14ac:dyDescent="0.2">
      <c r="A348" s="41"/>
      <c r="B348" s="42"/>
      <c r="C348" s="116" t="s">
        <v>71</v>
      </c>
      <c r="D348" s="116"/>
      <c r="E348" s="116"/>
      <c r="F348" s="43" t="s">
        <v>34</v>
      </c>
      <c r="G348" s="43" t="s">
        <v>34</v>
      </c>
      <c r="H348" s="43" t="s">
        <v>34</v>
      </c>
      <c r="I348" s="43" t="s">
        <v>34</v>
      </c>
      <c r="J348" s="44" t="s">
        <v>34</v>
      </c>
      <c r="K348" s="43" t="s">
        <v>34</v>
      </c>
      <c r="L348" s="44">
        <v>360.2</v>
      </c>
      <c r="M348" s="32" t="s">
        <v>34</v>
      </c>
      <c r="N348" s="45">
        <v>3243</v>
      </c>
      <c r="W348" s="2" t="s">
        <v>71</v>
      </c>
    </row>
    <row r="349" spans="1:23" s="1" customFormat="1" ht="45" x14ac:dyDescent="0.2">
      <c r="A349" s="28" t="s">
        <v>642</v>
      </c>
      <c r="B349" s="29" t="s">
        <v>643</v>
      </c>
      <c r="C349" s="118" t="s">
        <v>644</v>
      </c>
      <c r="D349" s="118"/>
      <c r="E349" s="118"/>
      <c r="F349" s="30" t="s">
        <v>630</v>
      </c>
      <c r="G349" s="30" t="s">
        <v>34</v>
      </c>
      <c r="H349" s="30" t="s">
        <v>34</v>
      </c>
      <c r="I349" s="30" t="s">
        <v>645</v>
      </c>
      <c r="J349" s="31" t="s">
        <v>34</v>
      </c>
      <c r="K349" s="30" t="s">
        <v>34</v>
      </c>
      <c r="L349" s="31" t="s">
        <v>34</v>
      </c>
      <c r="M349" s="32" t="s">
        <v>34</v>
      </c>
      <c r="N349" s="33" t="s">
        <v>34</v>
      </c>
      <c r="R349" s="2" t="s">
        <v>644</v>
      </c>
    </row>
    <row r="350" spans="1:23" s="1" customFormat="1" x14ac:dyDescent="0.2">
      <c r="A350" s="34"/>
      <c r="B350" s="8"/>
      <c r="C350" s="115" t="s">
        <v>646</v>
      </c>
      <c r="D350" s="115"/>
      <c r="E350" s="115"/>
      <c r="F350" s="115"/>
      <c r="G350" s="115"/>
      <c r="H350" s="115"/>
      <c r="I350" s="115"/>
      <c r="J350" s="115"/>
      <c r="K350" s="115"/>
      <c r="L350" s="115"/>
      <c r="M350" s="115"/>
      <c r="N350" s="117"/>
      <c r="S350" s="2" t="s">
        <v>646</v>
      </c>
    </row>
    <row r="351" spans="1:23" s="1" customFormat="1" x14ac:dyDescent="0.2">
      <c r="A351" s="35"/>
      <c r="B351" s="36" t="s">
        <v>48</v>
      </c>
      <c r="C351" s="115" t="s">
        <v>81</v>
      </c>
      <c r="D351" s="115"/>
      <c r="E351" s="115"/>
      <c r="F351" s="37" t="s">
        <v>34</v>
      </c>
      <c r="G351" s="37" t="s">
        <v>34</v>
      </c>
      <c r="H351" s="37" t="s">
        <v>34</v>
      </c>
      <c r="I351" s="37" t="s">
        <v>34</v>
      </c>
      <c r="J351" s="38">
        <v>401.6</v>
      </c>
      <c r="K351" s="37" t="s">
        <v>34</v>
      </c>
      <c r="L351" s="38">
        <v>26.98</v>
      </c>
      <c r="M351" s="39">
        <v>14.41</v>
      </c>
      <c r="N351" s="40">
        <v>389</v>
      </c>
      <c r="T351" s="2" t="s">
        <v>81</v>
      </c>
    </row>
    <row r="352" spans="1:23" s="1" customFormat="1" x14ac:dyDescent="0.2">
      <c r="A352" s="35"/>
      <c r="B352" s="36" t="s">
        <v>82</v>
      </c>
      <c r="C352" s="115" t="s">
        <v>83</v>
      </c>
      <c r="D352" s="115"/>
      <c r="E352" s="115"/>
      <c r="F352" s="37" t="s">
        <v>34</v>
      </c>
      <c r="G352" s="37" t="s">
        <v>34</v>
      </c>
      <c r="H352" s="37" t="s">
        <v>34</v>
      </c>
      <c r="I352" s="37" t="s">
        <v>34</v>
      </c>
      <c r="J352" s="38">
        <v>1215</v>
      </c>
      <c r="K352" s="37" t="s">
        <v>34</v>
      </c>
      <c r="L352" s="38">
        <v>81.61</v>
      </c>
      <c r="M352" s="39">
        <v>4.22</v>
      </c>
      <c r="N352" s="40">
        <v>344</v>
      </c>
      <c r="T352" s="2" t="s">
        <v>83</v>
      </c>
    </row>
    <row r="353" spans="1:23" s="1" customFormat="1" x14ac:dyDescent="0.2">
      <c r="A353" s="35"/>
      <c r="B353" s="36" t="s">
        <v>34</v>
      </c>
      <c r="C353" s="115" t="s">
        <v>84</v>
      </c>
      <c r="D353" s="115"/>
      <c r="E353" s="115"/>
      <c r="F353" s="37" t="s">
        <v>59</v>
      </c>
      <c r="G353" s="37" t="s">
        <v>647</v>
      </c>
      <c r="H353" s="37" t="s">
        <v>34</v>
      </c>
      <c r="I353" s="37" t="s">
        <v>648</v>
      </c>
      <c r="J353" s="38" t="s">
        <v>34</v>
      </c>
      <c r="K353" s="37" t="s">
        <v>34</v>
      </c>
      <c r="L353" s="38" t="s">
        <v>34</v>
      </c>
      <c r="M353" s="39" t="s">
        <v>34</v>
      </c>
      <c r="N353" s="40" t="s">
        <v>34</v>
      </c>
      <c r="U353" s="2" t="s">
        <v>84</v>
      </c>
    </row>
    <row r="354" spans="1:23" s="1" customFormat="1" x14ac:dyDescent="0.2">
      <c r="A354" s="35"/>
      <c r="B354" s="36" t="s">
        <v>34</v>
      </c>
      <c r="C354" s="118" t="s">
        <v>62</v>
      </c>
      <c r="D354" s="118"/>
      <c r="E354" s="118"/>
      <c r="F354" s="30" t="s">
        <v>34</v>
      </c>
      <c r="G354" s="30" t="s">
        <v>34</v>
      </c>
      <c r="H354" s="30" t="s">
        <v>34</v>
      </c>
      <c r="I354" s="30" t="s">
        <v>34</v>
      </c>
      <c r="J354" s="31">
        <v>1616.6</v>
      </c>
      <c r="K354" s="30" t="s">
        <v>34</v>
      </c>
      <c r="L354" s="31">
        <v>108.59</v>
      </c>
      <c r="M354" s="32" t="s">
        <v>34</v>
      </c>
      <c r="N354" s="33" t="s">
        <v>34</v>
      </c>
      <c r="V354" s="2" t="s">
        <v>62</v>
      </c>
    </row>
    <row r="355" spans="1:23" s="1" customFormat="1" x14ac:dyDescent="0.2">
      <c r="A355" s="35"/>
      <c r="B355" s="36" t="s">
        <v>34</v>
      </c>
      <c r="C355" s="115" t="s">
        <v>63</v>
      </c>
      <c r="D355" s="115"/>
      <c r="E355" s="115"/>
      <c r="F355" s="37" t="s">
        <v>34</v>
      </c>
      <c r="G355" s="37" t="s">
        <v>34</v>
      </c>
      <c r="H355" s="37" t="s">
        <v>34</v>
      </c>
      <c r="I355" s="37" t="s">
        <v>34</v>
      </c>
      <c r="J355" s="38" t="s">
        <v>34</v>
      </c>
      <c r="K355" s="37" t="s">
        <v>34</v>
      </c>
      <c r="L355" s="38">
        <v>26.98</v>
      </c>
      <c r="M355" s="39" t="s">
        <v>34</v>
      </c>
      <c r="N355" s="40">
        <v>389</v>
      </c>
      <c r="U355" s="2" t="s">
        <v>63</v>
      </c>
    </row>
    <row r="356" spans="1:23" s="1" customFormat="1" ht="22.5" x14ac:dyDescent="0.2">
      <c r="A356" s="35"/>
      <c r="B356" s="36" t="s">
        <v>637</v>
      </c>
      <c r="C356" s="115" t="s">
        <v>638</v>
      </c>
      <c r="D356" s="115"/>
      <c r="E356" s="115"/>
      <c r="F356" s="37" t="s">
        <v>66</v>
      </c>
      <c r="G356" s="37" t="s">
        <v>231</v>
      </c>
      <c r="H356" s="37" t="s">
        <v>34</v>
      </c>
      <c r="I356" s="37" t="s">
        <v>231</v>
      </c>
      <c r="J356" s="38" t="s">
        <v>34</v>
      </c>
      <c r="K356" s="37" t="s">
        <v>34</v>
      </c>
      <c r="L356" s="38">
        <v>31.03</v>
      </c>
      <c r="M356" s="39" t="s">
        <v>34</v>
      </c>
      <c r="N356" s="40">
        <v>447</v>
      </c>
      <c r="U356" s="2" t="s">
        <v>638</v>
      </c>
    </row>
    <row r="357" spans="1:23" s="1" customFormat="1" ht="22.5" x14ac:dyDescent="0.2">
      <c r="A357" s="35"/>
      <c r="B357" s="36" t="s">
        <v>639</v>
      </c>
      <c r="C357" s="115" t="s">
        <v>640</v>
      </c>
      <c r="D357" s="115"/>
      <c r="E357" s="115"/>
      <c r="F357" s="37" t="s">
        <v>66</v>
      </c>
      <c r="G357" s="37" t="s">
        <v>641</v>
      </c>
      <c r="H357" s="37" t="s">
        <v>34</v>
      </c>
      <c r="I357" s="37" t="s">
        <v>641</v>
      </c>
      <c r="J357" s="38" t="s">
        <v>34</v>
      </c>
      <c r="K357" s="37" t="s">
        <v>34</v>
      </c>
      <c r="L357" s="38">
        <v>24.28</v>
      </c>
      <c r="M357" s="39" t="s">
        <v>34</v>
      </c>
      <c r="N357" s="40">
        <v>350</v>
      </c>
      <c r="U357" s="2" t="s">
        <v>640</v>
      </c>
    </row>
    <row r="358" spans="1:23" s="1" customFormat="1" x14ac:dyDescent="0.2">
      <c r="A358" s="41"/>
      <c r="B358" s="42"/>
      <c r="C358" s="116" t="s">
        <v>71</v>
      </c>
      <c r="D358" s="116"/>
      <c r="E358" s="116"/>
      <c r="F358" s="43" t="s">
        <v>34</v>
      </c>
      <c r="G358" s="43" t="s">
        <v>34</v>
      </c>
      <c r="H358" s="43" t="s">
        <v>34</v>
      </c>
      <c r="I358" s="43" t="s">
        <v>34</v>
      </c>
      <c r="J358" s="44" t="s">
        <v>34</v>
      </c>
      <c r="K358" s="43" t="s">
        <v>34</v>
      </c>
      <c r="L358" s="44">
        <v>163.9</v>
      </c>
      <c r="M358" s="32" t="s">
        <v>34</v>
      </c>
      <c r="N358" s="45">
        <v>1530</v>
      </c>
      <c r="W358" s="2" t="s">
        <v>71</v>
      </c>
    </row>
    <row r="359" spans="1:23" s="1" customFormat="1" ht="33.75" x14ac:dyDescent="0.2">
      <c r="A359" s="28" t="s">
        <v>649</v>
      </c>
      <c r="B359" s="29" t="s">
        <v>650</v>
      </c>
      <c r="C359" s="118" t="s">
        <v>651</v>
      </c>
      <c r="D359" s="118"/>
      <c r="E359" s="118"/>
      <c r="F359" s="30" t="s">
        <v>630</v>
      </c>
      <c r="G359" s="30" t="s">
        <v>34</v>
      </c>
      <c r="H359" s="30" t="s">
        <v>34</v>
      </c>
      <c r="I359" s="30" t="s">
        <v>652</v>
      </c>
      <c r="J359" s="31" t="s">
        <v>34</v>
      </c>
      <c r="K359" s="30" t="s">
        <v>34</v>
      </c>
      <c r="L359" s="31" t="s">
        <v>34</v>
      </c>
      <c r="M359" s="32" t="s">
        <v>34</v>
      </c>
      <c r="N359" s="33" t="s">
        <v>34</v>
      </c>
      <c r="R359" s="2" t="s">
        <v>651</v>
      </c>
    </row>
    <row r="360" spans="1:23" s="1" customFormat="1" x14ac:dyDescent="0.2">
      <c r="A360" s="34"/>
      <c r="B360" s="8"/>
      <c r="C360" s="115" t="s">
        <v>653</v>
      </c>
      <c r="D360" s="115"/>
      <c r="E360" s="115"/>
      <c r="F360" s="115"/>
      <c r="G360" s="115"/>
      <c r="H360" s="115"/>
      <c r="I360" s="115"/>
      <c r="J360" s="115"/>
      <c r="K360" s="115"/>
      <c r="L360" s="115"/>
      <c r="M360" s="115"/>
      <c r="N360" s="117"/>
      <c r="S360" s="2" t="s">
        <v>653</v>
      </c>
    </row>
    <row r="361" spans="1:23" s="1" customFormat="1" x14ac:dyDescent="0.2">
      <c r="A361" s="35"/>
      <c r="B361" s="36" t="s">
        <v>48</v>
      </c>
      <c r="C361" s="115" t="s">
        <v>81</v>
      </c>
      <c r="D361" s="115"/>
      <c r="E361" s="115"/>
      <c r="F361" s="37" t="s">
        <v>34</v>
      </c>
      <c r="G361" s="37" t="s">
        <v>34</v>
      </c>
      <c r="H361" s="37" t="s">
        <v>34</v>
      </c>
      <c r="I361" s="37" t="s">
        <v>34</v>
      </c>
      <c r="J361" s="38">
        <v>54.92</v>
      </c>
      <c r="K361" s="37" t="s">
        <v>34</v>
      </c>
      <c r="L361" s="38">
        <v>12.3</v>
      </c>
      <c r="M361" s="39">
        <v>14.41</v>
      </c>
      <c r="N361" s="40">
        <v>177</v>
      </c>
      <c r="T361" s="2" t="s">
        <v>81</v>
      </c>
    </row>
    <row r="362" spans="1:23" s="1" customFormat="1" x14ac:dyDescent="0.2">
      <c r="A362" s="35"/>
      <c r="B362" s="36" t="s">
        <v>82</v>
      </c>
      <c r="C362" s="115" t="s">
        <v>83</v>
      </c>
      <c r="D362" s="115"/>
      <c r="E362" s="115"/>
      <c r="F362" s="37" t="s">
        <v>34</v>
      </c>
      <c r="G362" s="37" t="s">
        <v>34</v>
      </c>
      <c r="H362" s="37" t="s">
        <v>34</v>
      </c>
      <c r="I362" s="37" t="s">
        <v>34</v>
      </c>
      <c r="J362" s="38">
        <v>405</v>
      </c>
      <c r="K362" s="37" t="s">
        <v>34</v>
      </c>
      <c r="L362" s="38">
        <v>90.68</v>
      </c>
      <c r="M362" s="39">
        <v>4.22</v>
      </c>
      <c r="N362" s="40">
        <v>383</v>
      </c>
      <c r="T362" s="2" t="s">
        <v>83</v>
      </c>
    </row>
    <row r="363" spans="1:23" s="1" customFormat="1" x14ac:dyDescent="0.2">
      <c r="A363" s="35"/>
      <c r="B363" s="36" t="s">
        <v>34</v>
      </c>
      <c r="C363" s="115" t="s">
        <v>84</v>
      </c>
      <c r="D363" s="115"/>
      <c r="E363" s="115"/>
      <c r="F363" s="37" t="s">
        <v>59</v>
      </c>
      <c r="G363" s="37" t="s">
        <v>654</v>
      </c>
      <c r="H363" s="37" t="s">
        <v>34</v>
      </c>
      <c r="I363" s="37" t="s">
        <v>655</v>
      </c>
      <c r="J363" s="38" t="s">
        <v>34</v>
      </c>
      <c r="K363" s="37" t="s">
        <v>34</v>
      </c>
      <c r="L363" s="38" t="s">
        <v>34</v>
      </c>
      <c r="M363" s="39" t="s">
        <v>34</v>
      </c>
      <c r="N363" s="40" t="s">
        <v>34</v>
      </c>
      <c r="U363" s="2" t="s">
        <v>84</v>
      </c>
    </row>
    <row r="364" spans="1:23" s="1" customFormat="1" x14ac:dyDescent="0.2">
      <c r="A364" s="35"/>
      <c r="B364" s="36" t="s">
        <v>34</v>
      </c>
      <c r="C364" s="118" t="s">
        <v>62</v>
      </c>
      <c r="D364" s="118"/>
      <c r="E364" s="118"/>
      <c r="F364" s="30" t="s">
        <v>34</v>
      </c>
      <c r="G364" s="30" t="s">
        <v>34</v>
      </c>
      <c r="H364" s="30" t="s">
        <v>34</v>
      </c>
      <c r="I364" s="30" t="s">
        <v>34</v>
      </c>
      <c r="J364" s="31">
        <v>459.92</v>
      </c>
      <c r="K364" s="30" t="s">
        <v>34</v>
      </c>
      <c r="L364" s="31">
        <v>102.98</v>
      </c>
      <c r="M364" s="32" t="s">
        <v>34</v>
      </c>
      <c r="N364" s="33" t="s">
        <v>34</v>
      </c>
      <c r="V364" s="2" t="s">
        <v>62</v>
      </c>
    </row>
    <row r="365" spans="1:23" s="1" customFormat="1" x14ac:dyDescent="0.2">
      <c r="A365" s="35"/>
      <c r="B365" s="36" t="s">
        <v>34</v>
      </c>
      <c r="C365" s="115" t="s">
        <v>63</v>
      </c>
      <c r="D365" s="115"/>
      <c r="E365" s="115"/>
      <c r="F365" s="37" t="s">
        <v>34</v>
      </c>
      <c r="G365" s="37" t="s">
        <v>34</v>
      </c>
      <c r="H365" s="37" t="s">
        <v>34</v>
      </c>
      <c r="I365" s="37" t="s">
        <v>34</v>
      </c>
      <c r="J365" s="38" t="s">
        <v>34</v>
      </c>
      <c r="K365" s="37" t="s">
        <v>34</v>
      </c>
      <c r="L365" s="38">
        <v>12.3</v>
      </c>
      <c r="M365" s="39" t="s">
        <v>34</v>
      </c>
      <c r="N365" s="40">
        <v>177</v>
      </c>
      <c r="U365" s="2" t="s">
        <v>63</v>
      </c>
    </row>
    <row r="366" spans="1:23" s="1" customFormat="1" ht="22.5" x14ac:dyDescent="0.2">
      <c r="A366" s="35"/>
      <c r="B366" s="36" t="s">
        <v>637</v>
      </c>
      <c r="C366" s="115" t="s">
        <v>638</v>
      </c>
      <c r="D366" s="115"/>
      <c r="E366" s="115"/>
      <c r="F366" s="37" t="s">
        <v>66</v>
      </c>
      <c r="G366" s="37" t="s">
        <v>231</v>
      </c>
      <c r="H366" s="37" t="s">
        <v>34</v>
      </c>
      <c r="I366" s="37" t="s">
        <v>231</v>
      </c>
      <c r="J366" s="38" t="s">
        <v>34</v>
      </c>
      <c r="K366" s="37" t="s">
        <v>34</v>
      </c>
      <c r="L366" s="38">
        <v>14.15</v>
      </c>
      <c r="M366" s="39" t="s">
        <v>34</v>
      </c>
      <c r="N366" s="40">
        <v>204</v>
      </c>
      <c r="U366" s="2" t="s">
        <v>638</v>
      </c>
    </row>
    <row r="367" spans="1:23" s="1" customFormat="1" ht="22.5" x14ac:dyDescent="0.2">
      <c r="A367" s="35"/>
      <c r="B367" s="36" t="s">
        <v>639</v>
      </c>
      <c r="C367" s="115" t="s">
        <v>640</v>
      </c>
      <c r="D367" s="115"/>
      <c r="E367" s="115"/>
      <c r="F367" s="37" t="s">
        <v>66</v>
      </c>
      <c r="G367" s="37" t="s">
        <v>641</v>
      </c>
      <c r="H367" s="37" t="s">
        <v>34</v>
      </c>
      <c r="I367" s="37" t="s">
        <v>641</v>
      </c>
      <c r="J367" s="38" t="s">
        <v>34</v>
      </c>
      <c r="K367" s="37" t="s">
        <v>34</v>
      </c>
      <c r="L367" s="38">
        <v>11.07</v>
      </c>
      <c r="M367" s="39" t="s">
        <v>34</v>
      </c>
      <c r="N367" s="40">
        <v>159</v>
      </c>
      <c r="U367" s="2" t="s">
        <v>640</v>
      </c>
    </row>
    <row r="368" spans="1:23" s="1" customFormat="1" x14ac:dyDescent="0.2">
      <c r="A368" s="41"/>
      <c r="B368" s="42"/>
      <c r="C368" s="116" t="s">
        <v>71</v>
      </c>
      <c r="D368" s="116"/>
      <c r="E368" s="116"/>
      <c r="F368" s="43" t="s">
        <v>34</v>
      </c>
      <c r="G368" s="43" t="s">
        <v>34</v>
      </c>
      <c r="H368" s="43" t="s">
        <v>34</v>
      </c>
      <c r="I368" s="43" t="s">
        <v>34</v>
      </c>
      <c r="J368" s="44" t="s">
        <v>34</v>
      </c>
      <c r="K368" s="43" t="s">
        <v>34</v>
      </c>
      <c r="L368" s="44">
        <v>128.19999999999999</v>
      </c>
      <c r="M368" s="32" t="s">
        <v>34</v>
      </c>
      <c r="N368" s="45">
        <v>923</v>
      </c>
      <c r="W368" s="2" t="s">
        <v>71</v>
      </c>
    </row>
    <row r="369" spans="1:23" s="1" customFormat="1" ht="22.5" x14ac:dyDescent="0.2">
      <c r="A369" s="28" t="s">
        <v>479</v>
      </c>
      <c r="B369" s="29" t="s">
        <v>656</v>
      </c>
      <c r="C369" s="118" t="s">
        <v>657</v>
      </c>
      <c r="D369" s="118"/>
      <c r="E369" s="118"/>
      <c r="F369" s="30" t="s">
        <v>630</v>
      </c>
      <c r="G369" s="30" t="s">
        <v>34</v>
      </c>
      <c r="H369" s="30" t="s">
        <v>34</v>
      </c>
      <c r="I369" s="30" t="s">
        <v>652</v>
      </c>
      <c r="J369" s="31" t="s">
        <v>34</v>
      </c>
      <c r="K369" s="30" t="s">
        <v>34</v>
      </c>
      <c r="L369" s="31" t="s">
        <v>34</v>
      </c>
      <c r="M369" s="32" t="s">
        <v>34</v>
      </c>
      <c r="N369" s="33" t="s">
        <v>34</v>
      </c>
      <c r="R369" s="2" t="s">
        <v>657</v>
      </c>
    </row>
    <row r="370" spans="1:23" s="1" customFormat="1" x14ac:dyDescent="0.2">
      <c r="A370" s="34"/>
      <c r="B370" s="8"/>
      <c r="C370" s="115" t="s">
        <v>653</v>
      </c>
      <c r="D370" s="115"/>
      <c r="E370" s="115"/>
      <c r="F370" s="115"/>
      <c r="G370" s="115"/>
      <c r="H370" s="115"/>
      <c r="I370" s="115"/>
      <c r="J370" s="115"/>
      <c r="K370" s="115"/>
      <c r="L370" s="115"/>
      <c r="M370" s="115"/>
      <c r="N370" s="117"/>
      <c r="S370" s="2" t="s">
        <v>653</v>
      </c>
    </row>
    <row r="371" spans="1:23" s="1" customFormat="1" x14ac:dyDescent="0.2">
      <c r="A371" s="35"/>
      <c r="B371" s="36" t="s">
        <v>48</v>
      </c>
      <c r="C371" s="115" t="s">
        <v>81</v>
      </c>
      <c r="D371" s="115"/>
      <c r="E371" s="115"/>
      <c r="F371" s="37" t="s">
        <v>34</v>
      </c>
      <c r="G371" s="37" t="s">
        <v>34</v>
      </c>
      <c r="H371" s="37" t="s">
        <v>34</v>
      </c>
      <c r="I371" s="37" t="s">
        <v>34</v>
      </c>
      <c r="J371" s="38">
        <v>64.03</v>
      </c>
      <c r="K371" s="37" t="s">
        <v>34</v>
      </c>
      <c r="L371" s="38">
        <v>14.34</v>
      </c>
      <c r="M371" s="39">
        <v>14.41</v>
      </c>
      <c r="N371" s="40">
        <v>207</v>
      </c>
      <c r="T371" s="2" t="s">
        <v>81</v>
      </c>
    </row>
    <row r="372" spans="1:23" s="1" customFormat="1" x14ac:dyDescent="0.2">
      <c r="A372" s="35"/>
      <c r="B372" s="36" t="s">
        <v>54</v>
      </c>
      <c r="C372" s="115" t="s">
        <v>55</v>
      </c>
      <c r="D372" s="115"/>
      <c r="E372" s="115"/>
      <c r="F372" s="37" t="s">
        <v>34</v>
      </c>
      <c r="G372" s="37" t="s">
        <v>34</v>
      </c>
      <c r="H372" s="37" t="s">
        <v>34</v>
      </c>
      <c r="I372" s="37" t="s">
        <v>34</v>
      </c>
      <c r="J372" s="38">
        <v>331.73</v>
      </c>
      <c r="K372" s="37" t="s">
        <v>34</v>
      </c>
      <c r="L372" s="38">
        <v>74.27</v>
      </c>
      <c r="M372" s="39">
        <v>7.88</v>
      </c>
      <c r="N372" s="40">
        <v>585</v>
      </c>
      <c r="T372" s="2" t="s">
        <v>55</v>
      </c>
    </row>
    <row r="373" spans="1:23" s="1" customFormat="1" x14ac:dyDescent="0.2">
      <c r="A373" s="35"/>
      <c r="B373" s="36" t="s">
        <v>56</v>
      </c>
      <c r="C373" s="115" t="s">
        <v>57</v>
      </c>
      <c r="D373" s="115"/>
      <c r="E373" s="115"/>
      <c r="F373" s="37" t="s">
        <v>34</v>
      </c>
      <c r="G373" s="37" t="s">
        <v>34</v>
      </c>
      <c r="H373" s="37" t="s">
        <v>34</v>
      </c>
      <c r="I373" s="37" t="s">
        <v>34</v>
      </c>
      <c r="J373" s="38">
        <v>38.409999999999997</v>
      </c>
      <c r="K373" s="37" t="s">
        <v>34</v>
      </c>
      <c r="L373" s="38">
        <v>8.6</v>
      </c>
      <c r="M373" s="39">
        <v>14.41</v>
      </c>
      <c r="N373" s="40">
        <v>124</v>
      </c>
      <c r="T373" s="2" t="s">
        <v>57</v>
      </c>
    </row>
    <row r="374" spans="1:23" s="1" customFormat="1" x14ac:dyDescent="0.2">
      <c r="A374" s="35"/>
      <c r="B374" s="36" t="s">
        <v>82</v>
      </c>
      <c r="C374" s="115" t="s">
        <v>83</v>
      </c>
      <c r="D374" s="115"/>
      <c r="E374" s="115"/>
      <c r="F374" s="37" t="s">
        <v>34</v>
      </c>
      <c r="G374" s="37" t="s">
        <v>34</v>
      </c>
      <c r="H374" s="37" t="s">
        <v>34</v>
      </c>
      <c r="I374" s="37" t="s">
        <v>34</v>
      </c>
      <c r="J374" s="38">
        <v>121.1</v>
      </c>
      <c r="K374" s="37" t="s">
        <v>34</v>
      </c>
      <c r="L374" s="38">
        <v>27.11</v>
      </c>
      <c r="M374" s="39">
        <v>4.22</v>
      </c>
      <c r="N374" s="40">
        <v>114</v>
      </c>
      <c r="T374" s="2" t="s">
        <v>83</v>
      </c>
    </row>
    <row r="375" spans="1:23" s="1" customFormat="1" x14ac:dyDescent="0.2">
      <c r="A375" s="35"/>
      <c r="B375" s="36" t="s">
        <v>34</v>
      </c>
      <c r="C375" s="115" t="s">
        <v>84</v>
      </c>
      <c r="D375" s="115"/>
      <c r="E375" s="115"/>
      <c r="F375" s="37" t="s">
        <v>59</v>
      </c>
      <c r="G375" s="37" t="s">
        <v>658</v>
      </c>
      <c r="H375" s="37" t="s">
        <v>34</v>
      </c>
      <c r="I375" s="37" t="s">
        <v>659</v>
      </c>
      <c r="J375" s="38" t="s">
        <v>34</v>
      </c>
      <c r="K375" s="37" t="s">
        <v>34</v>
      </c>
      <c r="L375" s="38" t="s">
        <v>34</v>
      </c>
      <c r="M375" s="39" t="s">
        <v>34</v>
      </c>
      <c r="N375" s="40" t="s">
        <v>34</v>
      </c>
      <c r="U375" s="2" t="s">
        <v>84</v>
      </c>
    </row>
    <row r="376" spans="1:23" s="1" customFormat="1" x14ac:dyDescent="0.2">
      <c r="A376" s="35"/>
      <c r="B376" s="36" t="s">
        <v>34</v>
      </c>
      <c r="C376" s="115" t="s">
        <v>58</v>
      </c>
      <c r="D376" s="115"/>
      <c r="E376" s="115"/>
      <c r="F376" s="37" t="s">
        <v>59</v>
      </c>
      <c r="G376" s="37" t="s">
        <v>660</v>
      </c>
      <c r="H376" s="37" t="s">
        <v>34</v>
      </c>
      <c r="I376" s="37" t="s">
        <v>661</v>
      </c>
      <c r="J376" s="38" t="s">
        <v>34</v>
      </c>
      <c r="K376" s="37" t="s">
        <v>34</v>
      </c>
      <c r="L376" s="38" t="s">
        <v>34</v>
      </c>
      <c r="M376" s="39" t="s">
        <v>34</v>
      </c>
      <c r="N376" s="40" t="s">
        <v>34</v>
      </c>
      <c r="U376" s="2" t="s">
        <v>58</v>
      </c>
    </row>
    <row r="377" spans="1:23" s="1" customFormat="1" x14ac:dyDescent="0.2">
      <c r="A377" s="35"/>
      <c r="B377" s="36" t="s">
        <v>34</v>
      </c>
      <c r="C377" s="118" t="s">
        <v>62</v>
      </c>
      <c r="D377" s="118"/>
      <c r="E377" s="118"/>
      <c r="F377" s="30" t="s">
        <v>34</v>
      </c>
      <c r="G377" s="30" t="s">
        <v>34</v>
      </c>
      <c r="H377" s="30" t="s">
        <v>34</v>
      </c>
      <c r="I377" s="30" t="s">
        <v>34</v>
      </c>
      <c r="J377" s="31">
        <v>516.86</v>
      </c>
      <c r="K377" s="30" t="s">
        <v>34</v>
      </c>
      <c r="L377" s="31">
        <v>115.72</v>
      </c>
      <c r="M377" s="32" t="s">
        <v>34</v>
      </c>
      <c r="N377" s="33" t="s">
        <v>34</v>
      </c>
      <c r="V377" s="2" t="s">
        <v>62</v>
      </c>
    </row>
    <row r="378" spans="1:23" s="1" customFormat="1" x14ac:dyDescent="0.2">
      <c r="A378" s="35"/>
      <c r="B378" s="36" t="s">
        <v>34</v>
      </c>
      <c r="C378" s="115" t="s">
        <v>63</v>
      </c>
      <c r="D378" s="115"/>
      <c r="E378" s="115"/>
      <c r="F378" s="37" t="s">
        <v>34</v>
      </c>
      <c r="G378" s="37" t="s">
        <v>34</v>
      </c>
      <c r="H378" s="37" t="s">
        <v>34</v>
      </c>
      <c r="I378" s="37" t="s">
        <v>34</v>
      </c>
      <c r="J378" s="38" t="s">
        <v>34</v>
      </c>
      <c r="K378" s="37" t="s">
        <v>34</v>
      </c>
      <c r="L378" s="38">
        <v>22.94</v>
      </c>
      <c r="M378" s="39" t="s">
        <v>34</v>
      </c>
      <c r="N378" s="40">
        <v>331</v>
      </c>
      <c r="U378" s="2" t="s">
        <v>63</v>
      </c>
    </row>
    <row r="379" spans="1:23" s="1" customFormat="1" ht="22.5" x14ac:dyDescent="0.2">
      <c r="A379" s="35"/>
      <c r="B379" s="36" t="s">
        <v>637</v>
      </c>
      <c r="C379" s="115" t="s">
        <v>638</v>
      </c>
      <c r="D379" s="115"/>
      <c r="E379" s="115"/>
      <c r="F379" s="37" t="s">
        <v>66</v>
      </c>
      <c r="G379" s="37" t="s">
        <v>231</v>
      </c>
      <c r="H379" s="37" t="s">
        <v>34</v>
      </c>
      <c r="I379" s="37" t="s">
        <v>231</v>
      </c>
      <c r="J379" s="38" t="s">
        <v>34</v>
      </c>
      <c r="K379" s="37" t="s">
        <v>34</v>
      </c>
      <c r="L379" s="38">
        <v>26.38</v>
      </c>
      <c r="M379" s="39" t="s">
        <v>34</v>
      </c>
      <c r="N379" s="40">
        <v>381</v>
      </c>
      <c r="U379" s="2" t="s">
        <v>638</v>
      </c>
    </row>
    <row r="380" spans="1:23" s="1" customFormat="1" ht="22.5" x14ac:dyDescent="0.2">
      <c r="A380" s="35"/>
      <c r="B380" s="36" t="s">
        <v>639</v>
      </c>
      <c r="C380" s="115" t="s">
        <v>640</v>
      </c>
      <c r="D380" s="115"/>
      <c r="E380" s="115"/>
      <c r="F380" s="37" t="s">
        <v>66</v>
      </c>
      <c r="G380" s="37" t="s">
        <v>641</v>
      </c>
      <c r="H380" s="37" t="s">
        <v>34</v>
      </c>
      <c r="I380" s="37" t="s">
        <v>641</v>
      </c>
      <c r="J380" s="38" t="s">
        <v>34</v>
      </c>
      <c r="K380" s="37" t="s">
        <v>34</v>
      </c>
      <c r="L380" s="38">
        <v>20.65</v>
      </c>
      <c r="M380" s="39" t="s">
        <v>34</v>
      </c>
      <c r="N380" s="40">
        <v>298</v>
      </c>
      <c r="U380" s="2" t="s">
        <v>640</v>
      </c>
    </row>
    <row r="381" spans="1:23" s="1" customFormat="1" x14ac:dyDescent="0.2">
      <c r="A381" s="41"/>
      <c r="B381" s="42"/>
      <c r="C381" s="116" t="s">
        <v>71</v>
      </c>
      <c r="D381" s="116"/>
      <c r="E381" s="116"/>
      <c r="F381" s="43" t="s">
        <v>34</v>
      </c>
      <c r="G381" s="43" t="s">
        <v>34</v>
      </c>
      <c r="H381" s="43" t="s">
        <v>34</v>
      </c>
      <c r="I381" s="43" t="s">
        <v>34</v>
      </c>
      <c r="J381" s="44" t="s">
        <v>34</v>
      </c>
      <c r="K381" s="43" t="s">
        <v>34</v>
      </c>
      <c r="L381" s="44">
        <v>162.75</v>
      </c>
      <c r="M381" s="32" t="s">
        <v>34</v>
      </c>
      <c r="N381" s="45">
        <v>1585</v>
      </c>
      <c r="W381" s="2" t="s">
        <v>71</v>
      </c>
    </row>
    <row r="382" spans="1:23" s="1" customFormat="1" ht="33.75" x14ac:dyDescent="0.2">
      <c r="A382" s="28" t="s">
        <v>662</v>
      </c>
      <c r="B382" s="29" t="s">
        <v>663</v>
      </c>
      <c r="C382" s="118" t="s">
        <v>664</v>
      </c>
      <c r="D382" s="118"/>
      <c r="E382" s="118"/>
      <c r="F382" s="30" t="s">
        <v>665</v>
      </c>
      <c r="G382" s="30" t="s">
        <v>34</v>
      </c>
      <c r="H382" s="30" t="s">
        <v>34</v>
      </c>
      <c r="I382" s="30" t="s">
        <v>652</v>
      </c>
      <c r="J382" s="31" t="s">
        <v>34</v>
      </c>
      <c r="K382" s="30" t="s">
        <v>34</v>
      </c>
      <c r="L382" s="31" t="s">
        <v>34</v>
      </c>
      <c r="M382" s="32" t="s">
        <v>34</v>
      </c>
      <c r="N382" s="33" t="s">
        <v>34</v>
      </c>
      <c r="R382" s="2" t="s">
        <v>664</v>
      </c>
    </row>
    <row r="383" spans="1:23" s="1" customFormat="1" x14ac:dyDescent="0.2">
      <c r="A383" s="34"/>
      <c r="B383" s="8"/>
      <c r="C383" s="115" t="s">
        <v>666</v>
      </c>
      <c r="D383" s="115"/>
      <c r="E383" s="115"/>
      <c r="F383" s="115"/>
      <c r="G383" s="115"/>
      <c r="H383" s="115"/>
      <c r="I383" s="115"/>
      <c r="J383" s="115"/>
      <c r="K383" s="115"/>
      <c r="L383" s="115"/>
      <c r="M383" s="115"/>
      <c r="N383" s="117"/>
      <c r="S383" s="2" t="s">
        <v>666</v>
      </c>
    </row>
    <row r="384" spans="1:23" s="1" customFormat="1" x14ac:dyDescent="0.2">
      <c r="A384" s="35"/>
      <c r="B384" s="36" t="s">
        <v>48</v>
      </c>
      <c r="C384" s="115" t="s">
        <v>81</v>
      </c>
      <c r="D384" s="115"/>
      <c r="E384" s="115"/>
      <c r="F384" s="37" t="s">
        <v>34</v>
      </c>
      <c r="G384" s="37" t="s">
        <v>34</v>
      </c>
      <c r="H384" s="37" t="s">
        <v>34</v>
      </c>
      <c r="I384" s="37" t="s">
        <v>34</v>
      </c>
      <c r="J384" s="38">
        <v>5.19</v>
      </c>
      <c r="K384" s="37" t="s">
        <v>34</v>
      </c>
      <c r="L384" s="38">
        <v>1.1599999999999999</v>
      </c>
      <c r="M384" s="39">
        <v>14.41</v>
      </c>
      <c r="N384" s="40">
        <v>17</v>
      </c>
      <c r="T384" s="2" t="s">
        <v>81</v>
      </c>
    </row>
    <row r="385" spans="1:23" s="1" customFormat="1" x14ac:dyDescent="0.2">
      <c r="A385" s="35"/>
      <c r="B385" s="36" t="s">
        <v>82</v>
      </c>
      <c r="C385" s="115" t="s">
        <v>83</v>
      </c>
      <c r="D385" s="115"/>
      <c r="E385" s="115"/>
      <c r="F385" s="37" t="s">
        <v>34</v>
      </c>
      <c r="G385" s="37" t="s">
        <v>34</v>
      </c>
      <c r="H385" s="37" t="s">
        <v>34</v>
      </c>
      <c r="I385" s="37" t="s">
        <v>34</v>
      </c>
      <c r="J385" s="38">
        <v>3.11</v>
      </c>
      <c r="K385" s="37" t="s">
        <v>34</v>
      </c>
      <c r="L385" s="38">
        <v>0.7</v>
      </c>
      <c r="M385" s="39">
        <v>4.22</v>
      </c>
      <c r="N385" s="40">
        <v>3</v>
      </c>
      <c r="T385" s="2" t="s">
        <v>83</v>
      </c>
    </row>
    <row r="386" spans="1:23" s="1" customFormat="1" x14ac:dyDescent="0.2">
      <c r="A386" s="35"/>
      <c r="B386" s="36" t="s">
        <v>34</v>
      </c>
      <c r="C386" s="115" t="s">
        <v>84</v>
      </c>
      <c r="D386" s="115"/>
      <c r="E386" s="115"/>
      <c r="F386" s="37" t="s">
        <v>59</v>
      </c>
      <c r="G386" s="37" t="s">
        <v>667</v>
      </c>
      <c r="H386" s="37" t="s">
        <v>34</v>
      </c>
      <c r="I386" s="37" t="s">
        <v>668</v>
      </c>
      <c r="J386" s="38" t="s">
        <v>34</v>
      </c>
      <c r="K386" s="37" t="s">
        <v>34</v>
      </c>
      <c r="L386" s="38" t="s">
        <v>34</v>
      </c>
      <c r="M386" s="39" t="s">
        <v>34</v>
      </c>
      <c r="N386" s="40" t="s">
        <v>34</v>
      </c>
      <c r="U386" s="2" t="s">
        <v>84</v>
      </c>
    </row>
    <row r="387" spans="1:23" s="1" customFormat="1" x14ac:dyDescent="0.2">
      <c r="A387" s="35"/>
      <c r="B387" s="36" t="s">
        <v>34</v>
      </c>
      <c r="C387" s="118" t="s">
        <v>62</v>
      </c>
      <c r="D387" s="118"/>
      <c r="E387" s="118"/>
      <c r="F387" s="30" t="s">
        <v>34</v>
      </c>
      <c r="G387" s="30" t="s">
        <v>34</v>
      </c>
      <c r="H387" s="30" t="s">
        <v>34</v>
      </c>
      <c r="I387" s="30" t="s">
        <v>34</v>
      </c>
      <c r="J387" s="31">
        <v>8.3000000000000007</v>
      </c>
      <c r="K387" s="30" t="s">
        <v>34</v>
      </c>
      <c r="L387" s="31">
        <v>1.86</v>
      </c>
      <c r="M387" s="32" t="s">
        <v>34</v>
      </c>
      <c r="N387" s="33" t="s">
        <v>34</v>
      </c>
      <c r="V387" s="2" t="s">
        <v>62</v>
      </c>
    </row>
    <row r="388" spans="1:23" s="1" customFormat="1" x14ac:dyDescent="0.2">
      <c r="A388" s="35"/>
      <c r="B388" s="36" t="s">
        <v>34</v>
      </c>
      <c r="C388" s="115" t="s">
        <v>63</v>
      </c>
      <c r="D388" s="115"/>
      <c r="E388" s="115"/>
      <c r="F388" s="37" t="s">
        <v>34</v>
      </c>
      <c r="G388" s="37" t="s">
        <v>34</v>
      </c>
      <c r="H388" s="37" t="s">
        <v>34</v>
      </c>
      <c r="I388" s="37" t="s">
        <v>34</v>
      </c>
      <c r="J388" s="38" t="s">
        <v>34</v>
      </c>
      <c r="K388" s="37" t="s">
        <v>34</v>
      </c>
      <c r="L388" s="38">
        <v>1.1599999999999999</v>
      </c>
      <c r="M388" s="39" t="s">
        <v>34</v>
      </c>
      <c r="N388" s="40">
        <v>17</v>
      </c>
      <c r="U388" s="2" t="s">
        <v>63</v>
      </c>
    </row>
    <row r="389" spans="1:23" s="1" customFormat="1" ht="22.5" x14ac:dyDescent="0.2">
      <c r="A389" s="35"/>
      <c r="B389" s="36" t="s">
        <v>637</v>
      </c>
      <c r="C389" s="115" t="s">
        <v>638</v>
      </c>
      <c r="D389" s="115"/>
      <c r="E389" s="115"/>
      <c r="F389" s="37" t="s">
        <v>66</v>
      </c>
      <c r="G389" s="37" t="s">
        <v>231</v>
      </c>
      <c r="H389" s="37" t="s">
        <v>34</v>
      </c>
      <c r="I389" s="37" t="s">
        <v>231</v>
      </c>
      <c r="J389" s="38" t="s">
        <v>34</v>
      </c>
      <c r="K389" s="37" t="s">
        <v>34</v>
      </c>
      <c r="L389" s="38">
        <v>1.33</v>
      </c>
      <c r="M389" s="39" t="s">
        <v>34</v>
      </c>
      <c r="N389" s="40">
        <v>20</v>
      </c>
      <c r="U389" s="2" t="s">
        <v>638</v>
      </c>
    </row>
    <row r="390" spans="1:23" s="1" customFormat="1" ht="22.5" x14ac:dyDescent="0.2">
      <c r="A390" s="35"/>
      <c r="B390" s="36" t="s">
        <v>639</v>
      </c>
      <c r="C390" s="115" t="s">
        <v>640</v>
      </c>
      <c r="D390" s="115"/>
      <c r="E390" s="115"/>
      <c r="F390" s="37" t="s">
        <v>66</v>
      </c>
      <c r="G390" s="37" t="s">
        <v>641</v>
      </c>
      <c r="H390" s="37" t="s">
        <v>34</v>
      </c>
      <c r="I390" s="37" t="s">
        <v>641</v>
      </c>
      <c r="J390" s="38" t="s">
        <v>34</v>
      </c>
      <c r="K390" s="37" t="s">
        <v>34</v>
      </c>
      <c r="L390" s="38">
        <v>1.04</v>
      </c>
      <c r="M390" s="39" t="s">
        <v>34</v>
      </c>
      <c r="N390" s="40">
        <v>15</v>
      </c>
      <c r="U390" s="2" t="s">
        <v>640</v>
      </c>
    </row>
    <row r="391" spans="1:23" s="1" customFormat="1" x14ac:dyDescent="0.2">
      <c r="A391" s="41"/>
      <c r="B391" s="42"/>
      <c r="C391" s="116" t="s">
        <v>71</v>
      </c>
      <c r="D391" s="116"/>
      <c r="E391" s="116"/>
      <c r="F391" s="43" t="s">
        <v>34</v>
      </c>
      <c r="G391" s="43" t="s">
        <v>34</v>
      </c>
      <c r="H391" s="43" t="s">
        <v>34</v>
      </c>
      <c r="I391" s="43" t="s">
        <v>34</v>
      </c>
      <c r="J391" s="44" t="s">
        <v>34</v>
      </c>
      <c r="K391" s="43" t="s">
        <v>34</v>
      </c>
      <c r="L391" s="44">
        <v>4.2300000000000004</v>
      </c>
      <c r="M391" s="32" t="s">
        <v>34</v>
      </c>
      <c r="N391" s="45">
        <v>55</v>
      </c>
      <c r="W391" s="2" t="s">
        <v>71</v>
      </c>
    </row>
    <row r="392" spans="1:23" s="1" customFormat="1" ht="90" x14ac:dyDescent="0.2">
      <c r="A392" s="28" t="s">
        <v>669</v>
      </c>
      <c r="B392" s="29" t="s">
        <v>670</v>
      </c>
      <c r="C392" s="118" t="s">
        <v>671</v>
      </c>
      <c r="D392" s="118"/>
      <c r="E392" s="118"/>
      <c r="F392" s="30" t="s">
        <v>672</v>
      </c>
      <c r="G392" s="30" t="s">
        <v>34</v>
      </c>
      <c r="H392" s="30" t="s">
        <v>34</v>
      </c>
      <c r="I392" s="30" t="s">
        <v>652</v>
      </c>
      <c r="J392" s="31" t="s">
        <v>34</v>
      </c>
      <c r="K392" s="30" t="s">
        <v>34</v>
      </c>
      <c r="L392" s="31" t="s">
        <v>34</v>
      </c>
      <c r="M392" s="32" t="s">
        <v>34</v>
      </c>
      <c r="N392" s="33" t="s">
        <v>34</v>
      </c>
      <c r="R392" s="2" t="s">
        <v>671</v>
      </c>
    </row>
    <row r="393" spans="1:23" s="1" customFormat="1" x14ac:dyDescent="0.2">
      <c r="A393" s="34"/>
      <c r="B393" s="8"/>
      <c r="C393" s="115" t="s">
        <v>653</v>
      </c>
      <c r="D393" s="115"/>
      <c r="E393" s="115"/>
      <c r="F393" s="115"/>
      <c r="G393" s="115"/>
      <c r="H393" s="115"/>
      <c r="I393" s="115"/>
      <c r="J393" s="115"/>
      <c r="K393" s="115"/>
      <c r="L393" s="115"/>
      <c r="M393" s="115"/>
      <c r="N393" s="117"/>
      <c r="S393" s="2" t="s">
        <v>653</v>
      </c>
    </row>
    <row r="394" spans="1:23" s="1" customFormat="1" x14ac:dyDescent="0.2">
      <c r="A394" s="35"/>
      <c r="B394" s="36" t="s">
        <v>48</v>
      </c>
      <c r="C394" s="115" t="s">
        <v>81</v>
      </c>
      <c r="D394" s="115"/>
      <c r="E394" s="115"/>
      <c r="F394" s="37" t="s">
        <v>34</v>
      </c>
      <c r="G394" s="37" t="s">
        <v>34</v>
      </c>
      <c r="H394" s="37" t="s">
        <v>34</v>
      </c>
      <c r="I394" s="37" t="s">
        <v>34</v>
      </c>
      <c r="J394" s="38">
        <v>7.22</v>
      </c>
      <c r="K394" s="37" t="s">
        <v>34</v>
      </c>
      <c r="L394" s="38">
        <v>1.62</v>
      </c>
      <c r="M394" s="39">
        <v>14.41</v>
      </c>
      <c r="N394" s="40">
        <v>23</v>
      </c>
      <c r="T394" s="2" t="s">
        <v>81</v>
      </c>
    </row>
    <row r="395" spans="1:23" s="1" customFormat="1" x14ac:dyDescent="0.2">
      <c r="A395" s="35"/>
      <c r="B395" s="36" t="s">
        <v>54</v>
      </c>
      <c r="C395" s="115" t="s">
        <v>55</v>
      </c>
      <c r="D395" s="115"/>
      <c r="E395" s="115"/>
      <c r="F395" s="37" t="s">
        <v>34</v>
      </c>
      <c r="G395" s="37" t="s">
        <v>34</v>
      </c>
      <c r="H395" s="37" t="s">
        <v>34</v>
      </c>
      <c r="I395" s="37" t="s">
        <v>34</v>
      </c>
      <c r="J395" s="38">
        <v>11.17</v>
      </c>
      <c r="K395" s="37" t="s">
        <v>34</v>
      </c>
      <c r="L395" s="38">
        <v>2.5</v>
      </c>
      <c r="M395" s="39">
        <v>7.88</v>
      </c>
      <c r="N395" s="40">
        <v>20</v>
      </c>
      <c r="T395" s="2" t="s">
        <v>55</v>
      </c>
    </row>
    <row r="396" spans="1:23" s="1" customFormat="1" x14ac:dyDescent="0.2">
      <c r="A396" s="35"/>
      <c r="B396" s="36" t="s">
        <v>34</v>
      </c>
      <c r="C396" s="115" t="s">
        <v>84</v>
      </c>
      <c r="D396" s="115"/>
      <c r="E396" s="115"/>
      <c r="F396" s="37" t="s">
        <v>59</v>
      </c>
      <c r="G396" s="37" t="s">
        <v>493</v>
      </c>
      <c r="H396" s="37" t="s">
        <v>34</v>
      </c>
      <c r="I396" s="37" t="s">
        <v>673</v>
      </c>
      <c r="J396" s="38" t="s">
        <v>34</v>
      </c>
      <c r="K396" s="37" t="s">
        <v>34</v>
      </c>
      <c r="L396" s="38" t="s">
        <v>34</v>
      </c>
      <c r="M396" s="39" t="s">
        <v>34</v>
      </c>
      <c r="N396" s="40" t="s">
        <v>34</v>
      </c>
      <c r="U396" s="2" t="s">
        <v>84</v>
      </c>
    </row>
    <row r="397" spans="1:23" s="1" customFormat="1" x14ac:dyDescent="0.2">
      <c r="A397" s="35"/>
      <c r="B397" s="36" t="s">
        <v>34</v>
      </c>
      <c r="C397" s="118" t="s">
        <v>62</v>
      </c>
      <c r="D397" s="118"/>
      <c r="E397" s="118"/>
      <c r="F397" s="30" t="s">
        <v>34</v>
      </c>
      <c r="G397" s="30" t="s">
        <v>34</v>
      </c>
      <c r="H397" s="30" t="s">
        <v>34</v>
      </c>
      <c r="I397" s="30" t="s">
        <v>34</v>
      </c>
      <c r="J397" s="31">
        <v>18.39</v>
      </c>
      <c r="K397" s="30" t="s">
        <v>34</v>
      </c>
      <c r="L397" s="31">
        <v>4.12</v>
      </c>
      <c r="M397" s="32" t="s">
        <v>34</v>
      </c>
      <c r="N397" s="33" t="s">
        <v>34</v>
      </c>
      <c r="V397" s="2" t="s">
        <v>62</v>
      </c>
    </row>
    <row r="398" spans="1:23" s="1" customFormat="1" x14ac:dyDescent="0.2">
      <c r="A398" s="35"/>
      <c r="B398" s="36" t="s">
        <v>34</v>
      </c>
      <c r="C398" s="115" t="s">
        <v>63</v>
      </c>
      <c r="D398" s="115"/>
      <c r="E398" s="115"/>
      <c r="F398" s="37" t="s">
        <v>34</v>
      </c>
      <c r="G398" s="37" t="s">
        <v>34</v>
      </c>
      <c r="H398" s="37" t="s">
        <v>34</v>
      </c>
      <c r="I398" s="37" t="s">
        <v>34</v>
      </c>
      <c r="J398" s="38" t="s">
        <v>34</v>
      </c>
      <c r="K398" s="37" t="s">
        <v>34</v>
      </c>
      <c r="L398" s="38">
        <v>1.62</v>
      </c>
      <c r="M398" s="39" t="s">
        <v>34</v>
      </c>
      <c r="N398" s="40">
        <v>23</v>
      </c>
      <c r="U398" s="2" t="s">
        <v>63</v>
      </c>
    </row>
    <row r="399" spans="1:23" s="1" customFormat="1" ht="22.5" x14ac:dyDescent="0.2">
      <c r="A399" s="35"/>
      <c r="B399" s="36" t="s">
        <v>637</v>
      </c>
      <c r="C399" s="115" t="s">
        <v>638</v>
      </c>
      <c r="D399" s="115"/>
      <c r="E399" s="115"/>
      <c r="F399" s="37" t="s">
        <v>66</v>
      </c>
      <c r="G399" s="37" t="s">
        <v>231</v>
      </c>
      <c r="H399" s="37" t="s">
        <v>34</v>
      </c>
      <c r="I399" s="37" t="s">
        <v>231</v>
      </c>
      <c r="J399" s="38" t="s">
        <v>34</v>
      </c>
      <c r="K399" s="37" t="s">
        <v>34</v>
      </c>
      <c r="L399" s="38">
        <v>1.86</v>
      </c>
      <c r="M399" s="39" t="s">
        <v>34</v>
      </c>
      <c r="N399" s="40">
        <v>26</v>
      </c>
      <c r="U399" s="2" t="s">
        <v>638</v>
      </c>
    </row>
    <row r="400" spans="1:23" s="1" customFormat="1" ht="22.5" x14ac:dyDescent="0.2">
      <c r="A400" s="35"/>
      <c r="B400" s="36" t="s">
        <v>639</v>
      </c>
      <c r="C400" s="115" t="s">
        <v>640</v>
      </c>
      <c r="D400" s="115"/>
      <c r="E400" s="115"/>
      <c r="F400" s="37" t="s">
        <v>66</v>
      </c>
      <c r="G400" s="37" t="s">
        <v>641</v>
      </c>
      <c r="H400" s="37" t="s">
        <v>34</v>
      </c>
      <c r="I400" s="37" t="s">
        <v>641</v>
      </c>
      <c r="J400" s="38" t="s">
        <v>34</v>
      </c>
      <c r="K400" s="37" t="s">
        <v>34</v>
      </c>
      <c r="L400" s="38">
        <v>1.46</v>
      </c>
      <c r="M400" s="39" t="s">
        <v>34</v>
      </c>
      <c r="N400" s="40">
        <v>21</v>
      </c>
      <c r="U400" s="2" t="s">
        <v>640</v>
      </c>
    </row>
    <row r="401" spans="1:23" s="1" customFormat="1" x14ac:dyDescent="0.2">
      <c r="A401" s="41"/>
      <c r="B401" s="42"/>
      <c r="C401" s="116" t="s">
        <v>71</v>
      </c>
      <c r="D401" s="116"/>
      <c r="E401" s="116"/>
      <c r="F401" s="43" t="s">
        <v>34</v>
      </c>
      <c r="G401" s="43" t="s">
        <v>34</v>
      </c>
      <c r="H401" s="43" t="s">
        <v>34</v>
      </c>
      <c r="I401" s="43" t="s">
        <v>34</v>
      </c>
      <c r="J401" s="44" t="s">
        <v>34</v>
      </c>
      <c r="K401" s="43" t="s">
        <v>34</v>
      </c>
      <c r="L401" s="44">
        <v>7.44</v>
      </c>
      <c r="M401" s="32" t="s">
        <v>34</v>
      </c>
      <c r="N401" s="45">
        <v>90</v>
      </c>
      <c r="W401" s="2" t="s">
        <v>71</v>
      </c>
    </row>
    <row r="402" spans="1:23" s="1" customFormat="1" x14ac:dyDescent="0.2">
      <c r="A402" s="132" t="s">
        <v>674</v>
      </c>
      <c r="B402" s="133"/>
      <c r="C402" s="133"/>
      <c r="D402" s="133"/>
      <c r="E402" s="133"/>
      <c r="F402" s="133"/>
      <c r="G402" s="133"/>
      <c r="H402" s="133"/>
      <c r="I402" s="133"/>
      <c r="J402" s="133"/>
      <c r="K402" s="133"/>
      <c r="L402" s="133"/>
      <c r="M402" s="133"/>
      <c r="N402" s="134"/>
      <c r="Q402" s="2" t="s">
        <v>674</v>
      </c>
    </row>
    <row r="403" spans="1:23" s="1" customFormat="1" ht="45" x14ac:dyDescent="0.2">
      <c r="A403" s="28" t="s">
        <v>585</v>
      </c>
      <c r="B403" s="29" t="s">
        <v>675</v>
      </c>
      <c r="C403" s="118" t="s">
        <v>676</v>
      </c>
      <c r="D403" s="118"/>
      <c r="E403" s="118"/>
      <c r="F403" s="30" t="s">
        <v>51</v>
      </c>
      <c r="G403" s="30" t="s">
        <v>34</v>
      </c>
      <c r="H403" s="30" t="s">
        <v>34</v>
      </c>
      <c r="I403" s="30" t="s">
        <v>677</v>
      </c>
      <c r="J403" s="31" t="s">
        <v>34</v>
      </c>
      <c r="K403" s="30" t="s">
        <v>34</v>
      </c>
      <c r="L403" s="31" t="s">
        <v>34</v>
      </c>
      <c r="M403" s="32" t="s">
        <v>34</v>
      </c>
      <c r="N403" s="33" t="s">
        <v>34</v>
      </c>
      <c r="R403" s="2" t="s">
        <v>676</v>
      </c>
    </row>
    <row r="404" spans="1:23" s="1" customFormat="1" x14ac:dyDescent="0.2">
      <c r="A404" s="34"/>
      <c r="B404" s="8"/>
      <c r="C404" s="115" t="s">
        <v>678</v>
      </c>
      <c r="D404" s="115"/>
      <c r="E404" s="115"/>
      <c r="F404" s="115"/>
      <c r="G404" s="115"/>
      <c r="H404" s="115"/>
      <c r="I404" s="115"/>
      <c r="J404" s="115"/>
      <c r="K404" s="115"/>
      <c r="L404" s="115"/>
      <c r="M404" s="115"/>
      <c r="N404" s="117"/>
      <c r="S404" s="2" t="s">
        <v>678</v>
      </c>
    </row>
    <row r="405" spans="1:23" s="1" customFormat="1" x14ac:dyDescent="0.2">
      <c r="A405" s="35"/>
      <c r="B405" s="36" t="s">
        <v>48</v>
      </c>
      <c r="C405" s="115" t="s">
        <v>81</v>
      </c>
      <c r="D405" s="115"/>
      <c r="E405" s="115"/>
      <c r="F405" s="37" t="s">
        <v>34</v>
      </c>
      <c r="G405" s="37" t="s">
        <v>34</v>
      </c>
      <c r="H405" s="37" t="s">
        <v>34</v>
      </c>
      <c r="I405" s="37" t="s">
        <v>34</v>
      </c>
      <c r="J405" s="38">
        <v>148.69</v>
      </c>
      <c r="K405" s="37" t="s">
        <v>34</v>
      </c>
      <c r="L405" s="38">
        <v>0.44</v>
      </c>
      <c r="M405" s="39">
        <v>14.41</v>
      </c>
      <c r="N405" s="40">
        <v>6</v>
      </c>
      <c r="T405" s="2" t="s">
        <v>81</v>
      </c>
    </row>
    <row r="406" spans="1:23" s="1" customFormat="1" x14ac:dyDescent="0.2">
      <c r="A406" s="35"/>
      <c r="B406" s="36" t="s">
        <v>54</v>
      </c>
      <c r="C406" s="115" t="s">
        <v>55</v>
      </c>
      <c r="D406" s="115"/>
      <c r="E406" s="115"/>
      <c r="F406" s="37" t="s">
        <v>34</v>
      </c>
      <c r="G406" s="37" t="s">
        <v>34</v>
      </c>
      <c r="H406" s="37" t="s">
        <v>34</v>
      </c>
      <c r="I406" s="37" t="s">
        <v>34</v>
      </c>
      <c r="J406" s="38">
        <v>5006.6099999999997</v>
      </c>
      <c r="K406" s="37" t="s">
        <v>34</v>
      </c>
      <c r="L406" s="38">
        <v>14.67</v>
      </c>
      <c r="M406" s="39">
        <v>7.88</v>
      </c>
      <c r="N406" s="40">
        <v>116</v>
      </c>
      <c r="T406" s="2" t="s">
        <v>55</v>
      </c>
    </row>
    <row r="407" spans="1:23" s="1" customFormat="1" x14ac:dyDescent="0.2">
      <c r="A407" s="35"/>
      <c r="B407" s="36" t="s">
        <v>56</v>
      </c>
      <c r="C407" s="115" t="s">
        <v>57</v>
      </c>
      <c r="D407" s="115"/>
      <c r="E407" s="115"/>
      <c r="F407" s="37" t="s">
        <v>34</v>
      </c>
      <c r="G407" s="37" t="s">
        <v>34</v>
      </c>
      <c r="H407" s="37" t="s">
        <v>34</v>
      </c>
      <c r="I407" s="37" t="s">
        <v>34</v>
      </c>
      <c r="J407" s="38">
        <v>712.31</v>
      </c>
      <c r="K407" s="37" t="s">
        <v>34</v>
      </c>
      <c r="L407" s="38">
        <v>2.09</v>
      </c>
      <c r="M407" s="39">
        <v>14.41</v>
      </c>
      <c r="N407" s="40">
        <v>30</v>
      </c>
      <c r="T407" s="2" t="s">
        <v>57</v>
      </c>
    </row>
    <row r="408" spans="1:23" s="1" customFormat="1" x14ac:dyDescent="0.2">
      <c r="A408" s="35"/>
      <c r="B408" s="36" t="s">
        <v>82</v>
      </c>
      <c r="C408" s="115" t="s">
        <v>83</v>
      </c>
      <c r="D408" s="115"/>
      <c r="E408" s="115"/>
      <c r="F408" s="37" t="s">
        <v>34</v>
      </c>
      <c r="G408" s="37" t="s">
        <v>34</v>
      </c>
      <c r="H408" s="37" t="s">
        <v>34</v>
      </c>
      <c r="I408" s="37" t="s">
        <v>34</v>
      </c>
      <c r="J408" s="38">
        <v>4.88</v>
      </c>
      <c r="K408" s="37" t="s">
        <v>34</v>
      </c>
      <c r="L408" s="38">
        <v>0.01</v>
      </c>
      <c r="M408" s="39">
        <v>4.22</v>
      </c>
      <c r="N408" s="40" t="s">
        <v>34</v>
      </c>
      <c r="T408" s="2" t="s">
        <v>83</v>
      </c>
    </row>
    <row r="409" spans="1:23" s="1" customFormat="1" x14ac:dyDescent="0.2">
      <c r="A409" s="35"/>
      <c r="B409" s="36" t="s">
        <v>34</v>
      </c>
      <c r="C409" s="115" t="s">
        <v>84</v>
      </c>
      <c r="D409" s="115"/>
      <c r="E409" s="115"/>
      <c r="F409" s="37" t="s">
        <v>59</v>
      </c>
      <c r="G409" s="37" t="s">
        <v>679</v>
      </c>
      <c r="H409" s="37" t="s">
        <v>34</v>
      </c>
      <c r="I409" s="37" t="s">
        <v>680</v>
      </c>
      <c r="J409" s="38" t="s">
        <v>34</v>
      </c>
      <c r="K409" s="37" t="s">
        <v>34</v>
      </c>
      <c r="L409" s="38" t="s">
        <v>34</v>
      </c>
      <c r="M409" s="39" t="s">
        <v>34</v>
      </c>
      <c r="N409" s="40" t="s">
        <v>34</v>
      </c>
      <c r="U409" s="2" t="s">
        <v>84</v>
      </c>
    </row>
    <row r="410" spans="1:23" s="1" customFormat="1" x14ac:dyDescent="0.2">
      <c r="A410" s="35"/>
      <c r="B410" s="36" t="s">
        <v>34</v>
      </c>
      <c r="C410" s="115" t="s">
        <v>58</v>
      </c>
      <c r="D410" s="115"/>
      <c r="E410" s="115"/>
      <c r="F410" s="37" t="s">
        <v>59</v>
      </c>
      <c r="G410" s="37" t="s">
        <v>681</v>
      </c>
      <c r="H410" s="37" t="s">
        <v>34</v>
      </c>
      <c r="I410" s="37" t="s">
        <v>682</v>
      </c>
      <c r="J410" s="38" t="s">
        <v>34</v>
      </c>
      <c r="K410" s="37" t="s">
        <v>34</v>
      </c>
      <c r="L410" s="38" t="s">
        <v>34</v>
      </c>
      <c r="M410" s="39" t="s">
        <v>34</v>
      </c>
      <c r="N410" s="40" t="s">
        <v>34</v>
      </c>
      <c r="U410" s="2" t="s">
        <v>58</v>
      </c>
    </row>
    <row r="411" spans="1:23" s="1" customFormat="1" x14ac:dyDescent="0.2">
      <c r="A411" s="35"/>
      <c r="B411" s="36" t="s">
        <v>34</v>
      </c>
      <c r="C411" s="118" t="s">
        <v>62</v>
      </c>
      <c r="D411" s="118"/>
      <c r="E411" s="118"/>
      <c r="F411" s="30" t="s">
        <v>34</v>
      </c>
      <c r="G411" s="30" t="s">
        <v>34</v>
      </c>
      <c r="H411" s="30" t="s">
        <v>34</v>
      </c>
      <c r="I411" s="30" t="s">
        <v>34</v>
      </c>
      <c r="J411" s="31">
        <v>5160.18</v>
      </c>
      <c r="K411" s="30" t="s">
        <v>34</v>
      </c>
      <c r="L411" s="31">
        <v>15.12</v>
      </c>
      <c r="M411" s="32" t="s">
        <v>34</v>
      </c>
      <c r="N411" s="33" t="s">
        <v>34</v>
      </c>
      <c r="V411" s="2" t="s">
        <v>62</v>
      </c>
    </row>
    <row r="412" spans="1:23" s="1" customFormat="1" x14ac:dyDescent="0.2">
      <c r="A412" s="35"/>
      <c r="B412" s="36" t="s">
        <v>34</v>
      </c>
      <c r="C412" s="115" t="s">
        <v>63</v>
      </c>
      <c r="D412" s="115"/>
      <c r="E412" s="115"/>
      <c r="F412" s="37" t="s">
        <v>34</v>
      </c>
      <c r="G412" s="37" t="s">
        <v>34</v>
      </c>
      <c r="H412" s="37" t="s">
        <v>34</v>
      </c>
      <c r="I412" s="37" t="s">
        <v>34</v>
      </c>
      <c r="J412" s="38" t="s">
        <v>34</v>
      </c>
      <c r="K412" s="37" t="s">
        <v>34</v>
      </c>
      <c r="L412" s="38">
        <v>2.5299999999999998</v>
      </c>
      <c r="M412" s="39" t="s">
        <v>34</v>
      </c>
      <c r="N412" s="40">
        <v>36</v>
      </c>
      <c r="U412" s="2" t="s">
        <v>63</v>
      </c>
    </row>
    <row r="413" spans="1:23" s="1" customFormat="1" ht="33.75" x14ac:dyDescent="0.2">
      <c r="A413" s="35"/>
      <c r="B413" s="36" t="s">
        <v>64</v>
      </c>
      <c r="C413" s="115" t="s">
        <v>65</v>
      </c>
      <c r="D413" s="115"/>
      <c r="E413" s="115"/>
      <c r="F413" s="37" t="s">
        <v>66</v>
      </c>
      <c r="G413" s="37" t="s">
        <v>67</v>
      </c>
      <c r="H413" s="37" t="s">
        <v>34</v>
      </c>
      <c r="I413" s="37" t="s">
        <v>67</v>
      </c>
      <c r="J413" s="38" t="s">
        <v>34</v>
      </c>
      <c r="K413" s="37" t="s">
        <v>34</v>
      </c>
      <c r="L413" s="38">
        <v>2.4</v>
      </c>
      <c r="M413" s="39" t="s">
        <v>34</v>
      </c>
      <c r="N413" s="40">
        <v>34</v>
      </c>
      <c r="U413" s="2" t="s">
        <v>65</v>
      </c>
    </row>
    <row r="414" spans="1:23" s="1" customFormat="1" ht="22.5" x14ac:dyDescent="0.2">
      <c r="A414" s="35"/>
      <c r="B414" s="36" t="s">
        <v>68</v>
      </c>
      <c r="C414" s="115" t="s">
        <v>69</v>
      </c>
      <c r="D414" s="115"/>
      <c r="E414" s="115"/>
      <c r="F414" s="37" t="s">
        <v>66</v>
      </c>
      <c r="G414" s="37" t="s">
        <v>70</v>
      </c>
      <c r="H414" s="37" t="s">
        <v>34</v>
      </c>
      <c r="I414" s="37" t="s">
        <v>70</v>
      </c>
      <c r="J414" s="38" t="s">
        <v>34</v>
      </c>
      <c r="K414" s="37" t="s">
        <v>34</v>
      </c>
      <c r="L414" s="38">
        <v>1.27</v>
      </c>
      <c r="M414" s="39" t="s">
        <v>34</v>
      </c>
      <c r="N414" s="40">
        <v>18</v>
      </c>
      <c r="U414" s="2" t="s">
        <v>69</v>
      </c>
    </row>
    <row r="415" spans="1:23" s="1" customFormat="1" x14ac:dyDescent="0.2">
      <c r="A415" s="41"/>
      <c r="B415" s="42"/>
      <c r="C415" s="116" t="s">
        <v>71</v>
      </c>
      <c r="D415" s="116"/>
      <c r="E415" s="116"/>
      <c r="F415" s="43" t="s">
        <v>34</v>
      </c>
      <c r="G415" s="43" t="s">
        <v>34</v>
      </c>
      <c r="H415" s="43" t="s">
        <v>34</v>
      </c>
      <c r="I415" s="43" t="s">
        <v>34</v>
      </c>
      <c r="J415" s="44" t="s">
        <v>34</v>
      </c>
      <c r="K415" s="43" t="s">
        <v>34</v>
      </c>
      <c r="L415" s="44">
        <v>18.79</v>
      </c>
      <c r="M415" s="32" t="s">
        <v>34</v>
      </c>
      <c r="N415" s="45">
        <v>174</v>
      </c>
      <c r="W415" s="2" t="s">
        <v>71</v>
      </c>
    </row>
    <row r="416" spans="1:23" s="1" customFormat="1" ht="45" x14ac:dyDescent="0.2">
      <c r="A416" s="28" t="s">
        <v>647</v>
      </c>
      <c r="B416" s="29" t="s">
        <v>521</v>
      </c>
      <c r="C416" s="118" t="s">
        <v>522</v>
      </c>
      <c r="D416" s="118"/>
      <c r="E416" s="118"/>
      <c r="F416" s="30" t="s">
        <v>74</v>
      </c>
      <c r="G416" s="30" t="s">
        <v>34</v>
      </c>
      <c r="H416" s="30" t="s">
        <v>34</v>
      </c>
      <c r="I416" s="30" t="s">
        <v>683</v>
      </c>
      <c r="J416" s="31">
        <v>14.21</v>
      </c>
      <c r="K416" s="30" t="s">
        <v>34</v>
      </c>
      <c r="L416" s="31">
        <v>74.94</v>
      </c>
      <c r="M416" s="32">
        <v>7.88</v>
      </c>
      <c r="N416" s="33">
        <v>591</v>
      </c>
      <c r="R416" s="2" t="s">
        <v>522</v>
      </c>
    </row>
    <row r="417" spans="1:23" s="1" customFormat="1" x14ac:dyDescent="0.2">
      <c r="A417" s="34"/>
      <c r="B417" s="8"/>
      <c r="C417" s="115" t="s">
        <v>684</v>
      </c>
      <c r="D417" s="115"/>
      <c r="E417" s="115"/>
      <c r="F417" s="115"/>
      <c r="G417" s="115"/>
      <c r="H417" s="115"/>
      <c r="I417" s="115"/>
      <c r="J417" s="115"/>
      <c r="K417" s="115"/>
      <c r="L417" s="115"/>
      <c r="M417" s="115"/>
      <c r="N417" s="117"/>
      <c r="S417" s="2" t="s">
        <v>684</v>
      </c>
    </row>
    <row r="418" spans="1:23" s="1" customFormat="1" x14ac:dyDescent="0.2">
      <c r="A418" s="132" t="s">
        <v>685</v>
      </c>
      <c r="B418" s="133"/>
      <c r="C418" s="133"/>
      <c r="D418" s="133"/>
      <c r="E418" s="133"/>
      <c r="F418" s="133"/>
      <c r="G418" s="133"/>
      <c r="H418" s="133"/>
      <c r="I418" s="133"/>
      <c r="J418" s="133"/>
      <c r="K418" s="133"/>
      <c r="L418" s="133"/>
      <c r="M418" s="133"/>
      <c r="N418" s="134"/>
      <c r="Q418" s="2" t="s">
        <v>685</v>
      </c>
    </row>
    <row r="419" spans="1:23" s="1" customFormat="1" ht="45" x14ac:dyDescent="0.2">
      <c r="A419" s="28" t="s">
        <v>686</v>
      </c>
      <c r="B419" s="29" t="s">
        <v>687</v>
      </c>
      <c r="C419" s="118" t="s">
        <v>688</v>
      </c>
      <c r="D419" s="118"/>
      <c r="E419" s="118"/>
      <c r="F419" s="30" t="s">
        <v>689</v>
      </c>
      <c r="G419" s="30" t="s">
        <v>34</v>
      </c>
      <c r="H419" s="30" t="s">
        <v>34</v>
      </c>
      <c r="I419" s="30" t="s">
        <v>690</v>
      </c>
      <c r="J419" s="31" t="s">
        <v>34</v>
      </c>
      <c r="K419" s="30" t="s">
        <v>34</v>
      </c>
      <c r="L419" s="31" t="s">
        <v>34</v>
      </c>
      <c r="M419" s="32" t="s">
        <v>34</v>
      </c>
      <c r="N419" s="33" t="s">
        <v>34</v>
      </c>
      <c r="R419" s="2" t="s">
        <v>688</v>
      </c>
    </row>
    <row r="420" spans="1:23" s="1" customFormat="1" x14ac:dyDescent="0.2">
      <c r="A420" s="34"/>
      <c r="B420" s="8"/>
      <c r="C420" s="115" t="s">
        <v>691</v>
      </c>
      <c r="D420" s="115"/>
      <c r="E420" s="115"/>
      <c r="F420" s="115"/>
      <c r="G420" s="115"/>
      <c r="H420" s="115"/>
      <c r="I420" s="115"/>
      <c r="J420" s="115"/>
      <c r="K420" s="115"/>
      <c r="L420" s="115"/>
      <c r="M420" s="115"/>
      <c r="N420" s="117"/>
      <c r="S420" s="2" t="s">
        <v>691</v>
      </c>
    </row>
    <row r="421" spans="1:23" s="1" customFormat="1" x14ac:dyDescent="0.2">
      <c r="A421" s="35"/>
      <c r="B421" s="36" t="s">
        <v>48</v>
      </c>
      <c r="C421" s="115" t="s">
        <v>81</v>
      </c>
      <c r="D421" s="115"/>
      <c r="E421" s="115"/>
      <c r="F421" s="37" t="s">
        <v>34</v>
      </c>
      <c r="G421" s="37" t="s">
        <v>34</v>
      </c>
      <c r="H421" s="37" t="s">
        <v>34</v>
      </c>
      <c r="I421" s="37" t="s">
        <v>34</v>
      </c>
      <c r="J421" s="38">
        <v>311.5</v>
      </c>
      <c r="K421" s="37" t="s">
        <v>34</v>
      </c>
      <c r="L421" s="38">
        <v>11.31</v>
      </c>
      <c r="M421" s="39">
        <v>14.41</v>
      </c>
      <c r="N421" s="40">
        <v>163</v>
      </c>
      <c r="T421" s="2" t="s">
        <v>81</v>
      </c>
    </row>
    <row r="422" spans="1:23" s="1" customFormat="1" x14ac:dyDescent="0.2">
      <c r="A422" s="35"/>
      <c r="B422" s="36" t="s">
        <v>54</v>
      </c>
      <c r="C422" s="115" t="s">
        <v>55</v>
      </c>
      <c r="D422" s="115"/>
      <c r="E422" s="115"/>
      <c r="F422" s="37" t="s">
        <v>34</v>
      </c>
      <c r="G422" s="37" t="s">
        <v>34</v>
      </c>
      <c r="H422" s="37" t="s">
        <v>34</v>
      </c>
      <c r="I422" s="37" t="s">
        <v>34</v>
      </c>
      <c r="J422" s="38">
        <v>409.98</v>
      </c>
      <c r="K422" s="37" t="s">
        <v>34</v>
      </c>
      <c r="L422" s="38">
        <v>14.89</v>
      </c>
      <c r="M422" s="39">
        <v>7.88</v>
      </c>
      <c r="N422" s="40">
        <v>117</v>
      </c>
      <c r="T422" s="2" t="s">
        <v>55</v>
      </c>
    </row>
    <row r="423" spans="1:23" s="1" customFormat="1" x14ac:dyDescent="0.2">
      <c r="A423" s="35"/>
      <c r="B423" s="36" t="s">
        <v>56</v>
      </c>
      <c r="C423" s="115" t="s">
        <v>57</v>
      </c>
      <c r="D423" s="115"/>
      <c r="E423" s="115"/>
      <c r="F423" s="37" t="s">
        <v>34</v>
      </c>
      <c r="G423" s="37" t="s">
        <v>34</v>
      </c>
      <c r="H423" s="37" t="s">
        <v>34</v>
      </c>
      <c r="I423" s="37" t="s">
        <v>34</v>
      </c>
      <c r="J423" s="38">
        <v>46.87</v>
      </c>
      <c r="K423" s="37" t="s">
        <v>34</v>
      </c>
      <c r="L423" s="38">
        <v>1.7</v>
      </c>
      <c r="M423" s="39">
        <v>14.41</v>
      </c>
      <c r="N423" s="40">
        <v>24</v>
      </c>
      <c r="T423" s="2" t="s">
        <v>57</v>
      </c>
    </row>
    <row r="424" spans="1:23" s="1" customFormat="1" x14ac:dyDescent="0.2">
      <c r="A424" s="35"/>
      <c r="B424" s="36" t="s">
        <v>34</v>
      </c>
      <c r="C424" s="115" t="s">
        <v>84</v>
      </c>
      <c r="D424" s="115"/>
      <c r="E424" s="115"/>
      <c r="F424" s="37" t="s">
        <v>59</v>
      </c>
      <c r="G424" s="37" t="s">
        <v>692</v>
      </c>
      <c r="H424" s="37" t="s">
        <v>34</v>
      </c>
      <c r="I424" s="37" t="s">
        <v>693</v>
      </c>
      <c r="J424" s="38" t="s">
        <v>34</v>
      </c>
      <c r="K424" s="37" t="s">
        <v>34</v>
      </c>
      <c r="L424" s="38" t="s">
        <v>34</v>
      </c>
      <c r="M424" s="39" t="s">
        <v>34</v>
      </c>
      <c r="N424" s="40" t="s">
        <v>34</v>
      </c>
      <c r="U424" s="2" t="s">
        <v>84</v>
      </c>
    </row>
    <row r="425" spans="1:23" s="1" customFormat="1" x14ac:dyDescent="0.2">
      <c r="A425" s="35"/>
      <c r="B425" s="36" t="s">
        <v>34</v>
      </c>
      <c r="C425" s="115" t="s">
        <v>58</v>
      </c>
      <c r="D425" s="115"/>
      <c r="E425" s="115"/>
      <c r="F425" s="37" t="s">
        <v>59</v>
      </c>
      <c r="G425" s="37" t="s">
        <v>694</v>
      </c>
      <c r="H425" s="37" t="s">
        <v>34</v>
      </c>
      <c r="I425" s="37" t="s">
        <v>695</v>
      </c>
      <c r="J425" s="38" t="s">
        <v>34</v>
      </c>
      <c r="K425" s="37" t="s">
        <v>34</v>
      </c>
      <c r="L425" s="38" t="s">
        <v>34</v>
      </c>
      <c r="M425" s="39" t="s">
        <v>34</v>
      </c>
      <c r="N425" s="40" t="s">
        <v>34</v>
      </c>
      <c r="U425" s="2" t="s">
        <v>58</v>
      </c>
    </row>
    <row r="426" spans="1:23" s="1" customFormat="1" x14ac:dyDescent="0.2">
      <c r="A426" s="35"/>
      <c r="B426" s="36" t="s">
        <v>34</v>
      </c>
      <c r="C426" s="118" t="s">
        <v>62</v>
      </c>
      <c r="D426" s="118"/>
      <c r="E426" s="118"/>
      <c r="F426" s="30" t="s">
        <v>34</v>
      </c>
      <c r="G426" s="30" t="s">
        <v>34</v>
      </c>
      <c r="H426" s="30" t="s">
        <v>34</v>
      </c>
      <c r="I426" s="30" t="s">
        <v>34</v>
      </c>
      <c r="J426" s="31">
        <v>721.48</v>
      </c>
      <c r="K426" s="30" t="s">
        <v>34</v>
      </c>
      <c r="L426" s="31">
        <v>26.2</v>
      </c>
      <c r="M426" s="32" t="s">
        <v>34</v>
      </c>
      <c r="N426" s="33" t="s">
        <v>34</v>
      </c>
      <c r="V426" s="2" t="s">
        <v>62</v>
      </c>
    </row>
    <row r="427" spans="1:23" s="1" customFormat="1" x14ac:dyDescent="0.2">
      <c r="A427" s="35"/>
      <c r="B427" s="36" t="s">
        <v>34</v>
      </c>
      <c r="C427" s="115" t="s">
        <v>63</v>
      </c>
      <c r="D427" s="115"/>
      <c r="E427" s="115"/>
      <c r="F427" s="37" t="s">
        <v>34</v>
      </c>
      <c r="G427" s="37" t="s">
        <v>34</v>
      </c>
      <c r="H427" s="37" t="s">
        <v>34</v>
      </c>
      <c r="I427" s="37" t="s">
        <v>34</v>
      </c>
      <c r="J427" s="38" t="s">
        <v>34</v>
      </c>
      <c r="K427" s="37" t="s">
        <v>34</v>
      </c>
      <c r="L427" s="38">
        <v>13.01</v>
      </c>
      <c r="M427" s="39" t="s">
        <v>34</v>
      </c>
      <c r="N427" s="40">
        <v>187</v>
      </c>
      <c r="U427" s="2" t="s">
        <v>63</v>
      </c>
    </row>
    <row r="428" spans="1:23" s="1" customFormat="1" ht="33.75" x14ac:dyDescent="0.2">
      <c r="A428" s="35"/>
      <c r="B428" s="36" t="s">
        <v>696</v>
      </c>
      <c r="C428" s="115" t="s">
        <v>697</v>
      </c>
      <c r="D428" s="115"/>
      <c r="E428" s="115"/>
      <c r="F428" s="37" t="s">
        <v>66</v>
      </c>
      <c r="G428" s="37" t="s">
        <v>108</v>
      </c>
      <c r="H428" s="37" t="s">
        <v>34</v>
      </c>
      <c r="I428" s="37" t="s">
        <v>108</v>
      </c>
      <c r="J428" s="38" t="s">
        <v>34</v>
      </c>
      <c r="K428" s="37" t="s">
        <v>34</v>
      </c>
      <c r="L428" s="38">
        <v>10.41</v>
      </c>
      <c r="M428" s="39" t="s">
        <v>34</v>
      </c>
      <c r="N428" s="40">
        <v>150</v>
      </c>
      <c r="U428" s="2" t="s">
        <v>697</v>
      </c>
    </row>
    <row r="429" spans="1:23" s="1" customFormat="1" ht="33.75" x14ac:dyDescent="0.2">
      <c r="A429" s="35"/>
      <c r="B429" s="36" t="s">
        <v>698</v>
      </c>
      <c r="C429" s="115" t="s">
        <v>699</v>
      </c>
      <c r="D429" s="115"/>
      <c r="E429" s="115"/>
      <c r="F429" s="37" t="s">
        <v>66</v>
      </c>
      <c r="G429" s="37" t="s">
        <v>111</v>
      </c>
      <c r="H429" s="37" t="s">
        <v>34</v>
      </c>
      <c r="I429" s="37" t="s">
        <v>111</v>
      </c>
      <c r="J429" s="38" t="s">
        <v>34</v>
      </c>
      <c r="K429" s="37" t="s">
        <v>34</v>
      </c>
      <c r="L429" s="38">
        <v>5.85</v>
      </c>
      <c r="M429" s="39" t="s">
        <v>34</v>
      </c>
      <c r="N429" s="40">
        <v>84</v>
      </c>
      <c r="U429" s="2" t="s">
        <v>699</v>
      </c>
    </row>
    <row r="430" spans="1:23" s="1" customFormat="1" x14ac:dyDescent="0.2">
      <c r="A430" s="41"/>
      <c r="B430" s="42"/>
      <c r="C430" s="116" t="s">
        <v>71</v>
      </c>
      <c r="D430" s="116"/>
      <c r="E430" s="116"/>
      <c r="F430" s="43" t="s">
        <v>34</v>
      </c>
      <c r="G430" s="43" t="s">
        <v>34</v>
      </c>
      <c r="H430" s="43" t="s">
        <v>34</v>
      </c>
      <c r="I430" s="43" t="s">
        <v>34</v>
      </c>
      <c r="J430" s="44" t="s">
        <v>34</v>
      </c>
      <c r="K430" s="43" t="s">
        <v>34</v>
      </c>
      <c r="L430" s="44">
        <v>42.46</v>
      </c>
      <c r="M430" s="32" t="s">
        <v>34</v>
      </c>
      <c r="N430" s="45">
        <v>514</v>
      </c>
      <c r="W430" s="2" t="s">
        <v>71</v>
      </c>
    </row>
    <row r="431" spans="1:23" s="1" customFormat="1" x14ac:dyDescent="0.2">
      <c r="A431" s="132" t="s">
        <v>700</v>
      </c>
      <c r="B431" s="133"/>
      <c r="C431" s="133"/>
      <c r="D431" s="133"/>
      <c r="E431" s="133"/>
      <c r="F431" s="133"/>
      <c r="G431" s="133"/>
      <c r="H431" s="133"/>
      <c r="I431" s="133"/>
      <c r="J431" s="133"/>
      <c r="K431" s="133"/>
      <c r="L431" s="133"/>
      <c r="M431" s="133"/>
      <c r="N431" s="134"/>
      <c r="Q431" s="2" t="s">
        <v>700</v>
      </c>
    </row>
    <row r="432" spans="1:23" s="1" customFormat="1" ht="45" x14ac:dyDescent="0.2">
      <c r="A432" s="28" t="s">
        <v>701</v>
      </c>
      <c r="B432" s="29" t="s">
        <v>675</v>
      </c>
      <c r="C432" s="118" t="s">
        <v>676</v>
      </c>
      <c r="D432" s="118"/>
      <c r="E432" s="118"/>
      <c r="F432" s="30" t="s">
        <v>51</v>
      </c>
      <c r="G432" s="30" t="s">
        <v>34</v>
      </c>
      <c r="H432" s="30" t="s">
        <v>34</v>
      </c>
      <c r="I432" s="30" t="s">
        <v>702</v>
      </c>
      <c r="J432" s="31" t="s">
        <v>34</v>
      </c>
      <c r="K432" s="30" t="s">
        <v>34</v>
      </c>
      <c r="L432" s="31" t="s">
        <v>34</v>
      </c>
      <c r="M432" s="32" t="s">
        <v>34</v>
      </c>
      <c r="N432" s="33" t="s">
        <v>34</v>
      </c>
      <c r="R432" s="2" t="s">
        <v>676</v>
      </c>
    </row>
    <row r="433" spans="1:23" s="1" customFormat="1" x14ac:dyDescent="0.2">
      <c r="A433" s="34"/>
      <c r="B433" s="8"/>
      <c r="C433" s="115" t="s">
        <v>703</v>
      </c>
      <c r="D433" s="115"/>
      <c r="E433" s="115"/>
      <c r="F433" s="115"/>
      <c r="G433" s="115"/>
      <c r="H433" s="115"/>
      <c r="I433" s="115"/>
      <c r="J433" s="115"/>
      <c r="K433" s="115"/>
      <c r="L433" s="115"/>
      <c r="M433" s="115"/>
      <c r="N433" s="117"/>
      <c r="S433" s="2" t="s">
        <v>703</v>
      </c>
    </row>
    <row r="434" spans="1:23" s="1" customFormat="1" x14ac:dyDescent="0.2">
      <c r="A434" s="35"/>
      <c r="B434" s="36" t="s">
        <v>48</v>
      </c>
      <c r="C434" s="115" t="s">
        <v>81</v>
      </c>
      <c r="D434" s="115"/>
      <c r="E434" s="115"/>
      <c r="F434" s="37" t="s">
        <v>34</v>
      </c>
      <c r="G434" s="37" t="s">
        <v>34</v>
      </c>
      <c r="H434" s="37" t="s">
        <v>34</v>
      </c>
      <c r="I434" s="37" t="s">
        <v>34</v>
      </c>
      <c r="J434" s="38">
        <v>148.69</v>
      </c>
      <c r="K434" s="37" t="s">
        <v>34</v>
      </c>
      <c r="L434" s="38">
        <v>0.08</v>
      </c>
      <c r="M434" s="39">
        <v>14.41</v>
      </c>
      <c r="N434" s="40">
        <v>1</v>
      </c>
      <c r="T434" s="2" t="s">
        <v>81</v>
      </c>
    </row>
    <row r="435" spans="1:23" s="1" customFormat="1" x14ac:dyDescent="0.2">
      <c r="A435" s="35"/>
      <c r="B435" s="36" t="s">
        <v>54</v>
      </c>
      <c r="C435" s="115" t="s">
        <v>55</v>
      </c>
      <c r="D435" s="115"/>
      <c r="E435" s="115"/>
      <c r="F435" s="37" t="s">
        <v>34</v>
      </c>
      <c r="G435" s="37" t="s">
        <v>34</v>
      </c>
      <c r="H435" s="37" t="s">
        <v>34</v>
      </c>
      <c r="I435" s="37" t="s">
        <v>34</v>
      </c>
      <c r="J435" s="38">
        <v>5006.6099999999997</v>
      </c>
      <c r="K435" s="37" t="s">
        <v>34</v>
      </c>
      <c r="L435" s="38">
        <v>2.65</v>
      </c>
      <c r="M435" s="39">
        <v>7.88</v>
      </c>
      <c r="N435" s="40">
        <v>21</v>
      </c>
      <c r="T435" s="2" t="s">
        <v>55</v>
      </c>
    </row>
    <row r="436" spans="1:23" s="1" customFormat="1" x14ac:dyDescent="0.2">
      <c r="A436" s="35"/>
      <c r="B436" s="36" t="s">
        <v>56</v>
      </c>
      <c r="C436" s="115" t="s">
        <v>57</v>
      </c>
      <c r="D436" s="115"/>
      <c r="E436" s="115"/>
      <c r="F436" s="37" t="s">
        <v>34</v>
      </c>
      <c r="G436" s="37" t="s">
        <v>34</v>
      </c>
      <c r="H436" s="37" t="s">
        <v>34</v>
      </c>
      <c r="I436" s="37" t="s">
        <v>34</v>
      </c>
      <c r="J436" s="38">
        <v>712.31</v>
      </c>
      <c r="K436" s="37" t="s">
        <v>34</v>
      </c>
      <c r="L436" s="38">
        <v>0.38</v>
      </c>
      <c r="M436" s="39">
        <v>14.41</v>
      </c>
      <c r="N436" s="40">
        <v>5</v>
      </c>
      <c r="T436" s="2" t="s">
        <v>57</v>
      </c>
    </row>
    <row r="437" spans="1:23" s="1" customFormat="1" x14ac:dyDescent="0.2">
      <c r="A437" s="35"/>
      <c r="B437" s="36" t="s">
        <v>82</v>
      </c>
      <c r="C437" s="115" t="s">
        <v>83</v>
      </c>
      <c r="D437" s="115"/>
      <c r="E437" s="115"/>
      <c r="F437" s="37" t="s">
        <v>34</v>
      </c>
      <c r="G437" s="37" t="s">
        <v>34</v>
      </c>
      <c r="H437" s="37" t="s">
        <v>34</v>
      </c>
      <c r="I437" s="37" t="s">
        <v>34</v>
      </c>
      <c r="J437" s="38">
        <v>4.88</v>
      </c>
      <c r="K437" s="37" t="s">
        <v>34</v>
      </c>
      <c r="L437" s="38">
        <v>0</v>
      </c>
      <c r="M437" s="39">
        <v>4.22</v>
      </c>
      <c r="N437" s="40" t="s">
        <v>34</v>
      </c>
      <c r="T437" s="2" t="s">
        <v>83</v>
      </c>
    </row>
    <row r="438" spans="1:23" s="1" customFormat="1" x14ac:dyDescent="0.2">
      <c r="A438" s="35"/>
      <c r="B438" s="36" t="s">
        <v>34</v>
      </c>
      <c r="C438" s="115" t="s">
        <v>84</v>
      </c>
      <c r="D438" s="115"/>
      <c r="E438" s="115"/>
      <c r="F438" s="37" t="s">
        <v>59</v>
      </c>
      <c r="G438" s="37" t="s">
        <v>679</v>
      </c>
      <c r="H438" s="37" t="s">
        <v>34</v>
      </c>
      <c r="I438" s="37" t="s">
        <v>704</v>
      </c>
      <c r="J438" s="38" t="s">
        <v>34</v>
      </c>
      <c r="K438" s="37" t="s">
        <v>34</v>
      </c>
      <c r="L438" s="38" t="s">
        <v>34</v>
      </c>
      <c r="M438" s="39" t="s">
        <v>34</v>
      </c>
      <c r="N438" s="40" t="s">
        <v>34</v>
      </c>
      <c r="U438" s="2" t="s">
        <v>84</v>
      </c>
    </row>
    <row r="439" spans="1:23" s="1" customFormat="1" x14ac:dyDescent="0.2">
      <c r="A439" s="35"/>
      <c r="B439" s="36" t="s">
        <v>34</v>
      </c>
      <c r="C439" s="115" t="s">
        <v>58</v>
      </c>
      <c r="D439" s="115"/>
      <c r="E439" s="115"/>
      <c r="F439" s="37" t="s">
        <v>59</v>
      </c>
      <c r="G439" s="37" t="s">
        <v>681</v>
      </c>
      <c r="H439" s="37" t="s">
        <v>34</v>
      </c>
      <c r="I439" s="37" t="s">
        <v>705</v>
      </c>
      <c r="J439" s="38" t="s">
        <v>34</v>
      </c>
      <c r="K439" s="37" t="s">
        <v>34</v>
      </c>
      <c r="L439" s="38" t="s">
        <v>34</v>
      </c>
      <c r="M439" s="39" t="s">
        <v>34</v>
      </c>
      <c r="N439" s="40" t="s">
        <v>34</v>
      </c>
      <c r="U439" s="2" t="s">
        <v>58</v>
      </c>
    </row>
    <row r="440" spans="1:23" s="1" customFormat="1" x14ac:dyDescent="0.2">
      <c r="A440" s="35"/>
      <c r="B440" s="36" t="s">
        <v>34</v>
      </c>
      <c r="C440" s="118" t="s">
        <v>62</v>
      </c>
      <c r="D440" s="118"/>
      <c r="E440" s="118"/>
      <c r="F440" s="30" t="s">
        <v>34</v>
      </c>
      <c r="G440" s="30" t="s">
        <v>34</v>
      </c>
      <c r="H440" s="30" t="s">
        <v>34</v>
      </c>
      <c r="I440" s="30" t="s">
        <v>34</v>
      </c>
      <c r="J440" s="31">
        <v>5160.18</v>
      </c>
      <c r="K440" s="30" t="s">
        <v>34</v>
      </c>
      <c r="L440" s="31">
        <v>2.73</v>
      </c>
      <c r="M440" s="32" t="s">
        <v>34</v>
      </c>
      <c r="N440" s="33" t="s">
        <v>34</v>
      </c>
      <c r="V440" s="2" t="s">
        <v>62</v>
      </c>
    </row>
    <row r="441" spans="1:23" s="1" customFormat="1" x14ac:dyDescent="0.2">
      <c r="A441" s="35"/>
      <c r="B441" s="36" t="s">
        <v>34</v>
      </c>
      <c r="C441" s="115" t="s">
        <v>63</v>
      </c>
      <c r="D441" s="115"/>
      <c r="E441" s="115"/>
      <c r="F441" s="37" t="s">
        <v>34</v>
      </c>
      <c r="G441" s="37" t="s">
        <v>34</v>
      </c>
      <c r="H441" s="37" t="s">
        <v>34</v>
      </c>
      <c r="I441" s="37" t="s">
        <v>34</v>
      </c>
      <c r="J441" s="38" t="s">
        <v>34</v>
      </c>
      <c r="K441" s="37" t="s">
        <v>34</v>
      </c>
      <c r="L441" s="38">
        <v>0.46</v>
      </c>
      <c r="M441" s="39" t="s">
        <v>34</v>
      </c>
      <c r="N441" s="40">
        <v>6</v>
      </c>
      <c r="U441" s="2" t="s">
        <v>63</v>
      </c>
    </row>
    <row r="442" spans="1:23" s="1" customFormat="1" ht="33.75" x14ac:dyDescent="0.2">
      <c r="A442" s="35"/>
      <c r="B442" s="36" t="s">
        <v>64</v>
      </c>
      <c r="C442" s="115" t="s">
        <v>65</v>
      </c>
      <c r="D442" s="115"/>
      <c r="E442" s="115"/>
      <c r="F442" s="37" t="s">
        <v>66</v>
      </c>
      <c r="G442" s="37" t="s">
        <v>67</v>
      </c>
      <c r="H442" s="37" t="s">
        <v>34</v>
      </c>
      <c r="I442" s="37" t="s">
        <v>67</v>
      </c>
      <c r="J442" s="38" t="s">
        <v>34</v>
      </c>
      <c r="K442" s="37" t="s">
        <v>34</v>
      </c>
      <c r="L442" s="38">
        <v>0.44</v>
      </c>
      <c r="M442" s="39" t="s">
        <v>34</v>
      </c>
      <c r="N442" s="40">
        <v>6</v>
      </c>
      <c r="U442" s="2" t="s">
        <v>65</v>
      </c>
    </row>
    <row r="443" spans="1:23" s="1" customFormat="1" ht="22.5" x14ac:dyDescent="0.2">
      <c r="A443" s="35"/>
      <c r="B443" s="36" t="s">
        <v>68</v>
      </c>
      <c r="C443" s="115" t="s">
        <v>69</v>
      </c>
      <c r="D443" s="115"/>
      <c r="E443" s="115"/>
      <c r="F443" s="37" t="s">
        <v>66</v>
      </c>
      <c r="G443" s="37" t="s">
        <v>70</v>
      </c>
      <c r="H443" s="37" t="s">
        <v>34</v>
      </c>
      <c r="I443" s="37" t="s">
        <v>70</v>
      </c>
      <c r="J443" s="38" t="s">
        <v>34</v>
      </c>
      <c r="K443" s="37" t="s">
        <v>34</v>
      </c>
      <c r="L443" s="38">
        <v>0.23</v>
      </c>
      <c r="M443" s="39" t="s">
        <v>34</v>
      </c>
      <c r="N443" s="40">
        <v>3</v>
      </c>
      <c r="U443" s="2" t="s">
        <v>69</v>
      </c>
    </row>
    <row r="444" spans="1:23" s="1" customFormat="1" x14ac:dyDescent="0.2">
      <c r="A444" s="41"/>
      <c r="B444" s="42"/>
      <c r="C444" s="116" t="s">
        <v>71</v>
      </c>
      <c r="D444" s="116"/>
      <c r="E444" s="116"/>
      <c r="F444" s="43" t="s">
        <v>34</v>
      </c>
      <c r="G444" s="43" t="s">
        <v>34</v>
      </c>
      <c r="H444" s="43" t="s">
        <v>34</v>
      </c>
      <c r="I444" s="43" t="s">
        <v>34</v>
      </c>
      <c r="J444" s="44" t="s">
        <v>34</v>
      </c>
      <c r="K444" s="43" t="s">
        <v>34</v>
      </c>
      <c r="L444" s="44">
        <v>3.4</v>
      </c>
      <c r="M444" s="32" t="s">
        <v>34</v>
      </c>
      <c r="N444" s="45">
        <v>31</v>
      </c>
      <c r="W444" s="2" t="s">
        <v>71</v>
      </c>
    </row>
    <row r="445" spans="1:23" s="1" customFormat="1" ht="45" x14ac:dyDescent="0.2">
      <c r="A445" s="28" t="s">
        <v>706</v>
      </c>
      <c r="B445" s="29" t="s">
        <v>521</v>
      </c>
      <c r="C445" s="118" t="s">
        <v>522</v>
      </c>
      <c r="D445" s="118"/>
      <c r="E445" s="118"/>
      <c r="F445" s="30" t="s">
        <v>74</v>
      </c>
      <c r="G445" s="30" t="s">
        <v>34</v>
      </c>
      <c r="H445" s="30" t="s">
        <v>34</v>
      </c>
      <c r="I445" s="30" t="s">
        <v>707</v>
      </c>
      <c r="J445" s="31">
        <v>14.21</v>
      </c>
      <c r="K445" s="30" t="s">
        <v>34</v>
      </c>
      <c r="L445" s="31">
        <v>13.56</v>
      </c>
      <c r="M445" s="32">
        <v>7.88</v>
      </c>
      <c r="N445" s="33">
        <v>107</v>
      </c>
      <c r="R445" s="2" t="s">
        <v>522</v>
      </c>
    </row>
    <row r="446" spans="1:23" s="1" customFormat="1" x14ac:dyDescent="0.2">
      <c r="A446" s="34"/>
      <c r="B446" s="8"/>
      <c r="C446" s="115" t="s">
        <v>708</v>
      </c>
      <c r="D446" s="115"/>
      <c r="E446" s="115"/>
      <c r="F446" s="115"/>
      <c r="G446" s="115"/>
      <c r="H446" s="115"/>
      <c r="I446" s="115"/>
      <c r="J446" s="115"/>
      <c r="K446" s="115"/>
      <c r="L446" s="115"/>
      <c r="M446" s="115"/>
      <c r="N446" s="117"/>
      <c r="S446" s="2" t="s">
        <v>708</v>
      </c>
    </row>
    <row r="447" spans="1:23" s="1" customFormat="1" x14ac:dyDescent="0.2">
      <c r="A447" s="132" t="s">
        <v>709</v>
      </c>
      <c r="B447" s="133"/>
      <c r="C447" s="133"/>
      <c r="D447" s="133"/>
      <c r="E447" s="133"/>
      <c r="F447" s="133"/>
      <c r="G447" s="133"/>
      <c r="H447" s="133"/>
      <c r="I447" s="133"/>
      <c r="J447" s="133"/>
      <c r="K447" s="133"/>
      <c r="L447" s="133"/>
      <c r="M447" s="133"/>
      <c r="N447" s="134"/>
      <c r="Q447" s="2" t="s">
        <v>709</v>
      </c>
    </row>
    <row r="448" spans="1:23" s="1" customFormat="1" ht="45" x14ac:dyDescent="0.2">
      <c r="A448" s="28" t="s">
        <v>710</v>
      </c>
      <c r="B448" s="29" t="s">
        <v>687</v>
      </c>
      <c r="C448" s="118" t="s">
        <v>688</v>
      </c>
      <c r="D448" s="118"/>
      <c r="E448" s="118"/>
      <c r="F448" s="30" t="s">
        <v>689</v>
      </c>
      <c r="G448" s="30" t="s">
        <v>34</v>
      </c>
      <c r="H448" s="30" t="s">
        <v>34</v>
      </c>
      <c r="I448" s="30" t="s">
        <v>711</v>
      </c>
      <c r="J448" s="31" t="s">
        <v>34</v>
      </c>
      <c r="K448" s="30" t="s">
        <v>34</v>
      </c>
      <c r="L448" s="31" t="s">
        <v>34</v>
      </c>
      <c r="M448" s="32" t="s">
        <v>34</v>
      </c>
      <c r="N448" s="33" t="s">
        <v>34</v>
      </c>
      <c r="R448" s="2" t="s">
        <v>688</v>
      </c>
    </row>
    <row r="449" spans="1:26" s="1" customFormat="1" x14ac:dyDescent="0.2">
      <c r="A449" s="34"/>
      <c r="B449" s="8"/>
      <c r="C449" s="115" t="s">
        <v>712</v>
      </c>
      <c r="D449" s="115"/>
      <c r="E449" s="115"/>
      <c r="F449" s="115"/>
      <c r="G449" s="115"/>
      <c r="H449" s="115"/>
      <c r="I449" s="115"/>
      <c r="J449" s="115"/>
      <c r="K449" s="115"/>
      <c r="L449" s="115"/>
      <c r="M449" s="115"/>
      <c r="N449" s="117"/>
      <c r="S449" s="2" t="s">
        <v>712</v>
      </c>
    </row>
    <row r="450" spans="1:26" s="1" customFormat="1" x14ac:dyDescent="0.2">
      <c r="A450" s="35"/>
      <c r="B450" s="36" t="s">
        <v>48</v>
      </c>
      <c r="C450" s="115" t="s">
        <v>81</v>
      </c>
      <c r="D450" s="115"/>
      <c r="E450" s="115"/>
      <c r="F450" s="37" t="s">
        <v>34</v>
      </c>
      <c r="G450" s="37" t="s">
        <v>34</v>
      </c>
      <c r="H450" s="37" t="s">
        <v>34</v>
      </c>
      <c r="I450" s="37" t="s">
        <v>34</v>
      </c>
      <c r="J450" s="38">
        <v>311.5</v>
      </c>
      <c r="K450" s="37" t="s">
        <v>34</v>
      </c>
      <c r="L450" s="38">
        <v>3.3</v>
      </c>
      <c r="M450" s="39">
        <v>14.41</v>
      </c>
      <c r="N450" s="40">
        <v>48</v>
      </c>
      <c r="T450" s="2" t="s">
        <v>81</v>
      </c>
    </row>
    <row r="451" spans="1:26" s="1" customFormat="1" x14ac:dyDescent="0.2">
      <c r="A451" s="35"/>
      <c r="B451" s="36" t="s">
        <v>54</v>
      </c>
      <c r="C451" s="115" t="s">
        <v>55</v>
      </c>
      <c r="D451" s="115"/>
      <c r="E451" s="115"/>
      <c r="F451" s="37" t="s">
        <v>34</v>
      </c>
      <c r="G451" s="37" t="s">
        <v>34</v>
      </c>
      <c r="H451" s="37" t="s">
        <v>34</v>
      </c>
      <c r="I451" s="37" t="s">
        <v>34</v>
      </c>
      <c r="J451" s="38">
        <v>409.98</v>
      </c>
      <c r="K451" s="37" t="s">
        <v>34</v>
      </c>
      <c r="L451" s="38">
        <v>4.3499999999999996</v>
      </c>
      <c r="M451" s="39">
        <v>7.88</v>
      </c>
      <c r="N451" s="40">
        <v>34</v>
      </c>
      <c r="T451" s="2" t="s">
        <v>55</v>
      </c>
    </row>
    <row r="452" spans="1:26" s="1" customFormat="1" x14ac:dyDescent="0.2">
      <c r="A452" s="35"/>
      <c r="B452" s="36" t="s">
        <v>56</v>
      </c>
      <c r="C452" s="115" t="s">
        <v>57</v>
      </c>
      <c r="D452" s="115"/>
      <c r="E452" s="115"/>
      <c r="F452" s="37" t="s">
        <v>34</v>
      </c>
      <c r="G452" s="37" t="s">
        <v>34</v>
      </c>
      <c r="H452" s="37" t="s">
        <v>34</v>
      </c>
      <c r="I452" s="37" t="s">
        <v>34</v>
      </c>
      <c r="J452" s="38">
        <v>46.87</v>
      </c>
      <c r="K452" s="37" t="s">
        <v>34</v>
      </c>
      <c r="L452" s="38">
        <v>0.5</v>
      </c>
      <c r="M452" s="39">
        <v>14.41</v>
      </c>
      <c r="N452" s="40">
        <v>7</v>
      </c>
      <c r="T452" s="2" t="s">
        <v>57</v>
      </c>
    </row>
    <row r="453" spans="1:26" s="1" customFormat="1" x14ac:dyDescent="0.2">
      <c r="A453" s="35"/>
      <c r="B453" s="36" t="s">
        <v>34</v>
      </c>
      <c r="C453" s="115" t="s">
        <v>84</v>
      </c>
      <c r="D453" s="115"/>
      <c r="E453" s="115"/>
      <c r="F453" s="37" t="s">
        <v>59</v>
      </c>
      <c r="G453" s="37" t="s">
        <v>692</v>
      </c>
      <c r="H453" s="37" t="s">
        <v>34</v>
      </c>
      <c r="I453" s="37" t="s">
        <v>713</v>
      </c>
      <c r="J453" s="38" t="s">
        <v>34</v>
      </c>
      <c r="K453" s="37" t="s">
        <v>34</v>
      </c>
      <c r="L453" s="38" t="s">
        <v>34</v>
      </c>
      <c r="M453" s="39" t="s">
        <v>34</v>
      </c>
      <c r="N453" s="40" t="s">
        <v>34</v>
      </c>
      <c r="U453" s="2" t="s">
        <v>84</v>
      </c>
    </row>
    <row r="454" spans="1:26" s="1" customFormat="1" x14ac:dyDescent="0.2">
      <c r="A454" s="35"/>
      <c r="B454" s="36" t="s">
        <v>34</v>
      </c>
      <c r="C454" s="115" t="s">
        <v>58</v>
      </c>
      <c r="D454" s="115"/>
      <c r="E454" s="115"/>
      <c r="F454" s="37" t="s">
        <v>59</v>
      </c>
      <c r="G454" s="37" t="s">
        <v>694</v>
      </c>
      <c r="H454" s="37" t="s">
        <v>34</v>
      </c>
      <c r="I454" s="37" t="s">
        <v>714</v>
      </c>
      <c r="J454" s="38" t="s">
        <v>34</v>
      </c>
      <c r="K454" s="37" t="s">
        <v>34</v>
      </c>
      <c r="L454" s="38" t="s">
        <v>34</v>
      </c>
      <c r="M454" s="39" t="s">
        <v>34</v>
      </c>
      <c r="N454" s="40" t="s">
        <v>34</v>
      </c>
      <c r="U454" s="2" t="s">
        <v>58</v>
      </c>
    </row>
    <row r="455" spans="1:26" s="1" customFormat="1" x14ac:dyDescent="0.2">
      <c r="A455" s="35"/>
      <c r="B455" s="36" t="s">
        <v>34</v>
      </c>
      <c r="C455" s="118" t="s">
        <v>62</v>
      </c>
      <c r="D455" s="118"/>
      <c r="E455" s="118"/>
      <c r="F455" s="30" t="s">
        <v>34</v>
      </c>
      <c r="G455" s="30" t="s">
        <v>34</v>
      </c>
      <c r="H455" s="30" t="s">
        <v>34</v>
      </c>
      <c r="I455" s="30" t="s">
        <v>34</v>
      </c>
      <c r="J455" s="31">
        <v>721.48</v>
      </c>
      <c r="K455" s="30" t="s">
        <v>34</v>
      </c>
      <c r="L455" s="31">
        <v>7.65</v>
      </c>
      <c r="M455" s="32" t="s">
        <v>34</v>
      </c>
      <c r="N455" s="33" t="s">
        <v>34</v>
      </c>
      <c r="V455" s="2" t="s">
        <v>62</v>
      </c>
    </row>
    <row r="456" spans="1:26" s="1" customFormat="1" x14ac:dyDescent="0.2">
      <c r="A456" s="35"/>
      <c r="B456" s="36" t="s">
        <v>34</v>
      </c>
      <c r="C456" s="115" t="s">
        <v>63</v>
      </c>
      <c r="D456" s="115"/>
      <c r="E456" s="115"/>
      <c r="F456" s="37" t="s">
        <v>34</v>
      </c>
      <c r="G456" s="37" t="s">
        <v>34</v>
      </c>
      <c r="H456" s="37" t="s">
        <v>34</v>
      </c>
      <c r="I456" s="37" t="s">
        <v>34</v>
      </c>
      <c r="J456" s="38" t="s">
        <v>34</v>
      </c>
      <c r="K456" s="37" t="s">
        <v>34</v>
      </c>
      <c r="L456" s="38">
        <v>3.8</v>
      </c>
      <c r="M456" s="39" t="s">
        <v>34</v>
      </c>
      <c r="N456" s="40">
        <v>55</v>
      </c>
      <c r="U456" s="2" t="s">
        <v>63</v>
      </c>
    </row>
    <row r="457" spans="1:26" s="1" customFormat="1" ht="33.75" x14ac:dyDescent="0.2">
      <c r="A457" s="35"/>
      <c r="B457" s="36" t="s">
        <v>696</v>
      </c>
      <c r="C457" s="115" t="s">
        <v>697</v>
      </c>
      <c r="D457" s="115"/>
      <c r="E457" s="115"/>
      <c r="F457" s="37" t="s">
        <v>66</v>
      </c>
      <c r="G457" s="37" t="s">
        <v>108</v>
      </c>
      <c r="H457" s="37" t="s">
        <v>34</v>
      </c>
      <c r="I457" s="37" t="s">
        <v>108</v>
      </c>
      <c r="J457" s="38" t="s">
        <v>34</v>
      </c>
      <c r="K457" s="37" t="s">
        <v>34</v>
      </c>
      <c r="L457" s="38">
        <v>3.04</v>
      </c>
      <c r="M457" s="39" t="s">
        <v>34</v>
      </c>
      <c r="N457" s="40">
        <v>44</v>
      </c>
      <c r="U457" s="2" t="s">
        <v>697</v>
      </c>
    </row>
    <row r="458" spans="1:26" s="1" customFormat="1" ht="33.75" x14ac:dyDescent="0.2">
      <c r="A458" s="35"/>
      <c r="B458" s="36" t="s">
        <v>698</v>
      </c>
      <c r="C458" s="115" t="s">
        <v>699</v>
      </c>
      <c r="D458" s="115"/>
      <c r="E458" s="115"/>
      <c r="F458" s="37" t="s">
        <v>66</v>
      </c>
      <c r="G458" s="37" t="s">
        <v>111</v>
      </c>
      <c r="H458" s="37" t="s">
        <v>34</v>
      </c>
      <c r="I458" s="37" t="s">
        <v>111</v>
      </c>
      <c r="J458" s="38" t="s">
        <v>34</v>
      </c>
      <c r="K458" s="37" t="s">
        <v>34</v>
      </c>
      <c r="L458" s="38">
        <v>1.71</v>
      </c>
      <c r="M458" s="39" t="s">
        <v>34</v>
      </c>
      <c r="N458" s="40">
        <v>25</v>
      </c>
      <c r="U458" s="2" t="s">
        <v>699</v>
      </c>
    </row>
    <row r="459" spans="1:26" s="1" customFormat="1" x14ac:dyDescent="0.2">
      <c r="A459" s="41"/>
      <c r="B459" s="42"/>
      <c r="C459" s="116" t="s">
        <v>71</v>
      </c>
      <c r="D459" s="116"/>
      <c r="E459" s="116"/>
      <c r="F459" s="43" t="s">
        <v>34</v>
      </c>
      <c r="G459" s="43" t="s">
        <v>34</v>
      </c>
      <c r="H459" s="43" t="s">
        <v>34</v>
      </c>
      <c r="I459" s="43" t="s">
        <v>34</v>
      </c>
      <c r="J459" s="44" t="s">
        <v>34</v>
      </c>
      <c r="K459" s="43" t="s">
        <v>34</v>
      </c>
      <c r="L459" s="44">
        <v>12.4</v>
      </c>
      <c r="M459" s="32" t="s">
        <v>34</v>
      </c>
      <c r="N459" s="45">
        <v>151</v>
      </c>
      <c r="W459" s="2" t="s">
        <v>71</v>
      </c>
    </row>
    <row r="460" spans="1:26" s="1" customFormat="1" ht="1.5" customHeight="1" x14ac:dyDescent="0.2">
      <c r="A460" s="47"/>
      <c r="B460" s="42"/>
      <c r="C460" s="42"/>
      <c r="D460" s="42"/>
      <c r="E460" s="42"/>
      <c r="F460" s="47"/>
      <c r="G460" s="47"/>
      <c r="H460" s="47"/>
      <c r="I460" s="47"/>
      <c r="J460" s="48"/>
      <c r="K460" s="47"/>
      <c r="L460" s="48"/>
      <c r="M460" s="37"/>
      <c r="N460" s="48"/>
    </row>
    <row r="461" spans="1:26" s="1" customFormat="1" ht="2.25" customHeight="1" x14ac:dyDescent="0.2"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49"/>
      <c r="M461" s="50"/>
      <c r="N461" s="51"/>
    </row>
    <row r="462" spans="1:26" s="1" customFormat="1" x14ac:dyDescent="0.2">
      <c r="A462" s="52"/>
      <c r="B462" s="53" t="s">
        <v>34</v>
      </c>
      <c r="C462" s="116" t="s">
        <v>289</v>
      </c>
      <c r="D462" s="116"/>
      <c r="E462" s="116"/>
      <c r="F462" s="116"/>
      <c r="G462" s="116"/>
      <c r="H462" s="116"/>
      <c r="I462" s="116"/>
      <c r="J462" s="116"/>
      <c r="K462" s="116"/>
      <c r="L462" s="54" t="s">
        <v>34</v>
      </c>
      <c r="M462" s="55" t="s">
        <v>34</v>
      </c>
      <c r="N462" s="56" t="s">
        <v>34</v>
      </c>
      <c r="Y462" s="2" t="s">
        <v>289</v>
      </c>
    </row>
    <row r="463" spans="1:26" s="1" customFormat="1" x14ac:dyDescent="0.2">
      <c r="A463" s="57"/>
      <c r="B463" s="36" t="s">
        <v>34</v>
      </c>
      <c r="C463" s="115" t="s">
        <v>290</v>
      </c>
      <c r="D463" s="115"/>
      <c r="E463" s="115"/>
      <c r="F463" s="115"/>
      <c r="G463" s="115"/>
      <c r="H463" s="115"/>
      <c r="I463" s="115"/>
      <c r="J463" s="115"/>
      <c r="K463" s="115"/>
      <c r="L463" s="58">
        <v>20857.57</v>
      </c>
      <c r="M463" s="59" t="s">
        <v>34</v>
      </c>
      <c r="N463" s="60">
        <v>124206</v>
      </c>
      <c r="Z463" s="2" t="s">
        <v>290</v>
      </c>
    </row>
    <row r="464" spans="1:26" s="1" customFormat="1" x14ac:dyDescent="0.2">
      <c r="A464" s="57"/>
      <c r="B464" s="36" t="s">
        <v>34</v>
      </c>
      <c r="C464" s="115" t="s">
        <v>291</v>
      </c>
      <c r="D464" s="115"/>
      <c r="E464" s="115"/>
      <c r="F464" s="115"/>
      <c r="G464" s="115"/>
      <c r="H464" s="115"/>
      <c r="I464" s="115"/>
      <c r="J464" s="115"/>
      <c r="K464" s="115"/>
      <c r="L464" s="58" t="s">
        <v>34</v>
      </c>
      <c r="M464" s="59" t="s">
        <v>34</v>
      </c>
      <c r="N464" s="60" t="s">
        <v>34</v>
      </c>
      <c r="Z464" s="2" t="s">
        <v>291</v>
      </c>
    </row>
    <row r="465" spans="1:27" x14ac:dyDescent="0.2">
      <c r="A465" s="57"/>
      <c r="B465" s="36" t="s">
        <v>34</v>
      </c>
      <c r="C465" s="115" t="s">
        <v>292</v>
      </c>
      <c r="D465" s="115"/>
      <c r="E465" s="115"/>
      <c r="F465" s="115"/>
      <c r="G465" s="115"/>
      <c r="H465" s="115"/>
      <c r="I465" s="115"/>
      <c r="J465" s="115"/>
      <c r="K465" s="115"/>
      <c r="L465" s="58">
        <v>702.25</v>
      </c>
      <c r="M465" s="59" t="s">
        <v>34</v>
      </c>
      <c r="N465" s="60">
        <v>10120</v>
      </c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2" t="s">
        <v>292</v>
      </c>
      <c r="AA465" s="1"/>
    </row>
    <row r="466" spans="1:27" x14ac:dyDescent="0.2">
      <c r="A466" s="57"/>
      <c r="B466" s="36" t="s">
        <v>34</v>
      </c>
      <c r="C466" s="115" t="s">
        <v>293</v>
      </c>
      <c r="D466" s="115"/>
      <c r="E466" s="115"/>
      <c r="F466" s="115"/>
      <c r="G466" s="115"/>
      <c r="H466" s="115"/>
      <c r="I466" s="115"/>
      <c r="J466" s="115"/>
      <c r="K466" s="115"/>
      <c r="L466" s="58">
        <v>2092.6</v>
      </c>
      <c r="M466" s="59" t="s">
        <v>34</v>
      </c>
      <c r="N466" s="60">
        <v>16489</v>
      </c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2" t="s">
        <v>293</v>
      </c>
      <c r="AA466" s="1"/>
    </row>
    <row r="467" spans="1:27" x14ac:dyDescent="0.2">
      <c r="A467" s="57"/>
      <c r="B467" s="36" t="s">
        <v>34</v>
      </c>
      <c r="C467" s="115" t="s">
        <v>294</v>
      </c>
      <c r="D467" s="115"/>
      <c r="E467" s="115"/>
      <c r="F467" s="115"/>
      <c r="G467" s="115"/>
      <c r="H467" s="115"/>
      <c r="I467" s="115"/>
      <c r="J467" s="115"/>
      <c r="K467" s="115"/>
      <c r="L467" s="58">
        <v>15965.24</v>
      </c>
      <c r="M467" s="59" t="s">
        <v>34</v>
      </c>
      <c r="N467" s="60">
        <v>67372</v>
      </c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2" t="s">
        <v>294</v>
      </c>
      <c r="AA467" s="1"/>
    </row>
    <row r="468" spans="1:27" x14ac:dyDescent="0.2">
      <c r="A468" s="57"/>
      <c r="B468" s="36" t="s">
        <v>34</v>
      </c>
      <c r="C468" s="115" t="s">
        <v>295</v>
      </c>
      <c r="D468" s="115"/>
      <c r="E468" s="115"/>
      <c r="F468" s="115"/>
      <c r="G468" s="115"/>
      <c r="H468" s="115"/>
      <c r="I468" s="115"/>
      <c r="J468" s="115"/>
      <c r="K468" s="115"/>
      <c r="L468" s="58">
        <v>1253.73</v>
      </c>
      <c r="M468" s="59" t="s">
        <v>34</v>
      </c>
      <c r="N468" s="60">
        <v>18065</v>
      </c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2" t="s">
        <v>295</v>
      </c>
      <c r="AA468" s="1"/>
    </row>
    <row r="469" spans="1:27" x14ac:dyDescent="0.2">
      <c r="A469" s="57"/>
      <c r="B469" s="36" t="s">
        <v>34</v>
      </c>
      <c r="C469" s="115" t="s">
        <v>296</v>
      </c>
      <c r="D469" s="115"/>
      <c r="E469" s="115"/>
      <c r="F469" s="115"/>
      <c r="G469" s="115"/>
      <c r="H469" s="115"/>
      <c r="I469" s="115"/>
      <c r="J469" s="115"/>
      <c r="K469" s="115"/>
      <c r="L469" s="58">
        <v>843.75</v>
      </c>
      <c r="M469" s="59" t="s">
        <v>34</v>
      </c>
      <c r="N469" s="60">
        <v>12160</v>
      </c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2" t="s">
        <v>296</v>
      </c>
      <c r="AA469" s="1"/>
    </row>
    <row r="470" spans="1:27" x14ac:dyDescent="0.2">
      <c r="A470" s="57"/>
      <c r="B470" s="36" t="s">
        <v>34</v>
      </c>
      <c r="C470" s="115" t="s">
        <v>297</v>
      </c>
      <c r="D470" s="115"/>
      <c r="E470" s="115"/>
      <c r="F470" s="115"/>
      <c r="G470" s="115"/>
      <c r="H470" s="115"/>
      <c r="I470" s="115"/>
      <c r="J470" s="115"/>
      <c r="K470" s="115"/>
      <c r="L470" s="58">
        <v>935.88</v>
      </c>
      <c r="M470" s="59" t="s">
        <v>34</v>
      </c>
      <c r="N470" s="60">
        <v>13484</v>
      </c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2" t="s">
        <v>297</v>
      </c>
      <c r="AA470" s="1"/>
    </row>
    <row r="471" spans="1:27" x14ac:dyDescent="0.2">
      <c r="A471" s="57"/>
      <c r="B471" s="36" t="s">
        <v>34</v>
      </c>
      <c r="C471" s="115" t="s">
        <v>298</v>
      </c>
      <c r="D471" s="115"/>
      <c r="E471" s="115"/>
      <c r="F471" s="115"/>
      <c r="G471" s="115"/>
      <c r="H471" s="115"/>
      <c r="I471" s="115"/>
      <c r="J471" s="115"/>
      <c r="K471" s="115"/>
      <c r="L471" s="58">
        <v>1253.73</v>
      </c>
      <c r="M471" s="59" t="s">
        <v>34</v>
      </c>
      <c r="N471" s="60">
        <v>18065</v>
      </c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2" t="s">
        <v>298</v>
      </c>
      <c r="AA471" s="1"/>
    </row>
    <row r="472" spans="1:27" x14ac:dyDescent="0.2">
      <c r="A472" s="57"/>
      <c r="B472" s="36" t="s">
        <v>34</v>
      </c>
      <c r="C472" s="115" t="s">
        <v>299</v>
      </c>
      <c r="D472" s="115"/>
      <c r="E472" s="115"/>
      <c r="F472" s="115"/>
      <c r="G472" s="115"/>
      <c r="H472" s="115"/>
      <c r="I472" s="115"/>
      <c r="J472" s="115"/>
      <c r="K472" s="115"/>
      <c r="L472" s="58">
        <v>843.75</v>
      </c>
      <c r="M472" s="59" t="s">
        <v>34</v>
      </c>
      <c r="N472" s="60">
        <v>12160</v>
      </c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2" t="s">
        <v>299</v>
      </c>
      <c r="AA472" s="1"/>
    </row>
    <row r="473" spans="1:27" x14ac:dyDescent="0.2">
      <c r="A473" s="57"/>
      <c r="B473" s="48" t="s">
        <v>34</v>
      </c>
      <c r="C473" s="114" t="s">
        <v>300</v>
      </c>
      <c r="D473" s="114"/>
      <c r="E473" s="114"/>
      <c r="F473" s="114"/>
      <c r="G473" s="114"/>
      <c r="H473" s="114"/>
      <c r="I473" s="114"/>
      <c r="J473" s="114"/>
      <c r="K473" s="114"/>
      <c r="L473" s="61">
        <v>20857.57</v>
      </c>
      <c r="M473" s="62" t="s">
        <v>34</v>
      </c>
      <c r="N473" s="63">
        <v>124206</v>
      </c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2" t="s">
        <v>300</v>
      </c>
    </row>
    <row r="474" spans="1:27" ht="1.5" customHeight="1" x14ac:dyDescent="0.2">
      <c r="B474" s="48"/>
      <c r="C474" s="42"/>
      <c r="D474" s="42"/>
      <c r="E474" s="42"/>
      <c r="F474" s="42"/>
      <c r="G474" s="42"/>
      <c r="H474" s="42"/>
      <c r="I474" s="42"/>
      <c r="J474" s="42"/>
      <c r="K474" s="42"/>
      <c r="L474" s="61"/>
      <c r="M474" s="62"/>
      <c r="N474" s="64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</row>
    <row r="475" spans="1:27" ht="53.25" customHeight="1" x14ac:dyDescent="0.2">
      <c r="A475" s="65"/>
      <c r="B475" s="65"/>
      <c r="C475" s="65"/>
      <c r="D475" s="65"/>
      <c r="E475" s="65"/>
      <c r="F475" s="65"/>
      <c r="G475" s="65"/>
      <c r="H475" s="65"/>
      <c r="I475" s="65"/>
      <c r="J475" s="65"/>
      <c r="K475" s="65"/>
      <c r="L475" s="65"/>
      <c r="M475" s="65"/>
      <c r="N475" s="65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</row>
    <row r="476" spans="1:27" x14ac:dyDescent="0.2">
      <c r="B476" s="66" t="s">
        <v>301</v>
      </c>
      <c r="C476" s="129" t="s">
        <v>302</v>
      </c>
      <c r="D476" s="129"/>
      <c r="E476" s="129"/>
      <c r="F476" s="129"/>
      <c r="G476" s="129"/>
      <c r="H476" s="129"/>
      <c r="I476" s="129"/>
      <c r="J476" s="129"/>
      <c r="K476" s="129"/>
      <c r="L476" s="129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</row>
    <row r="477" spans="1:27" ht="13.5" customHeight="1" x14ac:dyDescent="0.2">
      <c r="B477" s="4"/>
      <c r="C477" s="124" t="s">
        <v>303</v>
      </c>
      <c r="D477" s="124"/>
      <c r="E477" s="124"/>
      <c r="F477" s="124"/>
      <c r="G477" s="124"/>
      <c r="H477" s="124"/>
      <c r="I477" s="124"/>
      <c r="J477" s="124"/>
      <c r="K477" s="124"/>
      <c r="L477" s="124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</row>
    <row r="478" spans="1:27" ht="12.75" customHeight="1" x14ac:dyDescent="0.2">
      <c r="B478" s="66" t="s">
        <v>304</v>
      </c>
      <c r="C478" s="129" t="s">
        <v>305</v>
      </c>
      <c r="D478" s="129"/>
      <c r="E478" s="129"/>
      <c r="F478" s="129"/>
      <c r="G478" s="129"/>
      <c r="H478" s="129"/>
      <c r="I478" s="129"/>
      <c r="J478" s="129"/>
      <c r="K478" s="129"/>
      <c r="L478" s="129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</row>
    <row r="479" spans="1:27" ht="13.5" customHeight="1" x14ac:dyDescent="0.2">
      <c r="C479" s="124" t="s">
        <v>303</v>
      </c>
      <c r="D479" s="124"/>
      <c r="E479" s="124"/>
      <c r="F479" s="124"/>
      <c r="G479" s="124"/>
      <c r="H479" s="124"/>
      <c r="I479" s="124"/>
      <c r="J479" s="124"/>
      <c r="K479" s="124"/>
      <c r="L479" s="124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</row>
    <row r="493" spans="4:4" s="1" customFormat="1" x14ac:dyDescent="0.2">
      <c r="D493" s="3"/>
    </row>
  </sheetData>
  <mergeCells count="463">
    <mergeCell ref="C479:L479"/>
    <mergeCell ref="C30:E30"/>
    <mergeCell ref="A11:N11"/>
    <mergeCell ref="A13:N13"/>
    <mergeCell ref="B16:F16"/>
    <mergeCell ref="C27:E29"/>
    <mergeCell ref="N27:N29"/>
    <mergeCell ref="J27:L28"/>
    <mergeCell ref="B27:B29"/>
    <mergeCell ref="F27:F29"/>
    <mergeCell ref="A27:A29"/>
    <mergeCell ref="M27:M29"/>
    <mergeCell ref="G27:I28"/>
    <mergeCell ref="C476:L476"/>
    <mergeCell ref="L25:M25"/>
    <mergeCell ref="C478:L478"/>
    <mergeCell ref="B15:F15"/>
    <mergeCell ref="A12:N12"/>
    <mergeCell ref="C477:L477"/>
    <mergeCell ref="C35:E35"/>
    <mergeCell ref="C36:E36"/>
    <mergeCell ref="C37:E37"/>
    <mergeCell ref="C38:E38"/>
    <mergeCell ref="C39:E39"/>
    <mergeCell ref="C40:E40"/>
    <mergeCell ref="C41:E41"/>
    <mergeCell ref="C42:E42"/>
    <mergeCell ref="C43:E43"/>
    <mergeCell ref="C44:N44"/>
    <mergeCell ref="C45:E45"/>
    <mergeCell ref="C46:E46"/>
    <mergeCell ref="C47:E47"/>
    <mergeCell ref="C48:E48"/>
    <mergeCell ref="D5:N5"/>
    <mergeCell ref="A31:N31"/>
    <mergeCell ref="A32:N32"/>
    <mergeCell ref="C33:E33"/>
    <mergeCell ref="C34:N34"/>
    <mergeCell ref="A10:N10"/>
    <mergeCell ref="A8:N8"/>
    <mergeCell ref="A9:N9"/>
    <mergeCell ref="A7:N7"/>
    <mergeCell ref="C54:E54"/>
    <mergeCell ref="C55:E55"/>
    <mergeCell ref="C56:E56"/>
    <mergeCell ref="C57:N57"/>
    <mergeCell ref="C58:E58"/>
    <mergeCell ref="C49:E49"/>
    <mergeCell ref="C50:E50"/>
    <mergeCell ref="C51:E51"/>
    <mergeCell ref="C52:E52"/>
    <mergeCell ref="C53:E53"/>
    <mergeCell ref="C64:E64"/>
    <mergeCell ref="C65:E65"/>
    <mergeCell ref="C66:E66"/>
    <mergeCell ref="C67:E67"/>
    <mergeCell ref="C68:E68"/>
    <mergeCell ref="C59:N59"/>
    <mergeCell ref="C60:E60"/>
    <mergeCell ref="C61:E61"/>
    <mergeCell ref="C62:E62"/>
    <mergeCell ref="C63:E63"/>
    <mergeCell ref="C74:E74"/>
    <mergeCell ref="C75:E75"/>
    <mergeCell ref="C76:E76"/>
    <mergeCell ref="C77:E77"/>
    <mergeCell ref="C78:E78"/>
    <mergeCell ref="C69:N69"/>
    <mergeCell ref="C70:E70"/>
    <mergeCell ref="C71:E71"/>
    <mergeCell ref="C72:E72"/>
    <mergeCell ref="C73:E73"/>
    <mergeCell ref="C84:E84"/>
    <mergeCell ref="C85:E85"/>
    <mergeCell ref="C86:E86"/>
    <mergeCell ref="C87:E87"/>
    <mergeCell ref="C88:E88"/>
    <mergeCell ref="C79:N79"/>
    <mergeCell ref="C80:N80"/>
    <mergeCell ref="C81:E81"/>
    <mergeCell ref="C82:E82"/>
    <mergeCell ref="C83:E83"/>
    <mergeCell ref="C94:E94"/>
    <mergeCell ref="C95:E95"/>
    <mergeCell ref="C96:E96"/>
    <mergeCell ref="C97:E97"/>
    <mergeCell ref="C98:E98"/>
    <mergeCell ref="A89:N89"/>
    <mergeCell ref="C90:E90"/>
    <mergeCell ref="C91:N91"/>
    <mergeCell ref="C92:E92"/>
    <mergeCell ref="C93:E93"/>
    <mergeCell ref="C104:N104"/>
    <mergeCell ref="C105:E105"/>
    <mergeCell ref="C106:N106"/>
    <mergeCell ref="C107:E107"/>
    <mergeCell ref="C108:E108"/>
    <mergeCell ref="C99:E99"/>
    <mergeCell ref="C100:E100"/>
    <mergeCell ref="C101:E101"/>
    <mergeCell ref="C102:E102"/>
    <mergeCell ref="C103:E103"/>
    <mergeCell ref="C114:E114"/>
    <mergeCell ref="C115:E115"/>
    <mergeCell ref="C116:N116"/>
    <mergeCell ref="C117:E117"/>
    <mergeCell ref="C118:E118"/>
    <mergeCell ref="C109:E109"/>
    <mergeCell ref="C110:E110"/>
    <mergeCell ref="C111:E111"/>
    <mergeCell ref="C112:E112"/>
    <mergeCell ref="C113:E113"/>
    <mergeCell ref="C124:E124"/>
    <mergeCell ref="C125:E125"/>
    <mergeCell ref="C126:N126"/>
    <mergeCell ref="C127:N127"/>
    <mergeCell ref="C128:E128"/>
    <mergeCell ref="C119:E119"/>
    <mergeCell ref="C120:E120"/>
    <mergeCell ref="C121:E121"/>
    <mergeCell ref="C122:E122"/>
    <mergeCell ref="C123:E123"/>
    <mergeCell ref="C134:E134"/>
    <mergeCell ref="C135:E135"/>
    <mergeCell ref="A137:N137"/>
    <mergeCell ref="A138:N138"/>
    <mergeCell ref="C139:E139"/>
    <mergeCell ref="C129:E129"/>
    <mergeCell ref="C130:E130"/>
    <mergeCell ref="C131:E131"/>
    <mergeCell ref="C132:E132"/>
    <mergeCell ref="C133:E133"/>
    <mergeCell ref="C145:E145"/>
    <mergeCell ref="C146:E146"/>
    <mergeCell ref="C147:E147"/>
    <mergeCell ref="C148:E148"/>
    <mergeCell ref="C149:N149"/>
    <mergeCell ref="C140:N140"/>
    <mergeCell ref="C141:E141"/>
    <mergeCell ref="C142:E142"/>
    <mergeCell ref="C143:E143"/>
    <mergeCell ref="C144:E144"/>
    <mergeCell ref="C155:E155"/>
    <mergeCell ref="C156:E156"/>
    <mergeCell ref="C157:E157"/>
    <mergeCell ref="C158:E158"/>
    <mergeCell ref="C159:E159"/>
    <mergeCell ref="C150:E150"/>
    <mergeCell ref="C151:N151"/>
    <mergeCell ref="A152:N152"/>
    <mergeCell ref="C153:E153"/>
    <mergeCell ref="C154:N154"/>
    <mergeCell ref="C165:E165"/>
    <mergeCell ref="C166:E166"/>
    <mergeCell ref="C167:N167"/>
    <mergeCell ref="C168:E168"/>
    <mergeCell ref="C169:N169"/>
    <mergeCell ref="C160:E160"/>
    <mergeCell ref="C161:E161"/>
    <mergeCell ref="C162:E162"/>
    <mergeCell ref="C163:E163"/>
    <mergeCell ref="C164:E164"/>
    <mergeCell ref="C175:E175"/>
    <mergeCell ref="C176:E176"/>
    <mergeCell ref="C177:E177"/>
    <mergeCell ref="C178:E178"/>
    <mergeCell ref="C179:E179"/>
    <mergeCell ref="C170:E170"/>
    <mergeCell ref="C171:E171"/>
    <mergeCell ref="C172:E172"/>
    <mergeCell ref="C173:E173"/>
    <mergeCell ref="C174:E174"/>
    <mergeCell ref="C185:E185"/>
    <mergeCell ref="C186:E186"/>
    <mergeCell ref="C187:E187"/>
    <mergeCell ref="C188:E188"/>
    <mergeCell ref="C189:E189"/>
    <mergeCell ref="C180:E180"/>
    <mergeCell ref="C181:E181"/>
    <mergeCell ref="C182:N182"/>
    <mergeCell ref="C183:N183"/>
    <mergeCell ref="C184:E184"/>
    <mergeCell ref="C195:E195"/>
    <mergeCell ref="C196:E196"/>
    <mergeCell ref="C197:E197"/>
    <mergeCell ref="C198:E198"/>
    <mergeCell ref="C199:E199"/>
    <mergeCell ref="C190:E190"/>
    <mergeCell ref="C191:E191"/>
    <mergeCell ref="C192:E192"/>
    <mergeCell ref="C193:E193"/>
    <mergeCell ref="C194:N194"/>
    <mergeCell ref="C205:E205"/>
    <mergeCell ref="C206:E206"/>
    <mergeCell ref="C207:N207"/>
    <mergeCell ref="C208:E208"/>
    <mergeCell ref="C209:E209"/>
    <mergeCell ref="C200:E200"/>
    <mergeCell ref="C201:E201"/>
    <mergeCell ref="C202:E202"/>
    <mergeCell ref="C203:E203"/>
    <mergeCell ref="C204:E204"/>
    <mergeCell ref="C215:E215"/>
    <mergeCell ref="C216:E216"/>
    <mergeCell ref="C217:E217"/>
    <mergeCell ref="C218:E218"/>
    <mergeCell ref="C219:E219"/>
    <mergeCell ref="C210:E210"/>
    <mergeCell ref="C211:E211"/>
    <mergeCell ref="C212:E212"/>
    <mergeCell ref="C213:E213"/>
    <mergeCell ref="C214:E214"/>
    <mergeCell ref="C225:E225"/>
    <mergeCell ref="C226:E226"/>
    <mergeCell ref="C227:E227"/>
    <mergeCell ref="C228:E228"/>
    <mergeCell ref="C229:E229"/>
    <mergeCell ref="C220:N220"/>
    <mergeCell ref="C221:N221"/>
    <mergeCell ref="C222:E222"/>
    <mergeCell ref="C223:E223"/>
    <mergeCell ref="C224:E224"/>
    <mergeCell ref="C235:E235"/>
    <mergeCell ref="C236:E236"/>
    <mergeCell ref="C237:E237"/>
    <mergeCell ref="C238:E238"/>
    <mergeCell ref="C239:E239"/>
    <mergeCell ref="C230:E230"/>
    <mergeCell ref="C231:E231"/>
    <mergeCell ref="C232:N232"/>
    <mergeCell ref="C233:E233"/>
    <mergeCell ref="C234:N234"/>
    <mergeCell ref="C245:E245"/>
    <mergeCell ref="C246:E246"/>
    <mergeCell ref="A247:N247"/>
    <mergeCell ref="C248:E248"/>
    <mergeCell ref="C249:N249"/>
    <mergeCell ref="C240:E240"/>
    <mergeCell ref="C241:E241"/>
    <mergeCell ref="C242:E242"/>
    <mergeCell ref="C243:E243"/>
    <mergeCell ref="C244:E244"/>
    <mergeCell ref="C255:E255"/>
    <mergeCell ref="C256:E256"/>
    <mergeCell ref="C257:E257"/>
    <mergeCell ref="C258:E258"/>
    <mergeCell ref="C259:E259"/>
    <mergeCell ref="C250:E250"/>
    <mergeCell ref="C251:E251"/>
    <mergeCell ref="C252:E252"/>
    <mergeCell ref="C253:E253"/>
    <mergeCell ref="C254:E254"/>
    <mergeCell ref="C265:E265"/>
    <mergeCell ref="C266:E266"/>
    <mergeCell ref="C267:E267"/>
    <mergeCell ref="C268:E268"/>
    <mergeCell ref="C269:E269"/>
    <mergeCell ref="C260:E260"/>
    <mergeCell ref="C261:E261"/>
    <mergeCell ref="C262:N262"/>
    <mergeCell ref="C263:N263"/>
    <mergeCell ref="C264:E264"/>
    <mergeCell ref="C275:E275"/>
    <mergeCell ref="C276:N276"/>
    <mergeCell ref="C277:E277"/>
    <mergeCell ref="C278:E278"/>
    <mergeCell ref="C279:E279"/>
    <mergeCell ref="C270:E270"/>
    <mergeCell ref="C271:E271"/>
    <mergeCell ref="C272:E272"/>
    <mergeCell ref="C273:E273"/>
    <mergeCell ref="C274:E274"/>
    <mergeCell ref="C285:E285"/>
    <mergeCell ref="C286:E286"/>
    <mergeCell ref="C287:E287"/>
    <mergeCell ref="C288:E288"/>
    <mergeCell ref="C289:N289"/>
    <mergeCell ref="C280:E280"/>
    <mergeCell ref="C281:E281"/>
    <mergeCell ref="C282:E282"/>
    <mergeCell ref="C283:E283"/>
    <mergeCell ref="C284:E284"/>
    <mergeCell ref="C295:E295"/>
    <mergeCell ref="C296:E296"/>
    <mergeCell ref="C297:E297"/>
    <mergeCell ref="C298:E298"/>
    <mergeCell ref="C299:E299"/>
    <mergeCell ref="A290:N290"/>
    <mergeCell ref="C291:E291"/>
    <mergeCell ref="C292:N292"/>
    <mergeCell ref="C293:E293"/>
    <mergeCell ref="C294:E294"/>
    <mergeCell ref="C305:N305"/>
    <mergeCell ref="C306:N306"/>
    <mergeCell ref="C307:E307"/>
    <mergeCell ref="C308:E308"/>
    <mergeCell ref="C309:E309"/>
    <mergeCell ref="C300:E300"/>
    <mergeCell ref="C301:E301"/>
    <mergeCell ref="C302:E302"/>
    <mergeCell ref="C303:E303"/>
    <mergeCell ref="C304:E304"/>
    <mergeCell ref="C315:E315"/>
    <mergeCell ref="C316:E316"/>
    <mergeCell ref="C317:E317"/>
    <mergeCell ref="C318:E318"/>
    <mergeCell ref="C319:N319"/>
    <mergeCell ref="C310:E310"/>
    <mergeCell ref="C311:E311"/>
    <mergeCell ref="C312:E312"/>
    <mergeCell ref="C313:E313"/>
    <mergeCell ref="C314:E314"/>
    <mergeCell ref="C325:E325"/>
    <mergeCell ref="C326:E326"/>
    <mergeCell ref="C327:E327"/>
    <mergeCell ref="C328:E328"/>
    <mergeCell ref="C329:E329"/>
    <mergeCell ref="C320:E320"/>
    <mergeCell ref="C321:E321"/>
    <mergeCell ref="C322:E322"/>
    <mergeCell ref="C323:E323"/>
    <mergeCell ref="C324:E324"/>
    <mergeCell ref="C336:E336"/>
    <mergeCell ref="C337:N337"/>
    <mergeCell ref="C338:E338"/>
    <mergeCell ref="C339:E339"/>
    <mergeCell ref="C340:E340"/>
    <mergeCell ref="C330:E330"/>
    <mergeCell ref="C331:E331"/>
    <mergeCell ref="C332:N332"/>
    <mergeCell ref="A334:N334"/>
    <mergeCell ref="A335:N335"/>
    <mergeCell ref="C346:E346"/>
    <mergeCell ref="C347:E347"/>
    <mergeCell ref="C348:E348"/>
    <mergeCell ref="C349:E349"/>
    <mergeCell ref="C350:N350"/>
    <mergeCell ref="C341:E341"/>
    <mergeCell ref="C342:E342"/>
    <mergeCell ref="C343:E343"/>
    <mergeCell ref="C344:E344"/>
    <mergeCell ref="C345:E345"/>
    <mergeCell ref="C356:E356"/>
    <mergeCell ref="C357:E357"/>
    <mergeCell ref="C358:E358"/>
    <mergeCell ref="C359:E359"/>
    <mergeCell ref="C360:N360"/>
    <mergeCell ref="C351:E351"/>
    <mergeCell ref="C352:E352"/>
    <mergeCell ref="C353:E353"/>
    <mergeCell ref="C354:E354"/>
    <mergeCell ref="C355:E355"/>
    <mergeCell ref="C366:E366"/>
    <mergeCell ref="C367:E367"/>
    <mergeCell ref="C368:E368"/>
    <mergeCell ref="C369:E369"/>
    <mergeCell ref="C370:N370"/>
    <mergeCell ref="C361:E361"/>
    <mergeCell ref="C362:E362"/>
    <mergeCell ref="C363:E363"/>
    <mergeCell ref="C364:E364"/>
    <mergeCell ref="C365:E365"/>
    <mergeCell ref="C376:E376"/>
    <mergeCell ref="C377:E377"/>
    <mergeCell ref="C378:E378"/>
    <mergeCell ref="C379:E379"/>
    <mergeCell ref="C380:E380"/>
    <mergeCell ref="C371:E371"/>
    <mergeCell ref="C372:E372"/>
    <mergeCell ref="C373:E373"/>
    <mergeCell ref="C374:E374"/>
    <mergeCell ref="C375:E375"/>
    <mergeCell ref="C386:E386"/>
    <mergeCell ref="C387:E387"/>
    <mergeCell ref="C388:E388"/>
    <mergeCell ref="C389:E389"/>
    <mergeCell ref="C390:E390"/>
    <mergeCell ref="C381:E381"/>
    <mergeCell ref="C382:E382"/>
    <mergeCell ref="C383:N383"/>
    <mergeCell ref="C384:E384"/>
    <mergeCell ref="C385:E385"/>
    <mergeCell ref="C396:E396"/>
    <mergeCell ref="C397:E397"/>
    <mergeCell ref="C398:E398"/>
    <mergeCell ref="C399:E399"/>
    <mergeCell ref="C400:E400"/>
    <mergeCell ref="C391:E391"/>
    <mergeCell ref="C392:E392"/>
    <mergeCell ref="C393:N393"/>
    <mergeCell ref="C394:E394"/>
    <mergeCell ref="C395:E395"/>
    <mergeCell ref="C406:E406"/>
    <mergeCell ref="C407:E407"/>
    <mergeCell ref="C408:E408"/>
    <mergeCell ref="C409:E409"/>
    <mergeCell ref="C410:E410"/>
    <mergeCell ref="C401:E401"/>
    <mergeCell ref="A402:N402"/>
    <mergeCell ref="C403:E403"/>
    <mergeCell ref="C404:N404"/>
    <mergeCell ref="C405:E405"/>
    <mergeCell ref="C416:E416"/>
    <mergeCell ref="C417:N417"/>
    <mergeCell ref="A418:N418"/>
    <mergeCell ref="C419:E419"/>
    <mergeCell ref="C420:N420"/>
    <mergeCell ref="C411:E411"/>
    <mergeCell ref="C412:E412"/>
    <mergeCell ref="C413:E413"/>
    <mergeCell ref="C414:E414"/>
    <mergeCell ref="C415:E415"/>
    <mergeCell ref="C426:E426"/>
    <mergeCell ref="C427:E427"/>
    <mergeCell ref="C428:E428"/>
    <mergeCell ref="C429:E429"/>
    <mergeCell ref="C430:E430"/>
    <mergeCell ref="C421:E421"/>
    <mergeCell ref="C422:E422"/>
    <mergeCell ref="C423:E423"/>
    <mergeCell ref="C424:E424"/>
    <mergeCell ref="C425:E425"/>
    <mergeCell ref="C436:E436"/>
    <mergeCell ref="C437:E437"/>
    <mergeCell ref="C438:E438"/>
    <mergeCell ref="C439:E439"/>
    <mergeCell ref="C440:E440"/>
    <mergeCell ref="A431:N431"/>
    <mergeCell ref="C432:E432"/>
    <mergeCell ref="C433:N433"/>
    <mergeCell ref="C434:E434"/>
    <mergeCell ref="C435:E435"/>
    <mergeCell ref="C446:N446"/>
    <mergeCell ref="A447:N447"/>
    <mergeCell ref="C448:E448"/>
    <mergeCell ref="C449:N449"/>
    <mergeCell ref="C450:E450"/>
    <mergeCell ref="C441:E441"/>
    <mergeCell ref="C442:E442"/>
    <mergeCell ref="C443:E443"/>
    <mergeCell ref="C444:E444"/>
    <mergeCell ref="C445:E445"/>
    <mergeCell ref="C456:E456"/>
    <mergeCell ref="C457:E457"/>
    <mergeCell ref="C458:E458"/>
    <mergeCell ref="C459:E459"/>
    <mergeCell ref="C462:K462"/>
    <mergeCell ref="C451:E451"/>
    <mergeCell ref="C452:E452"/>
    <mergeCell ref="C453:E453"/>
    <mergeCell ref="C454:E454"/>
    <mergeCell ref="C455:E455"/>
    <mergeCell ref="C473:K473"/>
    <mergeCell ref="C468:K468"/>
    <mergeCell ref="C469:K469"/>
    <mergeCell ref="C470:K470"/>
    <mergeCell ref="C471:K471"/>
    <mergeCell ref="C472:K472"/>
    <mergeCell ref="C463:K463"/>
    <mergeCell ref="C464:K464"/>
    <mergeCell ref="C465:K465"/>
    <mergeCell ref="C466:K466"/>
    <mergeCell ref="C467:K467"/>
  </mergeCells>
  <printOptions horizontalCentered="1"/>
  <pageMargins left="0.39370077848434398" right="0.39370077848434398" top="0.78740155696868896" bottom="0.74803149700164795" header="0.118110239505768" footer="0.118110239505768"/>
  <pageSetup paperSize="9" orientation="landscape"/>
  <headerFooter>
    <oddHeader>&amp;LГРАНД-Смета 2021</oddHeader>
  </headerFooter>
  <rowBreaks count="1" manualBreakCount="1">
    <brk id="26" max="492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8"/>
  <sheetViews>
    <sheetView topLeftCell="A13" zoomScale="115" zoomScaleNormal="115" workbookViewId="0">
      <selection activeCell="A12" sqref="A12:N12"/>
    </sheetView>
  </sheetViews>
  <sheetFormatPr defaultColWidth="9.140625" defaultRowHeight="11.25" customHeight="1" x14ac:dyDescent="0.2"/>
  <cols>
    <col min="1" max="1" width="8.140625" style="1" customWidth="1"/>
    <col min="2" max="2" width="20.140625" style="1" customWidth="1"/>
    <col min="3" max="4" width="10.42578125" style="1" customWidth="1"/>
    <col min="5" max="5" width="13.28515625" style="1" customWidth="1"/>
    <col min="6" max="6" width="8.5703125" style="1" customWidth="1"/>
    <col min="7" max="7" width="7.85546875" style="1" customWidth="1"/>
    <col min="8" max="8" width="8.42578125" style="1" customWidth="1"/>
    <col min="9" max="9" width="8.7109375" style="1" customWidth="1"/>
    <col min="10" max="10" width="8.140625" style="1" customWidth="1"/>
    <col min="11" max="11" width="8.5703125" style="1" customWidth="1"/>
    <col min="12" max="12" width="10" style="1" customWidth="1"/>
    <col min="13" max="13" width="6" style="1" customWidth="1"/>
    <col min="14" max="14" width="9.7109375" style="1" customWidth="1"/>
    <col min="15" max="15" width="99.7109375" style="2" hidden="1" customWidth="1"/>
    <col min="16" max="16" width="138.42578125" style="2" hidden="1" customWidth="1"/>
    <col min="17" max="21" width="34.140625" style="2" hidden="1" customWidth="1"/>
    <col min="22" max="24" width="84.42578125" style="2" hidden="1" customWidth="1"/>
    <col min="25" max="16384" width="9.140625" style="1"/>
  </cols>
  <sheetData>
    <row r="1" spans="1:15" s="1" customFormat="1" x14ac:dyDescent="0.2">
      <c r="A1" s="3"/>
      <c r="N1" s="4" t="s">
        <v>0</v>
      </c>
    </row>
    <row r="2" spans="1:15" s="1" customFormat="1" x14ac:dyDescent="0.2">
      <c r="N2" s="4" t="s">
        <v>1</v>
      </c>
    </row>
    <row r="3" spans="1:15" s="1" customFormat="1" x14ac:dyDescent="0.2">
      <c r="N3" s="4"/>
    </row>
    <row r="4" spans="1:15" s="1" customFormat="1" x14ac:dyDescent="0.2">
      <c r="F4" s="5"/>
    </row>
    <row r="5" spans="1:15" s="1" customFormat="1" x14ac:dyDescent="0.2">
      <c r="A5" s="6" t="s">
        <v>2</v>
      </c>
      <c r="B5" s="7"/>
      <c r="D5" s="115" t="s">
        <v>34</v>
      </c>
      <c r="E5" s="115"/>
      <c r="F5" s="115"/>
      <c r="G5" s="115"/>
      <c r="H5" s="115"/>
      <c r="I5" s="115"/>
      <c r="J5" s="115"/>
      <c r="K5" s="115"/>
      <c r="L5" s="115"/>
      <c r="M5" s="115"/>
      <c r="N5" s="115"/>
      <c r="O5" s="2" t="s">
        <v>34</v>
      </c>
    </row>
    <row r="6" spans="1:15" s="1" customFormat="1" ht="15" customHeight="1" x14ac:dyDescent="0.2">
      <c r="A6" s="9" t="s">
        <v>4</v>
      </c>
      <c r="D6" s="10" t="s">
        <v>5</v>
      </c>
      <c r="E6" s="10"/>
      <c r="F6" s="11"/>
      <c r="G6" s="11"/>
      <c r="H6" s="11"/>
      <c r="I6" s="11"/>
      <c r="J6" s="11"/>
      <c r="K6" s="11"/>
      <c r="L6" s="11"/>
      <c r="M6" s="11"/>
      <c r="N6" s="11"/>
    </row>
    <row r="7" spans="1:15" s="1" customFormat="1" ht="43.5" customHeight="1" x14ac:dyDescent="0.2">
      <c r="A7" s="123" t="s">
        <v>6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</row>
    <row r="8" spans="1:15" s="1" customFormat="1" x14ac:dyDescent="0.2">
      <c r="A8" s="122" t="s">
        <v>7</v>
      </c>
      <c r="B8" s="122"/>
      <c r="C8" s="122"/>
      <c r="D8" s="122"/>
      <c r="E8" s="122"/>
      <c r="F8" s="122"/>
      <c r="G8" s="122"/>
      <c r="H8" s="122"/>
      <c r="I8" s="122"/>
      <c r="J8" s="122"/>
      <c r="K8" s="122"/>
      <c r="L8" s="122"/>
      <c r="M8" s="122"/>
      <c r="N8" s="122"/>
    </row>
    <row r="9" spans="1:15" s="1" customFormat="1" ht="30" customHeight="1" x14ac:dyDescent="0.2">
      <c r="A9" s="123" t="s">
        <v>6</v>
      </c>
      <c r="B9" s="123"/>
      <c r="C9" s="123"/>
      <c r="D9" s="123"/>
      <c r="E9" s="123"/>
      <c r="F9" s="123"/>
      <c r="G9" s="123"/>
      <c r="H9" s="123"/>
      <c r="I9" s="123"/>
      <c r="J9" s="123"/>
      <c r="K9" s="123"/>
      <c r="L9" s="123"/>
      <c r="M9" s="123"/>
      <c r="N9" s="123"/>
    </row>
    <row r="10" spans="1:15" s="1" customFormat="1" x14ac:dyDescent="0.2">
      <c r="A10" s="122" t="s">
        <v>8</v>
      </c>
      <c r="B10" s="122"/>
      <c r="C10" s="122"/>
      <c r="D10" s="122"/>
      <c r="E10" s="122"/>
      <c r="F10" s="122"/>
      <c r="G10" s="122"/>
      <c r="H10" s="122"/>
      <c r="I10" s="122"/>
      <c r="J10" s="122"/>
      <c r="K10" s="122"/>
      <c r="L10" s="122"/>
      <c r="M10" s="122"/>
      <c r="N10" s="122"/>
    </row>
    <row r="11" spans="1:15" s="1" customFormat="1" ht="28.5" customHeight="1" x14ac:dyDescent="0.25">
      <c r="A11" s="126" t="s">
        <v>2713</v>
      </c>
      <c r="B11" s="126"/>
      <c r="C11" s="126"/>
      <c r="D11" s="126"/>
      <c r="E11" s="126"/>
      <c r="F11" s="126"/>
      <c r="G11" s="126"/>
      <c r="H11" s="126"/>
      <c r="I11" s="126"/>
      <c r="J11" s="126"/>
      <c r="K11" s="126"/>
      <c r="L11" s="126"/>
      <c r="M11" s="126"/>
      <c r="N11" s="126"/>
    </row>
    <row r="12" spans="1:15" s="1" customFormat="1" ht="29.25" customHeight="1" x14ac:dyDescent="0.2">
      <c r="A12" s="123" t="s">
        <v>2605</v>
      </c>
      <c r="B12" s="123"/>
      <c r="C12" s="123"/>
      <c r="D12" s="123"/>
      <c r="E12" s="123"/>
      <c r="F12" s="123"/>
      <c r="G12" s="123"/>
      <c r="H12" s="123"/>
      <c r="I12" s="123"/>
      <c r="J12" s="123"/>
      <c r="K12" s="123"/>
      <c r="L12" s="123"/>
      <c r="M12" s="123"/>
      <c r="N12" s="123"/>
    </row>
    <row r="13" spans="1:15" s="1" customFormat="1" ht="33.75" customHeight="1" x14ac:dyDescent="0.2">
      <c r="A13" s="122" t="s">
        <v>10</v>
      </c>
      <c r="B13" s="122"/>
      <c r="C13" s="122"/>
      <c r="D13" s="122"/>
      <c r="E13" s="122"/>
      <c r="F13" s="122"/>
      <c r="G13" s="122"/>
      <c r="H13" s="122"/>
      <c r="I13" s="122"/>
      <c r="J13" s="122"/>
      <c r="K13" s="122"/>
      <c r="L13" s="122"/>
      <c r="M13" s="122"/>
      <c r="N13" s="122"/>
    </row>
    <row r="14" spans="1:15" s="1" customFormat="1" ht="18" customHeight="1" x14ac:dyDescent="0.2">
      <c r="A14" s="3" t="s">
        <v>11</v>
      </c>
      <c r="B14" s="12" t="s">
        <v>12</v>
      </c>
      <c r="C14" s="3" t="s">
        <v>13</v>
      </c>
      <c r="F14" s="2"/>
      <c r="G14" s="2"/>
      <c r="H14" s="2"/>
      <c r="I14" s="2"/>
      <c r="J14" s="2"/>
      <c r="K14" s="2"/>
      <c r="L14" s="2"/>
      <c r="M14" s="2"/>
      <c r="N14" s="2"/>
    </row>
    <row r="15" spans="1:15" s="1" customFormat="1" ht="30.75" customHeight="1" x14ac:dyDescent="0.2">
      <c r="A15" s="3" t="s">
        <v>14</v>
      </c>
      <c r="B15" s="131" t="s">
        <v>2606</v>
      </c>
      <c r="C15" s="131"/>
      <c r="D15" s="131"/>
      <c r="E15" s="131"/>
      <c r="F15" s="131"/>
      <c r="G15" s="2"/>
      <c r="H15" s="2"/>
      <c r="I15" s="2"/>
      <c r="J15" s="2"/>
      <c r="K15" s="2"/>
      <c r="L15" s="2"/>
      <c r="M15" s="2"/>
      <c r="N15" s="2"/>
    </row>
    <row r="16" spans="1:15" s="1" customFormat="1" x14ac:dyDescent="0.2">
      <c r="B16" s="127" t="s">
        <v>16</v>
      </c>
      <c r="C16" s="127"/>
      <c r="D16" s="127"/>
      <c r="E16" s="127"/>
      <c r="F16" s="127"/>
      <c r="G16" s="13"/>
      <c r="H16" s="13"/>
      <c r="I16" s="13"/>
      <c r="J16" s="13"/>
      <c r="K16" s="13"/>
      <c r="L16" s="13"/>
      <c r="M16" s="14"/>
      <c r="N16" s="13"/>
    </row>
    <row r="17" spans="1:17" s="1" customFormat="1" ht="25.5" customHeight="1" x14ac:dyDescent="0.2">
      <c r="D17" s="15"/>
      <c r="E17" s="15"/>
      <c r="F17" s="15"/>
      <c r="G17" s="15"/>
      <c r="H17" s="15"/>
      <c r="I17" s="15"/>
      <c r="J17" s="15"/>
      <c r="K17" s="15"/>
      <c r="L17" s="15"/>
      <c r="M17" s="13"/>
      <c r="N17" s="13"/>
    </row>
    <row r="18" spans="1:17" s="1" customFormat="1" x14ac:dyDescent="0.2">
      <c r="A18" s="16" t="s">
        <v>17</v>
      </c>
      <c r="D18" s="10" t="s">
        <v>18</v>
      </c>
      <c r="F18" s="17"/>
      <c r="G18" s="17"/>
      <c r="H18" s="17"/>
      <c r="I18" s="17"/>
      <c r="J18" s="17"/>
      <c r="K18" s="17"/>
      <c r="L18" s="17"/>
      <c r="M18" s="17"/>
      <c r="N18" s="17"/>
    </row>
    <row r="19" spans="1:17" s="1" customFormat="1" ht="25.5" customHeight="1" x14ac:dyDescent="0.2"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</row>
    <row r="20" spans="1:17" s="1" customFormat="1" ht="12.75" customHeight="1" x14ac:dyDescent="0.2">
      <c r="A20" s="16" t="s">
        <v>19</v>
      </c>
      <c r="C20" s="18">
        <v>21.51</v>
      </c>
      <c r="D20" s="19" t="s">
        <v>2607</v>
      </c>
      <c r="E20" s="6" t="s">
        <v>21</v>
      </c>
      <c r="L20" s="20"/>
      <c r="M20" s="20"/>
    </row>
    <row r="21" spans="1:17" s="1" customFormat="1" ht="12.75" customHeight="1" x14ac:dyDescent="0.2">
      <c r="B21" s="3" t="s">
        <v>22</v>
      </c>
      <c r="C21" s="21"/>
      <c r="D21" s="22"/>
      <c r="E21" s="6"/>
    </row>
    <row r="22" spans="1:17" s="1" customFormat="1" ht="12.75" customHeight="1" x14ac:dyDescent="0.2">
      <c r="B22" s="3" t="s">
        <v>23</v>
      </c>
      <c r="C22" s="18">
        <v>0</v>
      </c>
      <c r="D22" s="19" t="s">
        <v>27</v>
      </c>
      <c r="E22" s="6" t="s">
        <v>21</v>
      </c>
      <c r="G22" s="3" t="s">
        <v>24</v>
      </c>
      <c r="L22" s="18">
        <v>10.49</v>
      </c>
      <c r="M22" s="19" t="s">
        <v>2608</v>
      </c>
      <c r="N22" s="6" t="s">
        <v>21</v>
      </c>
    </row>
    <row r="23" spans="1:17" s="1" customFormat="1" ht="12.75" customHeight="1" x14ac:dyDescent="0.2">
      <c r="B23" s="3" t="s">
        <v>26</v>
      </c>
      <c r="C23" s="18">
        <v>0</v>
      </c>
      <c r="D23" s="23" t="s">
        <v>27</v>
      </c>
      <c r="E23" s="6" t="s">
        <v>21</v>
      </c>
      <c r="G23" s="3" t="s">
        <v>28</v>
      </c>
      <c r="L23" s="24"/>
      <c r="M23" s="24">
        <v>42</v>
      </c>
      <c r="N23" s="9" t="s">
        <v>29</v>
      </c>
    </row>
    <row r="24" spans="1:17" s="1" customFormat="1" ht="12.75" customHeight="1" x14ac:dyDescent="0.2">
      <c r="B24" s="3" t="s">
        <v>30</v>
      </c>
      <c r="C24" s="18">
        <v>0</v>
      </c>
      <c r="D24" s="23" t="s">
        <v>27</v>
      </c>
      <c r="E24" s="6" t="s">
        <v>21</v>
      </c>
      <c r="G24" s="3" t="s">
        <v>31</v>
      </c>
      <c r="L24" s="24"/>
      <c r="M24" s="24" t="s">
        <v>34</v>
      </c>
      <c r="N24" s="9" t="s">
        <v>29</v>
      </c>
    </row>
    <row r="25" spans="1:17" s="1" customFormat="1" ht="12.75" customHeight="1" x14ac:dyDescent="0.2">
      <c r="B25" s="3" t="s">
        <v>32</v>
      </c>
      <c r="C25" s="18">
        <v>21.51</v>
      </c>
      <c r="D25" s="19" t="s">
        <v>2607</v>
      </c>
      <c r="E25" s="6" t="s">
        <v>21</v>
      </c>
      <c r="G25" s="3" t="s">
        <v>33</v>
      </c>
      <c r="L25" s="130" t="s">
        <v>34</v>
      </c>
      <c r="M25" s="130"/>
    </row>
    <row r="26" spans="1:17" s="1" customFormat="1" x14ac:dyDescent="0.2">
      <c r="A26" s="25"/>
    </row>
    <row r="27" spans="1:17" s="1" customFormat="1" ht="36" customHeight="1" x14ac:dyDescent="0.2">
      <c r="A27" s="128" t="s">
        <v>35</v>
      </c>
      <c r="B27" s="128" t="s">
        <v>36</v>
      </c>
      <c r="C27" s="128" t="s">
        <v>37</v>
      </c>
      <c r="D27" s="128"/>
      <c r="E27" s="128"/>
      <c r="F27" s="128" t="s">
        <v>38</v>
      </c>
      <c r="G27" s="128" t="s">
        <v>39</v>
      </c>
      <c r="H27" s="128"/>
      <c r="I27" s="128"/>
      <c r="J27" s="128" t="s">
        <v>40</v>
      </c>
      <c r="K27" s="128"/>
      <c r="L27" s="128"/>
      <c r="M27" s="128" t="s">
        <v>41</v>
      </c>
      <c r="N27" s="128" t="s">
        <v>42</v>
      </c>
    </row>
    <row r="28" spans="1:17" s="1" customFormat="1" ht="36.75" customHeight="1" x14ac:dyDescent="0.2">
      <c r="A28" s="128"/>
      <c r="B28" s="128"/>
      <c r="C28" s="128"/>
      <c r="D28" s="128"/>
      <c r="E28" s="128"/>
      <c r="F28" s="128"/>
      <c r="G28" s="128"/>
      <c r="H28" s="128"/>
      <c r="I28" s="128"/>
      <c r="J28" s="128"/>
      <c r="K28" s="128"/>
      <c r="L28" s="128"/>
      <c r="M28" s="128"/>
      <c r="N28" s="128"/>
    </row>
    <row r="29" spans="1:17" s="1" customFormat="1" ht="42.75" customHeight="1" x14ac:dyDescent="0.2">
      <c r="A29" s="128"/>
      <c r="B29" s="128"/>
      <c r="C29" s="128"/>
      <c r="D29" s="128"/>
      <c r="E29" s="128"/>
      <c r="F29" s="128"/>
      <c r="G29" s="26" t="s">
        <v>43</v>
      </c>
      <c r="H29" s="26" t="s">
        <v>44</v>
      </c>
      <c r="I29" s="26" t="s">
        <v>45</v>
      </c>
      <c r="J29" s="26" t="s">
        <v>43</v>
      </c>
      <c r="K29" s="26" t="s">
        <v>44</v>
      </c>
      <c r="L29" s="26" t="s">
        <v>46</v>
      </c>
      <c r="M29" s="128"/>
      <c r="N29" s="128"/>
    </row>
    <row r="30" spans="1:17" s="1" customFormat="1" x14ac:dyDescent="0.2">
      <c r="A30" s="27">
        <v>1</v>
      </c>
      <c r="B30" s="27">
        <v>2</v>
      </c>
      <c r="C30" s="125">
        <v>3</v>
      </c>
      <c r="D30" s="125"/>
      <c r="E30" s="125"/>
      <c r="F30" s="27">
        <v>4</v>
      </c>
      <c r="G30" s="27">
        <v>5</v>
      </c>
      <c r="H30" s="27">
        <v>6</v>
      </c>
      <c r="I30" s="27">
        <v>7</v>
      </c>
      <c r="J30" s="27">
        <v>8</v>
      </c>
      <c r="K30" s="27">
        <v>9</v>
      </c>
      <c r="L30" s="27">
        <v>10</v>
      </c>
      <c r="M30" s="27">
        <v>11</v>
      </c>
      <c r="N30" s="27">
        <v>12</v>
      </c>
    </row>
    <row r="31" spans="1:17" s="1" customFormat="1" x14ac:dyDescent="0.2">
      <c r="A31" s="119" t="s">
        <v>2609</v>
      </c>
      <c r="B31" s="120"/>
      <c r="C31" s="120"/>
      <c r="D31" s="120"/>
      <c r="E31" s="120"/>
      <c r="F31" s="120"/>
      <c r="G31" s="120"/>
      <c r="H31" s="120"/>
      <c r="I31" s="120"/>
      <c r="J31" s="120"/>
      <c r="K31" s="120"/>
      <c r="L31" s="120"/>
      <c r="M31" s="120"/>
      <c r="N31" s="121"/>
      <c r="P31" s="2" t="s">
        <v>2609</v>
      </c>
    </row>
    <row r="32" spans="1:17" s="1" customFormat="1" ht="33.75" x14ac:dyDescent="0.2">
      <c r="A32" s="28" t="s">
        <v>48</v>
      </c>
      <c r="B32" s="29" t="s">
        <v>2610</v>
      </c>
      <c r="C32" s="118" t="s">
        <v>2611</v>
      </c>
      <c r="D32" s="118"/>
      <c r="E32" s="118"/>
      <c r="F32" s="30" t="s">
        <v>261</v>
      </c>
      <c r="G32" s="30" t="s">
        <v>34</v>
      </c>
      <c r="H32" s="30" t="s">
        <v>34</v>
      </c>
      <c r="I32" s="30" t="s">
        <v>82</v>
      </c>
      <c r="J32" s="31" t="s">
        <v>34</v>
      </c>
      <c r="K32" s="30" t="s">
        <v>34</v>
      </c>
      <c r="L32" s="31" t="s">
        <v>34</v>
      </c>
      <c r="M32" s="32" t="s">
        <v>34</v>
      </c>
      <c r="N32" s="33" t="s">
        <v>34</v>
      </c>
      <c r="Q32" s="2" t="s">
        <v>2611</v>
      </c>
    </row>
    <row r="33" spans="1:21" s="1" customFormat="1" x14ac:dyDescent="0.2">
      <c r="A33" s="35"/>
      <c r="B33" s="36" t="s">
        <v>48</v>
      </c>
      <c r="C33" s="115" t="s">
        <v>81</v>
      </c>
      <c r="D33" s="115"/>
      <c r="E33" s="115"/>
      <c r="F33" s="37" t="s">
        <v>34</v>
      </c>
      <c r="G33" s="37" t="s">
        <v>34</v>
      </c>
      <c r="H33" s="37" t="s">
        <v>34</v>
      </c>
      <c r="I33" s="37" t="s">
        <v>34</v>
      </c>
      <c r="J33" s="38">
        <v>15.42</v>
      </c>
      <c r="K33" s="37" t="s">
        <v>34</v>
      </c>
      <c r="L33" s="38">
        <v>62</v>
      </c>
      <c r="M33" s="39">
        <v>14.67</v>
      </c>
      <c r="N33" s="40">
        <v>905</v>
      </c>
      <c r="R33" s="2" t="s">
        <v>81</v>
      </c>
    </row>
    <row r="34" spans="1:21" s="1" customFormat="1" x14ac:dyDescent="0.2">
      <c r="A34" s="35"/>
      <c r="B34" s="36" t="s">
        <v>34</v>
      </c>
      <c r="C34" s="115" t="s">
        <v>84</v>
      </c>
      <c r="D34" s="115"/>
      <c r="E34" s="115"/>
      <c r="F34" s="37" t="s">
        <v>59</v>
      </c>
      <c r="G34" s="37" t="s">
        <v>1250</v>
      </c>
      <c r="H34" s="37" t="s">
        <v>34</v>
      </c>
      <c r="I34" s="37" t="s">
        <v>1667</v>
      </c>
      <c r="J34" s="38" t="s">
        <v>34</v>
      </c>
      <c r="K34" s="37" t="s">
        <v>34</v>
      </c>
      <c r="L34" s="38" t="s">
        <v>34</v>
      </c>
      <c r="M34" s="39" t="s">
        <v>34</v>
      </c>
      <c r="N34" s="40" t="s">
        <v>34</v>
      </c>
      <c r="S34" s="2" t="s">
        <v>84</v>
      </c>
    </row>
    <row r="35" spans="1:21" s="1" customFormat="1" x14ac:dyDescent="0.2">
      <c r="A35" s="35"/>
      <c r="B35" s="36" t="s">
        <v>34</v>
      </c>
      <c r="C35" s="118" t="s">
        <v>62</v>
      </c>
      <c r="D35" s="118"/>
      <c r="E35" s="118"/>
      <c r="F35" s="30" t="s">
        <v>34</v>
      </c>
      <c r="G35" s="30" t="s">
        <v>34</v>
      </c>
      <c r="H35" s="30" t="s">
        <v>34</v>
      </c>
      <c r="I35" s="30" t="s">
        <v>34</v>
      </c>
      <c r="J35" s="31">
        <v>15.42</v>
      </c>
      <c r="K35" s="30" t="s">
        <v>34</v>
      </c>
      <c r="L35" s="31">
        <v>62</v>
      </c>
      <c r="M35" s="32" t="s">
        <v>34</v>
      </c>
      <c r="N35" s="33" t="s">
        <v>34</v>
      </c>
      <c r="T35" s="2" t="s">
        <v>62</v>
      </c>
    </row>
    <row r="36" spans="1:21" s="1" customFormat="1" x14ac:dyDescent="0.2">
      <c r="A36" s="35"/>
      <c r="B36" s="36" t="s">
        <v>34</v>
      </c>
      <c r="C36" s="115" t="s">
        <v>63</v>
      </c>
      <c r="D36" s="115"/>
      <c r="E36" s="115"/>
      <c r="F36" s="37" t="s">
        <v>34</v>
      </c>
      <c r="G36" s="37" t="s">
        <v>34</v>
      </c>
      <c r="H36" s="37" t="s">
        <v>34</v>
      </c>
      <c r="I36" s="37" t="s">
        <v>34</v>
      </c>
      <c r="J36" s="38" t="s">
        <v>34</v>
      </c>
      <c r="K36" s="37" t="s">
        <v>34</v>
      </c>
      <c r="L36" s="38">
        <v>62</v>
      </c>
      <c r="M36" s="39" t="s">
        <v>34</v>
      </c>
      <c r="N36" s="40">
        <v>905</v>
      </c>
      <c r="S36" s="2" t="s">
        <v>63</v>
      </c>
    </row>
    <row r="37" spans="1:21" s="1" customFormat="1" ht="56.25" x14ac:dyDescent="0.2">
      <c r="A37" s="35"/>
      <c r="B37" s="36" t="s">
        <v>2612</v>
      </c>
      <c r="C37" s="115" t="s">
        <v>2613</v>
      </c>
      <c r="D37" s="115"/>
      <c r="E37" s="115"/>
      <c r="F37" s="37" t="s">
        <v>66</v>
      </c>
      <c r="G37" s="37" t="s">
        <v>149</v>
      </c>
      <c r="H37" s="37" t="s">
        <v>34</v>
      </c>
      <c r="I37" s="37" t="s">
        <v>149</v>
      </c>
      <c r="J37" s="38" t="s">
        <v>34</v>
      </c>
      <c r="K37" s="37" t="s">
        <v>34</v>
      </c>
      <c r="L37" s="38">
        <v>40.299999999999997</v>
      </c>
      <c r="M37" s="39" t="s">
        <v>34</v>
      </c>
      <c r="N37" s="40">
        <v>588</v>
      </c>
      <c r="S37" s="2" t="s">
        <v>2613</v>
      </c>
    </row>
    <row r="38" spans="1:21" s="1" customFormat="1" ht="56.25" x14ac:dyDescent="0.2">
      <c r="A38" s="35"/>
      <c r="B38" s="36" t="s">
        <v>2614</v>
      </c>
      <c r="C38" s="115" t="s">
        <v>2615</v>
      </c>
      <c r="D38" s="115"/>
      <c r="E38" s="115"/>
      <c r="F38" s="37" t="s">
        <v>66</v>
      </c>
      <c r="G38" s="37" t="s">
        <v>647</v>
      </c>
      <c r="H38" s="37" t="s">
        <v>34</v>
      </c>
      <c r="I38" s="37" t="s">
        <v>647</v>
      </c>
      <c r="J38" s="38" t="s">
        <v>34</v>
      </c>
      <c r="K38" s="37" t="s">
        <v>34</v>
      </c>
      <c r="L38" s="38">
        <v>24.8</v>
      </c>
      <c r="M38" s="39" t="s">
        <v>34</v>
      </c>
      <c r="N38" s="40">
        <v>362</v>
      </c>
      <c r="S38" s="2" t="s">
        <v>2615</v>
      </c>
    </row>
    <row r="39" spans="1:21" s="1" customFormat="1" x14ac:dyDescent="0.2">
      <c r="A39" s="41"/>
      <c r="B39" s="42"/>
      <c r="C39" s="116" t="s">
        <v>71</v>
      </c>
      <c r="D39" s="116"/>
      <c r="E39" s="116"/>
      <c r="F39" s="43" t="s">
        <v>34</v>
      </c>
      <c r="G39" s="43" t="s">
        <v>34</v>
      </c>
      <c r="H39" s="43" t="s">
        <v>34</v>
      </c>
      <c r="I39" s="43" t="s">
        <v>34</v>
      </c>
      <c r="J39" s="44" t="s">
        <v>34</v>
      </c>
      <c r="K39" s="43" t="s">
        <v>34</v>
      </c>
      <c r="L39" s="44">
        <v>127.1</v>
      </c>
      <c r="M39" s="32" t="s">
        <v>34</v>
      </c>
      <c r="N39" s="45">
        <v>1855</v>
      </c>
      <c r="U39" s="2" t="s">
        <v>71</v>
      </c>
    </row>
    <row r="40" spans="1:21" s="1" customFormat="1" ht="45" x14ac:dyDescent="0.2">
      <c r="A40" s="28" t="s">
        <v>54</v>
      </c>
      <c r="B40" s="29" t="s">
        <v>2616</v>
      </c>
      <c r="C40" s="118" t="s">
        <v>2617</v>
      </c>
      <c r="D40" s="118"/>
      <c r="E40" s="118"/>
      <c r="F40" s="30" t="s">
        <v>2618</v>
      </c>
      <c r="G40" s="30" t="s">
        <v>34</v>
      </c>
      <c r="H40" s="30" t="s">
        <v>34</v>
      </c>
      <c r="I40" s="30" t="s">
        <v>134</v>
      </c>
      <c r="J40" s="31" t="s">
        <v>34</v>
      </c>
      <c r="K40" s="30" t="s">
        <v>34</v>
      </c>
      <c r="L40" s="31" t="s">
        <v>34</v>
      </c>
      <c r="M40" s="32" t="s">
        <v>34</v>
      </c>
      <c r="N40" s="33" t="s">
        <v>34</v>
      </c>
      <c r="Q40" s="2" t="s">
        <v>2617</v>
      </c>
    </row>
    <row r="41" spans="1:21" s="1" customFormat="1" x14ac:dyDescent="0.2">
      <c r="A41" s="35"/>
      <c r="B41" s="36" t="s">
        <v>48</v>
      </c>
      <c r="C41" s="115" t="s">
        <v>81</v>
      </c>
      <c r="D41" s="115"/>
      <c r="E41" s="115"/>
      <c r="F41" s="37" t="s">
        <v>34</v>
      </c>
      <c r="G41" s="37" t="s">
        <v>34</v>
      </c>
      <c r="H41" s="37" t="s">
        <v>34</v>
      </c>
      <c r="I41" s="37" t="s">
        <v>34</v>
      </c>
      <c r="J41" s="38">
        <v>25.8</v>
      </c>
      <c r="K41" s="37" t="s">
        <v>34</v>
      </c>
      <c r="L41" s="38">
        <v>206</v>
      </c>
      <c r="M41" s="39">
        <v>14.67</v>
      </c>
      <c r="N41" s="40">
        <v>3028</v>
      </c>
      <c r="R41" s="2" t="s">
        <v>81</v>
      </c>
    </row>
    <row r="42" spans="1:21" s="1" customFormat="1" x14ac:dyDescent="0.2">
      <c r="A42" s="35"/>
      <c r="B42" s="36" t="s">
        <v>34</v>
      </c>
      <c r="C42" s="115" t="s">
        <v>84</v>
      </c>
      <c r="D42" s="115"/>
      <c r="E42" s="115"/>
      <c r="F42" s="37" t="s">
        <v>59</v>
      </c>
      <c r="G42" s="37" t="s">
        <v>2226</v>
      </c>
      <c r="H42" s="37" t="s">
        <v>34</v>
      </c>
      <c r="I42" s="37" t="s">
        <v>2619</v>
      </c>
      <c r="J42" s="38" t="s">
        <v>34</v>
      </c>
      <c r="K42" s="37" t="s">
        <v>34</v>
      </c>
      <c r="L42" s="38" t="s">
        <v>34</v>
      </c>
      <c r="M42" s="39" t="s">
        <v>34</v>
      </c>
      <c r="N42" s="40" t="s">
        <v>34</v>
      </c>
      <c r="S42" s="2" t="s">
        <v>84</v>
      </c>
    </row>
    <row r="43" spans="1:21" s="1" customFormat="1" x14ac:dyDescent="0.2">
      <c r="A43" s="35"/>
      <c r="B43" s="36" t="s">
        <v>34</v>
      </c>
      <c r="C43" s="118" t="s">
        <v>62</v>
      </c>
      <c r="D43" s="118"/>
      <c r="E43" s="118"/>
      <c r="F43" s="30" t="s">
        <v>34</v>
      </c>
      <c r="G43" s="30" t="s">
        <v>34</v>
      </c>
      <c r="H43" s="30" t="s">
        <v>34</v>
      </c>
      <c r="I43" s="30" t="s">
        <v>34</v>
      </c>
      <c r="J43" s="31">
        <v>25.8</v>
      </c>
      <c r="K43" s="30" t="s">
        <v>34</v>
      </c>
      <c r="L43" s="31">
        <v>206</v>
      </c>
      <c r="M43" s="32" t="s">
        <v>34</v>
      </c>
      <c r="N43" s="33" t="s">
        <v>34</v>
      </c>
      <c r="T43" s="2" t="s">
        <v>62</v>
      </c>
    </row>
    <row r="44" spans="1:21" s="1" customFormat="1" x14ac:dyDescent="0.2">
      <c r="A44" s="35"/>
      <c r="B44" s="36" t="s">
        <v>34</v>
      </c>
      <c r="C44" s="115" t="s">
        <v>63</v>
      </c>
      <c r="D44" s="115"/>
      <c r="E44" s="115"/>
      <c r="F44" s="37" t="s">
        <v>34</v>
      </c>
      <c r="G44" s="37" t="s">
        <v>34</v>
      </c>
      <c r="H44" s="37" t="s">
        <v>34</v>
      </c>
      <c r="I44" s="37" t="s">
        <v>34</v>
      </c>
      <c r="J44" s="38" t="s">
        <v>34</v>
      </c>
      <c r="K44" s="37" t="s">
        <v>34</v>
      </c>
      <c r="L44" s="38">
        <v>206</v>
      </c>
      <c r="M44" s="39" t="s">
        <v>34</v>
      </c>
      <c r="N44" s="40">
        <v>3028</v>
      </c>
      <c r="S44" s="2" t="s">
        <v>63</v>
      </c>
    </row>
    <row r="45" spans="1:21" s="1" customFormat="1" ht="56.25" x14ac:dyDescent="0.2">
      <c r="A45" s="35"/>
      <c r="B45" s="36" t="s">
        <v>2612</v>
      </c>
      <c r="C45" s="115" t="s">
        <v>2613</v>
      </c>
      <c r="D45" s="115"/>
      <c r="E45" s="115"/>
      <c r="F45" s="37" t="s">
        <v>66</v>
      </c>
      <c r="G45" s="37" t="s">
        <v>149</v>
      </c>
      <c r="H45" s="37" t="s">
        <v>34</v>
      </c>
      <c r="I45" s="37" t="s">
        <v>149</v>
      </c>
      <c r="J45" s="38" t="s">
        <v>34</v>
      </c>
      <c r="K45" s="37" t="s">
        <v>34</v>
      </c>
      <c r="L45" s="38">
        <v>133.9</v>
      </c>
      <c r="M45" s="39" t="s">
        <v>34</v>
      </c>
      <c r="N45" s="40">
        <v>1968</v>
      </c>
      <c r="S45" s="2" t="s">
        <v>2613</v>
      </c>
    </row>
    <row r="46" spans="1:21" s="1" customFormat="1" ht="56.25" x14ac:dyDescent="0.2">
      <c r="A46" s="35"/>
      <c r="B46" s="36" t="s">
        <v>2614</v>
      </c>
      <c r="C46" s="115" t="s">
        <v>2615</v>
      </c>
      <c r="D46" s="115"/>
      <c r="E46" s="115"/>
      <c r="F46" s="37" t="s">
        <v>66</v>
      </c>
      <c r="G46" s="37" t="s">
        <v>647</v>
      </c>
      <c r="H46" s="37" t="s">
        <v>34</v>
      </c>
      <c r="I46" s="37" t="s">
        <v>647</v>
      </c>
      <c r="J46" s="38" t="s">
        <v>34</v>
      </c>
      <c r="K46" s="37" t="s">
        <v>34</v>
      </c>
      <c r="L46" s="38">
        <v>82.4</v>
      </c>
      <c r="M46" s="39" t="s">
        <v>34</v>
      </c>
      <c r="N46" s="40">
        <v>1211</v>
      </c>
      <c r="S46" s="2" t="s">
        <v>2615</v>
      </c>
    </row>
    <row r="47" spans="1:21" s="1" customFormat="1" x14ac:dyDescent="0.2">
      <c r="A47" s="41"/>
      <c r="B47" s="42"/>
      <c r="C47" s="116" t="s">
        <v>71</v>
      </c>
      <c r="D47" s="116"/>
      <c r="E47" s="116"/>
      <c r="F47" s="43" t="s">
        <v>34</v>
      </c>
      <c r="G47" s="43" t="s">
        <v>34</v>
      </c>
      <c r="H47" s="43" t="s">
        <v>34</v>
      </c>
      <c r="I47" s="43" t="s">
        <v>34</v>
      </c>
      <c r="J47" s="44" t="s">
        <v>34</v>
      </c>
      <c r="K47" s="43" t="s">
        <v>34</v>
      </c>
      <c r="L47" s="44">
        <v>422.3</v>
      </c>
      <c r="M47" s="32" t="s">
        <v>34</v>
      </c>
      <c r="N47" s="45">
        <v>6207</v>
      </c>
      <c r="U47" s="2" t="s">
        <v>71</v>
      </c>
    </row>
    <row r="48" spans="1:21" s="1" customFormat="1" ht="22.5" x14ac:dyDescent="0.2">
      <c r="A48" s="28" t="s">
        <v>56</v>
      </c>
      <c r="B48" s="29" t="s">
        <v>2620</v>
      </c>
      <c r="C48" s="118" t="s">
        <v>2621</v>
      </c>
      <c r="D48" s="118"/>
      <c r="E48" s="118"/>
      <c r="F48" s="30" t="s">
        <v>2622</v>
      </c>
      <c r="G48" s="30" t="s">
        <v>34</v>
      </c>
      <c r="H48" s="30" t="s">
        <v>34</v>
      </c>
      <c r="I48" s="30" t="s">
        <v>48</v>
      </c>
      <c r="J48" s="31" t="s">
        <v>34</v>
      </c>
      <c r="K48" s="30" t="s">
        <v>34</v>
      </c>
      <c r="L48" s="31" t="s">
        <v>34</v>
      </c>
      <c r="M48" s="32" t="s">
        <v>34</v>
      </c>
      <c r="N48" s="33" t="s">
        <v>34</v>
      </c>
      <c r="Q48" s="2" t="s">
        <v>2621</v>
      </c>
    </row>
    <row r="49" spans="1:23" s="1" customFormat="1" x14ac:dyDescent="0.2">
      <c r="A49" s="35"/>
      <c r="B49" s="36" t="s">
        <v>48</v>
      </c>
      <c r="C49" s="115" t="s">
        <v>81</v>
      </c>
      <c r="D49" s="115"/>
      <c r="E49" s="115"/>
      <c r="F49" s="37" t="s">
        <v>34</v>
      </c>
      <c r="G49" s="37" t="s">
        <v>34</v>
      </c>
      <c r="H49" s="37" t="s">
        <v>34</v>
      </c>
      <c r="I49" s="37" t="s">
        <v>34</v>
      </c>
      <c r="J49" s="38">
        <v>447.12</v>
      </c>
      <c r="K49" s="37" t="s">
        <v>34</v>
      </c>
      <c r="L49" s="38">
        <v>447</v>
      </c>
      <c r="M49" s="39">
        <v>14.67</v>
      </c>
      <c r="N49" s="40">
        <v>6559</v>
      </c>
      <c r="R49" s="2" t="s">
        <v>81</v>
      </c>
    </row>
    <row r="50" spans="1:23" s="1" customFormat="1" x14ac:dyDescent="0.2">
      <c r="A50" s="35"/>
      <c r="B50" s="36" t="s">
        <v>34</v>
      </c>
      <c r="C50" s="115" t="s">
        <v>84</v>
      </c>
      <c r="D50" s="115"/>
      <c r="E50" s="115"/>
      <c r="F50" s="37" t="s">
        <v>59</v>
      </c>
      <c r="G50" s="37" t="s">
        <v>247</v>
      </c>
      <c r="H50" s="37" t="s">
        <v>34</v>
      </c>
      <c r="I50" s="37" t="s">
        <v>247</v>
      </c>
      <c r="J50" s="38" t="s">
        <v>34</v>
      </c>
      <c r="K50" s="37" t="s">
        <v>34</v>
      </c>
      <c r="L50" s="38" t="s">
        <v>34</v>
      </c>
      <c r="M50" s="39" t="s">
        <v>34</v>
      </c>
      <c r="N50" s="40" t="s">
        <v>34</v>
      </c>
      <c r="S50" s="2" t="s">
        <v>84</v>
      </c>
    </row>
    <row r="51" spans="1:23" s="1" customFormat="1" x14ac:dyDescent="0.2">
      <c r="A51" s="35"/>
      <c r="B51" s="36" t="s">
        <v>34</v>
      </c>
      <c r="C51" s="118" t="s">
        <v>62</v>
      </c>
      <c r="D51" s="118"/>
      <c r="E51" s="118"/>
      <c r="F51" s="30" t="s">
        <v>34</v>
      </c>
      <c r="G51" s="30" t="s">
        <v>34</v>
      </c>
      <c r="H51" s="30" t="s">
        <v>34</v>
      </c>
      <c r="I51" s="30" t="s">
        <v>34</v>
      </c>
      <c r="J51" s="31">
        <v>447.12</v>
      </c>
      <c r="K51" s="30" t="s">
        <v>34</v>
      </c>
      <c r="L51" s="31">
        <v>447</v>
      </c>
      <c r="M51" s="32" t="s">
        <v>34</v>
      </c>
      <c r="N51" s="33" t="s">
        <v>34</v>
      </c>
      <c r="T51" s="2" t="s">
        <v>62</v>
      </c>
    </row>
    <row r="52" spans="1:23" s="1" customFormat="1" x14ac:dyDescent="0.2">
      <c r="A52" s="35"/>
      <c r="B52" s="36" t="s">
        <v>34</v>
      </c>
      <c r="C52" s="115" t="s">
        <v>63</v>
      </c>
      <c r="D52" s="115"/>
      <c r="E52" s="115"/>
      <c r="F52" s="37" t="s">
        <v>34</v>
      </c>
      <c r="G52" s="37" t="s">
        <v>34</v>
      </c>
      <c r="H52" s="37" t="s">
        <v>34</v>
      </c>
      <c r="I52" s="37" t="s">
        <v>34</v>
      </c>
      <c r="J52" s="38" t="s">
        <v>34</v>
      </c>
      <c r="K52" s="37" t="s">
        <v>34</v>
      </c>
      <c r="L52" s="38">
        <v>447</v>
      </c>
      <c r="M52" s="39" t="s">
        <v>34</v>
      </c>
      <c r="N52" s="40">
        <v>6559</v>
      </c>
      <c r="S52" s="2" t="s">
        <v>63</v>
      </c>
    </row>
    <row r="53" spans="1:23" s="1" customFormat="1" ht="56.25" x14ac:dyDescent="0.2">
      <c r="A53" s="35"/>
      <c r="B53" s="36" t="s">
        <v>2612</v>
      </c>
      <c r="C53" s="115" t="s">
        <v>2613</v>
      </c>
      <c r="D53" s="115"/>
      <c r="E53" s="115"/>
      <c r="F53" s="37" t="s">
        <v>66</v>
      </c>
      <c r="G53" s="37" t="s">
        <v>149</v>
      </c>
      <c r="H53" s="37" t="s">
        <v>34</v>
      </c>
      <c r="I53" s="37" t="s">
        <v>149</v>
      </c>
      <c r="J53" s="38" t="s">
        <v>34</v>
      </c>
      <c r="K53" s="37" t="s">
        <v>34</v>
      </c>
      <c r="L53" s="38">
        <v>290.55</v>
      </c>
      <c r="M53" s="39" t="s">
        <v>34</v>
      </c>
      <c r="N53" s="40">
        <v>4263</v>
      </c>
      <c r="S53" s="2" t="s">
        <v>2613</v>
      </c>
    </row>
    <row r="54" spans="1:23" s="1" customFormat="1" ht="56.25" x14ac:dyDescent="0.2">
      <c r="A54" s="35"/>
      <c r="B54" s="36" t="s">
        <v>2614</v>
      </c>
      <c r="C54" s="115" t="s">
        <v>2615</v>
      </c>
      <c r="D54" s="115"/>
      <c r="E54" s="115"/>
      <c r="F54" s="37" t="s">
        <v>66</v>
      </c>
      <c r="G54" s="37" t="s">
        <v>647</v>
      </c>
      <c r="H54" s="37" t="s">
        <v>34</v>
      </c>
      <c r="I54" s="37" t="s">
        <v>647</v>
      </c>
      <c r="J54" s="38" t="s">
        <v>34</v>
      </c>
      <c r="K54" s="37" t="s">
        <v>34</v>
      </c>
      <c r="L54" s="38">
        <v>178.8</v>
      </c>
      <c r="M54" s="39" t="s">
        <v>34</v>
      </c>
      <c r="N54" s="40">
        <v>2624</v>
      </c>
      <c r="S54" s="2" t="s">
        <v>2615</v>
      </c>
    </row>
    <row r="55" spans="1:23" s="1" customFormat="1" x14ac:dyDescent="0.2">
      <c r="A55" s="41"/>
      <c r="B55" s="42"/>
      <c r="C55" s="116" t="s">
        <v>71</v>
      </c>
      <c r="D55" s="116"/>
      <c r="E55" s="116"/>
      <c r="F55" s="43" t="s">
        <v>34</v>
      </c>
      <c r="G55" s="43" t="s">
        <v>34</v>
      </c>
      <c r="H55" s="43" t="s">
        <v>34</v>
      </c>
      <c r="I55" s="43" t="s">
        <v>34</v>
      </c>
      <c r="J55" s="44" t="s">
        <v>34</v>
      </c>
      <c r="K55" s="43" t="s">
        <v>34</v>
      </c>
      <c r="L55" s="44">
        <v>916.35</v>
      </c>
      <c r="M55" s="32" t="s">
        <v>34</v>
      </c>
      <c r="N55" s="45">
        <v>13446</v>
      </c>
      <c r="U55" s="2" t="s">
        <v>71</v>
      </c>
    </row>
    <row r="56" spans="1:23" s="1" customFormat="1" ht="1.5" customHeight="1" x14ac:dyDescent="0.2">
      <c r="A56" s="47"/>
      <c r="B56" s="42"/>
      <c r="C56" s="42"/>
      <c r="D56" s="42"/>
      <c r="E56" s="42"/>
      <c r="F56" s="47"/>
      <c r="G56" s="47"/>
      <c r="H56" s="47"/>
      <c r="I56" s="47"/>
      <c r="J56" s="48"/>
      <c r="K56" s="47"/>
      <c r="L56" s="48"/>
      <c r="M56" s="37"/>
      <c r="N56" s="48"/>
    </row>
    <row r="57" spans="1:23" s="1" customFormat="1" ht="2.25" customHeight="1" x14ac:dyDescent="0.2">
      <c r="B57" s="7"/>
      <c r="C57" s="7"/>
      <c r="D57" s="7"/>
      <c r="E57" s="7"/>
      <c r="F57" s="7"/>
      <c r="G57" s="7"/>
      <c r="H57" s="7"/>
      <c r="I57" s="7"/>
      <c r="J57" s="7"/>
      <c r="K57" s="7"/>
      <c r="L57" s="49"/>
      <c r="M57" s="50"/>
      <c r="N57" s="51"/>
    </row>
    <row r="58" spans="1:23" s="1" customFormat="1" x14ac:dyDescent="0.2">
      <c r="A58" s="52"/>
      <c r="B58" s="53" t="s">
        <v>34</v>
      </c>
      <c r="C58" s="116" t="s">
        <v>289</v>
      </c>
      <c r="D58" s="116"/>
      <c r="E58" s="116"/>
      <c r="F58" s="116"/>
      <c r="G58" s="116"/>
      <c r="H58" s="116"/>
      <c r="I58" s="116"/>
      <c r="J58" s="116"/>
      <c r="K58" s="116"/>
      <c r="L58" s="54" t="s">
        <v>34</v>
      </c>
      <c r="M58" s="55" t="s">
        <v>34</v>
      </c>
      <c r="N58" s="56" t="s">
        <v>34</v>
      </c>
      <c r="V58" s="2" t="s">
        <v>289</v>
      </c>
    </row>
    <row r="59" spans="1:23" s="1" customFormat="1" x14ac:dyDescent="0.2">
      <c r="A59" s="57"/>
      <c r="B59" s="36" t="s">
        <v>34</v>
      </c>
      <c r="C59" s="115" t="s">
        <v>2623</v>
      </c>
      <c r="D59" s="115"/>
      <c r="E59" s="115"/>
      <c r="F59" s="115"/>
      <c r="G59" s="115"/>
      <c r="H59" s="115"/>
      <c r="I59" s="115"/>
      <c r="J59" s="115"/>
      <c r="K59" s="115"/>
      <c r="L59" s="58">
        <v>1465.75</v>
      </c>
      <c r="M59" s="59" t="s">
        <v>34</v>
      </c>
      <c r="N59" s="60">
        <v>21508</v>
      </c>
      <c r="W59" s="2" t="s">
        <v>2623</v>
      </c>
    </row>
    <row r="60" spans="1:23" s="1" customFormat="1" x14ac:dyDescent="0.2">
      <c r="A60" s="57"/>
      <c r="B60" s="36" t="s">
        <v>34</v>
      </c>
      <c r="C60" s="115" t="s">
        <v>2624</v>
      </c>
      <c r="D60" s="115"/>
      <c r="E60" s="115"/>
      <c r="F60" s="115"/>
      <c r="G60" s="115"/>
      <c r="H60" s="115"/>
      <c r="I60" s="115"/>
      <c r="J60" s="115"/>
      <c r="K60" s="115"/>
      <c r="L60" s="58">
        <v>1465.75</v>
      </c>
      <c r="M60" s="59" t="s">
        <v>34</v>
      </c>
      <c r="N60" s="60">
        <v>21508</v>
      </c>
      <c r="W60" s="2" t="s">
        <v>2624</v>
      </c>
    </row>
    <row r="61" spans="1:23" s="1" customFormat="1" x14ac:dyDescent="0.2">
      <c r="A61" s="57"/>
      <c r="B61" s="36" t="s">
        <v>34</v>
      </c>
      <c r="C61" s="115" t="s">
        <v>1319</v>
      </c>
      <c r="D61" s="115"/>
      <c r="E61" s="115"/>
      <c r="F61" s="115"/>
      <c r="G61" s="115"/>
      <c r="H61" s="115"/>
      <c r="I61" s="115"/>
      <c r="J61" s="115"/>
      <c r="K61" s="115"/>
      <c r="L61" s="58" t="s">
        <v>34</v>
      </c>
      <c r="M61" s="59" t="s">
        <v>34</v>
      </c>
      <c r="N61" s="60" t="s">
        <v>34</v>
      </c>
      <c r="W61" s="2" t="s">
        <v>1319</v>
      </c>
    </row>
    <row r="62" spans="1:23" s="1" customFormat="1" x14ac:dyDescent="0.2">
      <c r="A62" s="57"/>
      <c r="B62" s="36" t="s">
        <v>34</v>
      </c>
      <c r="C62" s="115" t="s">
        <v>1320</v>
      </c>
      <c r="D62" s="115"/>
      <c r="E62" s="115"/>
      <c r="F62" s="115"/>
      <c r="G62" s="115"/>
      <c r="H62" s="115"/>
      <c r="I62" s="115"/>
      <c r="J62" s="115"/>
      <c r="K62" s="115"/>
      <c r="L62" s="58">
        <v>715</v>
      </c>
      <c r="M62" s="59" t="s">
        <v>34</v>
      </c>
      <c r="N62" s="60">
        <v>10492</v>
      </c>
      <c r="W62" s="2" t="s">
        <v>1320</v>
      </c>
    </row>
    <row r="63" spans="1:23" s="1" customFormat="1" x14ac:dyDescent="0.2">
      <c r="A63" s="57"/>
      <c r="B63" s="36" t="s">
        <v>34</v>
      </c>
      <c r="C63" s="115" t="s">
        <v>1323</v>
      </c>
      <c r="D63" s="115"/>
      <c r="E63" s="115"/>
      <c r="F63" s="115"/>
      <c r="G63" s="115"/>
      <c r="H63" s="115"/>
      <c r="I63" s="115"/>
      <c r="J63" s="115"/>
      <c r="K63" s="115"/>
      <c r="L63" s="58">
        <v>464.75</v>
      </c>
      <c r="M63" s="59" t="s">
        <v>34</v>
      </c>
      <c r="N63" s="60">
        <v>6819</v>
      </c>
      <c r="W63" s="2" t="s">
        <v>1323</v>
      </c>
    </row>
    <row r="64" spans="1:23" s="1" customFormat="1" x14ac:dyDescent="0.2">
      <c r="A64" s="57"/>
      <c r="B64" s="36" t="s">
        <v>34</v>
      </c>
      <c r="C64" s="115" t="s">
        <v>1324</v>
      </c>
      <c r="D64" s="115"/>
      <c r="E64" s="115"/>
      <c r="F64" s="115"/>
      <c r="G64" s="115"/>
      <c r="H64" s="115"/>
      <c r="I64" s="115"/>
      <c r="J64" s="115"/>
      <c r="K64" s="115"/>
      <c r="L64" s="58">
        <v>286</v>
      </c>
      <c r="M64" s="59" t="s">
        <v>34</v>
      </c>
      <c r="N64" s="60">
        <v>4197</v>
      </c>
      <c r="W64" s="2" t="s">
        <v>1324</v>
      </c>
    </row>
    <row r="65" spans="1:24" x14ac:dyDescent="0.2">
      <c r="A65" s="57"/>
      <c r="B65" s="36" t="s">
        <v>34</v>
      </c>
      <c r="C65" s="115" t="s">
        <v>297</v>
      </c>
      <c r="D65" s="115"/>
      <c r="E65" s="115"/>
      <c r="F65" s="115"/>
      <c r="G65" s="115"/>
      <c r="H65" s="115"/>
      <c r="I65" s="115"/>
      <c r="J65" s="115"/>
      <c r="K65" s="115"/>
      <c r="L65" s="58">
        <v>715</v>
      </c>
      <c r="M65" s="59" t="s">
        <v>34</v>
      </c>
      <c r="N65" s="60">
        <v>10492</v>
      </c>
      <c r="O65" s="1"/>
      <c r="P65" s="1"/>
      <c r="Q65" s="1"/>
      <c r="R65" s="1"/>
      <c r="S65" s="1"/>
      <c r="T65" s="1"/>
      <c r="U65" s="1"/>
      <c r="V65" s="1"/>
      <c r="W65" s="2" t="s">
        <v>297</v>
      </c>
      <c r="X65" s="1"/>
    </row>
    <row r="66" spans="1:24" x14ac:dyDescent="0.2">
      <c r="A66" s="57"/>
      <c r="B66" s="36" t="s">
        <v>34</v>
      </c>
      <c r="C66" s="115" t="s">
        <v>298</v>
      </c>
      <c r="D66" s="115"/>
      <c r="E66" s="115"/>
      <c r="F66" s="115"/>
      <c r="G66" s="115"/>
      <c r="H66" s="115"/>
      <c r="I66" s="115"/>
      <c r="J66" s="115"/>
      <c r="K66" s="115"/>
      <c r="L66" s="58">
        <v>464.75</v>
      </c>
      <c r="M66" s="59" t="s">
        <v>34</v>
      </c>
      <c r="N66" s="60">
        <v>6819</v>
      </c>
      <c r="O66" s="1"/>
      <c r="P66" s="1"/>
      <c r="Q66" s="1"/>
      <c r="R66" s="1"/>
      <c r="S66" s="1"/>
      <c r="T66" s="1"/>
      <c r="U66" s="1"/>
      <c r="V66" s="1"/>
      <c r="W66" s="2" t="s">
        <v>298</v>
      </c>
      <c r="X66" s="1"/>
    </row>
    <row r="67" spans="1:24" x14ac:dyDescent="0.2">
      <c r="A67" s="57"/>
      <c r="B67" s="36" t="s">
        <v>34</v>
      </c>
      <c r="C67" s="115" t="s">
        <v>299</v>
      </c>
      <c r="D67" s="115"/>
      <c r="E67" s="115"/>
      <c r="F67" s="115"/>
      <c r="G67" s="115"/>
      <c r="H67" s="115"/>
      <c r="I67" s="115"/>
      <c r="J67" s="115"/>
      <c r="K67" s="115"/>
      <c r="L67" s="58">
        <v>286</v>
      </c>
      <c r="M67" s="59" t="s">
        <v>34</v>
      </c>
      <c r="N67" s="60">
        <v>4197</v>
      </c>
      <c r="O67" s="1"/>
      <c r="P67" s="1"/>
      <c r="Q67" s="1"/>
      <c r="R67" s="1"/>
      <c r="S67" s="1"/>
      <c r="T67" s="1"/>
      <c r="U67" s="1"/>
      <c r="V67" s="1"/>
      <c r="W67" s="2" t="s">
        <v>299</v>
      </c>
      <c r="X67" s="1"/>
    </row>
    <row r="68" spans="1:24" x14ac:dyDescent="0.2">
      <c r="A68" s="57"/>
      <c r="B68" s="48" t="s">
        <v>34</v>
      </c>
      <c r="C68" s="114" t="s">
        <v>300</v>
      </c>
      <c r="D68" s="114"/>
      <c r="E68" s="114"/>
      <c r="F68" s="114"/>
      <c r="G68" s="114"/>
      <c r="H68" s="114"/>
      <c r="I68" s="114"/>
      <c r="J68" s="114"/>
      <c r="K68" s="114"/>
      <c r="L68" s="61">
        <v>1465.75</v>
      </c>
      <c r="M68" s="62" t="s">
        <v>34</v>
      </c>
      <c r="N68" s="63">
        <v>21508</v>
      </c>
      <c r="O68" s="1"/>
      <c r="P68" s="1"/>
      <c r="Q68" s="1"/>
      <c r="R68" s="1"/>
      <c r="S68" s="1"/>
      <c r="T68" s="1"/>
      <c r="U68" s="1"/>
      <c r="V68" s="1"/>
      <c r="W68" s="1"/>
      <c r="X68" s="2" t="s">
        <v>300</v>
      </c>
    </row>
    <row r="69" spans="1:24" ht="1.5" customHeight="1" x14ac:dyDescent="0.2">
      <c r="B69" s="48"/>
      <c r="C69" s="42"/>
      <c r="D69" s="42"/>
      <c r="E69" s="42"/>
      <c r="F69" s="42"/>
      <c r="G69" s="42"/>
      <c r="H69" s="42"/>
      <c r="I69" s="42"/>
      <c r="J69" s="42"/>
      <c r="K69" s="42"/>
      <c r="L69" s="61"/>
      <c r="M69" s="62"/>
      <c r="N69" s="64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53.25" customHeight="1" x14ac:dyDescent="0.2">
      <c r="A70" s="65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x14ac:dyDescent="0.2">
      <c r="B71" s="66" t="s">
        <v>301</v>
      </c>
      <c r="C71" s="129" t="s">
        <v>302</v>
      </c>
      <c r="D71" s="129"/>
      <c r="E71" s="129"/>
      <c r="F71" s="129"/>
      <c r="G71" s="129"/>
      <c r="H71" s="129"/>
      <c r="I71" s="129"/>
      <c r="J71" s="129"/>
      <c r="K71" s="129"/>
      <c r="L71" s="129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13.5" customHeight="1" x14ac:dyDescent="0.2">
      <c r="B72" s="4"/>
      <c r="C72" s="124" t="s">
        <v>303</v>
      </c>
      <c r="D72" s="124"/>
      <c r="E72" s="124"/>
      <c r="F72" s="124"/>
      <c r="G72" s="124"/>
      <c r="H72" s="124"/>
      <c r="I72" s="124"/>
      <c r="J72" s="124"/>
      <c r="K72" s="124"/>
      <c r="L72" s="124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2.75" customHeight="1" x14ac:dyDescent="0.2">
      <c r="B73" s="66" t="s">
        <v>304</v>
      </c>
      <c r="C73" s="129" t="s">
        <v>305</v>
      </c>
      <c r="D73" s="129"/>
      <c r="E73" s="129"/>
      <c r="F73" s="129"/>
      <c r="G73" s="129"/>
      <c r="H73" s="129"/>
      <c r="I73" s="129"/>
      <c r="J73" s="129"/>
      <c r="K73" s="129"/>
      <c r="L73" s="129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13.5" customHeight="1" x14ac:dyDescent="0.2">
      <c r="C74" s="124" t="s">
        <v>303</v>
      </c>
      <c r="D74" s="124"/>
      <c r="E74" s="124"/>
      <c r="F74" s="124"/>
      <c r="G74" s="124"/>
      <c r="H74" s="124"/>
      <c r="I74" s="124"/>
      <c r="J74" s="124"/>
      <c r="K74" s="124"/>
      <c r="L74" s="124"/>
      <c r="O74" s="1"/>
      <c r="P74" s="1"/>
      <c r="Q74" s="1"/>
      <c r="R74" s="1"/>
      <c r="S74" s="1"/>
      <c r="T74" s="1"/>
      <c r="U74" s="1"/>
      <c r="V74" s="1"/>
      <c r="W74" s="1"/>
      <c r="X74" s="1"/>
    </row>
    <row r="88" spans="4:4" s="1" customFormat="1" x14ac:dyDescent="0.2">
      <c r="D88" s="3"/>
    </row>
  </sheetData>
  <mergeCells count="60">
    <mergeCell ref="C74:L74"/>
    <mergeCell ref="C30:E30"/>
    <mergeCell ref="A11:N11"/>
    <mergeCell ref="A13:N13"/>
    <mergeCell ref="B16:F16"/>
    <mergeCell ref="C27:E29"/>
    <mergeCell ref="N27:N29"/>
    <mergeCell ref="J27:L28"/>
    <mergeCell ref="B27:B29"/>
    <mergeCell ref="F27:F29"/>
    <mergeCell ref="A27:A29"/>
    <mergeCell ref="M27:M29"/>
    <mergeCell ref="G27:I28"/>
    <mergeCell ref="C71:L71"/>
    <mergeCell ref="L25:M25"/>
    <mergeCell ref="C73:L73"/>
    <mergeCell ref="C72:L72"/>
    <mergeCell ref="C35:E35"/>
    <mergeCell ref="C36:E36"/>
    <mergeCell ref="C37:E37"/>
    <mergeCell ref="C38:E38"/>
    <mergeCell ref="C39:E39"/>
    <mergeCell ref="C40:E40"/>
    <mergeCell ref="C41:E41"/>
    <mergeCell ref="C42:E42"/>
    <mergeCell ref="C43:E43"/>
    <mergeCell ref="C44:E44"/>
    <mergeCell ref="C45:E45"/>
    <mergeCell ref="C46:E46"/>
    <mergeCell ref="C47:E47"/>
    <mergeCell ref="C48:E48"/>
    <mergeCell ref="C49:E49"/>
    <mergeCell ref="D5:N5"/>
    <mergeCell ref="A31:N31"/>
    <mergeCell ref="C32:E32"/>
    <mergeCell ref="C33:E33"/>
    <mergeCell ref="C34:E34"/>
    <mergeCell ref="A10:N10"/>
    <mergeCell ref="A8:N8"/>
    <mergeCell ref="A9:N9"/>
    <mergeCell ref="A7:N7"/>
    <mergeCell ref="B15:F15"/>
    <mergeCell ref="A12:N12"/>
    <mergeCell ref="C50:E50"/>
    <mergeCell ref="C51:E51"/>
    <mergeCell ref="C52:E52"/>
    <mergeCell ref="C53:E53"/>
    <mergeCell ref="C54:E54"/>
    <mergeCell ref="C55:E55"/>
    <mergeCell ref="C58:K58"/>
    <mergeCell ref="C59:K59"/>
    <mergeCell ref="C60:K60"/>
    <mergeCell ref="C66:K66"/>
    <mergeCell ref="C67:K67"/>
    <mergeCell ref="C68:K68"/>
    <mergeCell ref="C61:K61"/>
    <mergeCell ref="C62:K62"/>
    <mergeCell ref="C63:K63"/>
    <mergeCell ref="C64:K64"/>
    <mergeCell ref="C65:K65"/>
  </mergeCells>
  <printOptions horizontalCentered="1"/>
  <pageMargins left="0.39370077848434398" right="0.39370077848434398" top="0.78740155696868896" bottom="0.74803149700164795" header="0.118110239505768" footer="0.118110239505768"/>
  <pageSetup paperSize="9" orientation="landscape"/>
  <headerFooter>
    <oddHeader>&amp;LГРАНД-Смета 2021</oddHeader>
  </headerFooter>
  <rowBreaks count="1" manualBreakCount="1">
    <brk id="26" max="8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19</vt:i4>
      </vt:variant>
    </vt:vector>
  </HeadingPairs>
  <TitlesOfParts>
    <vt:vector size="30" baseType="lpstr">
      <vt:lpstr>ЛС №1</vt:lpstr>
      <vt:lpstr>ЛС №2</vt:lpstr>
      <vt:lpstr>ЛС №3</vt:lpstr>
      <vt:lpstr>ЛС №4</vt:lpstr>
      <vt:lpstr>ЛС №5</vt:lpstr>
      <vt:lpstr>ЛС №6</vt:lpstr>
      <vt:lpstr>ЛС №7</vt:lpstr>
      <vt:lpstr>ЛС №8</vt:lpstr>
      <vt:lpstr>ЛС №9</vt:lpstr>
      <vt:lpstr>разбивка</vt:lpstr>
      <vt:lpstr>испол съемка</vt:lpstr>
      <vt:lpstr>'ЛС №1'!Print_Area</vt:lpstr>
      <vt:lpstr>'ЛС №2'!Print_Area</vt:lpstr>
      <vt:lpstr>'ЛС №3'!Print_Area</vt:lpstr>
      <vt:lpstr>'ЛС №4'!Print_Area</vt:lpstr>
      <vt:lpstr>'ЛС №5'!Print_Area</vt:lpstr>
      <vt:lpstr>'ЛС №6'!Print_Area</vt:lpstr>
      <vt:lpstr>'ЛС №7'!Print_Area</vt:lpstr>
      <vt:lpstr>'ЛС №8'!Print_Area</vt:lpstr>
      <vt:lpstr>'ЛС №9'!Print_Area</vt:lpstr>
      <vt:lpstr>'ЛС №1'!Print_Titles</vt:lpstr>
      <vt:lpstr>'ЛС №2'!Print_Titles</vt:lpstr>
      <vt:lpstr>'ЛС №3'!Print_Titles</vt:lpstr>
      <vt:lpstr>'ЛС №4'!Print_Titles</vt:lpstr>
      <vt:lpstr>'ЛС №5'!Print_Titles</vt:lpstr>
      <vt:lpstr>'ЛС №6'!Print_Titles</vt:lpstr>
      <vt:lpstr>'ЛС №7'!Print_Titles</vt:lpstr>
      <vt:lpstr>'ЛС №8'!Print_Titles</vt:lpstr>
      <vt:lpstr>'ЛС №9'!Print_Titles</vt:lpstr>
      <vt:lpstr>'испол съемка'!Область_печати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Романова Татьяна Вадимовна</dc:creator>
  <cp:lastModifiedBy>Уварова Дарья Ильинична</cp:lastModifiedBy>
  <cp:lastPrinted>2021-04-29T09:09:10Z</cp:lastPrinted>
  <dcterms:created xsi:type="dcterms:W3CDTF">2021-03-31T09:10:57Z</dcterms:created>
  <dcterms:modified xsi:type="dcterms:W3CDTF">2021-04-29T09:10:08Z</dcterms:modified>
</cp:coreProperties>
</file>