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7" i="4" l="1"/>
  <c r="I88" i="4" l="1"/>
  <c r="I89" i="4" s="1"/>
</calcChain>
</file>

<file path=xl/sharedStrings.xml><?xml version="1.0" encoding="utf-8"?>
<sst xmlns="http://schemas.openxmlformats.org/spreadsheetml/2006/main" count="225" uniqueCount="197">
  <si>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</si>
  <si>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</si>
  <si>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</si>
  <si>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</si>
  <si>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</si>
  <si>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</si>
  <si>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</si>
  <si>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</si>
  <si>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</si>
  <si>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</si>
  <si>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</si>
  <si>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</si>
  <si>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</si>
  <si>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</si>
  <si>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</si>
  <si>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</si>
  <si>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</si>
  <si>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</si>
  <si>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</si>
  <si>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</si>
  <si>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</si>
  <si>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</si>
  <si>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</si>
  <si>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</si>
  <si>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</si>
  <si>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</si>
  <si>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</si>
  <si>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</si>
  <si>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(28,74 руб.): 104% от ФОТ
СП (16,58 руб.): 60% от ФОТ</t>
    </r>
  </si>
  <si>
    <r>
      <t>0,009</t>
    </r>
    <r>
      <rPr>
        <i/>
        <sz val="7"/>
        <rFont val="Arial"/>
        <family val="2"/>
        <charset val="204"/>
      </rPr>
      <t xml:space="preserve">
(3*3*0,1*1) / 100</t>
    </r>
  </si>
  <si>
    <t>5531,24
2557,61</t>
  </si>
  <si>
    <t>2973,63
512,41</t>
  </si>
  <si>
    <t>26,76
4,61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</si>
  <si>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</si>
  <si>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</si>
  <si>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(485,93 руб.): 80% от ФОТ
СП (273,33 руб.): 45% от ФОТ</t>
    </r>
  </si>
  <si>
    <r>
      <t>0,18</t>
    </r>
    <r>
      <rPr>
        <i/>
        <sz val="7"/>
        <rFont val="Arial"/>
        <family val="2"/>
        <charset val="204"/>
      </rPr>
      <t xml:space="preserve">
((3*3*2)*1) / 100</t>
    </r>
  </si>
  <si>
    <t>3374,49
3374,49</t>
  </si>
  <si>
    <t>ГНБ</t>
  </si>
  <si>
    <t>3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</si>
  <si>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</si>
  <si>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(472,79 руб.): 112% от ФОТ
СП (215,29 руб.): 51% от ФОТ</t>
    </r>
  </si>
  <si>
    <t>1595,71
337,21</t>
  </si>
  <si>
    <t>1258,5
84,92</t>
  </si>
  <si>
    <t>4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</si>
  <si>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</si>
  <si>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(244,65 руб.): 112% от ФОТ
СП (111,4 руб.): 51% от ФОТ</t>
    </r>
  </si>
  <si>
    <t>923,87
176,31</t>
  </si>
  <si>
    <t>747,56
42,13</t>
  </si>
  <si>
    <t>5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</si>
  <si>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</si>
  <si>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(75,68 руб.): 112% от ФОТ
СП (34,46 руб.): 51% от ФОТ</t>
    </r>
  </si>
  <si>
    <r>
      <t>0,4</t>
    </r>
    <r>
      <rPr>
        <i/>
        <sz val="7"/>
        <rFont val="Arial"/>
        <family val="2"/>
        <charset val="204"/>
      </rPr>
      <t xml:space="preserve">
40 / 100</t>
    </r>
  </si>
  <si>
    <t>474,64
130,51</t>
  </si>
  <si>
    <t>339,37
38,43</t>
  </si>
  <si>
    <t>135,75
15,37</t>
  </si>
  <si>
    <t>6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</si>
  <si>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</si>
  <si>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(997,99 руб.): 112% от ФОТ
СП (454,44 руб.): 51% от ФОТ</t>
    </r>
  </si>
  <si>
    <t>39840,44
1064,79</t>
  </si>
  <si>
    <t>38736,96
1162,84</t>
  </si>
  <si>
    <t>15494,78
465,14</t>
  </si>
  <si>
    <t>7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</si>
  <si>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</si>
  <si>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</si>
  <si>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0,8</t>
    </r>
    <r>
      <rPr>
        <i/>
        <sz val="7"/>
        <rFont val="Arial"/>
        <family val="2"/>
        <charset val="204"/>
      </rPr>
      <t xml:space="preserve">
0,02*40</t>
    </r>
  </si>
  <si>
    <t>8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</si>
  <si>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</si>
  <si>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</si>
  <si>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0,796</t>
    </r>
    <r>
      <rPr>
        <i/>
        <sz val="7"/>
        <rFont val="Arial"/>
        <family val="2"/>
        <charset val="204"/>
      </rPr>
      <t xml:space="preserve">
0,0199*40</t>
    </r>
  </si>
  <si>
    <t>9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</si>
  <si>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</si>
  <si>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</si>
  <si>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4</t>
    </r>
    <r>
      <rPr>
        <i/>
        <sz val="7"/>
        <rFont val="Arial"/>
        <family val="2"/>
        <charset val="204"/>
      </rPr>
      <t xml:space="preserve">
40 / 10</t>
    </r>
  </si>
  <si>
    <t>10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</si>
  <si>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</si>
  <si>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(0,64 руб.): 130% от ФОТ
СП (0,44 руб.): 89% от ФОТ</t>
    </r>
  </si>
  <si>
    <t>0,72
0,49</t>
  </si>
  <si>
    <t>11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</si>
  <si>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</si>
  <si>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(26,74 руб.): 95% от ФОТ
СП (14,08 руб.): 50% от ФОТ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</si>
  <si>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</si>
  <si>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2815,2
2815,2</t>
  </si>
  <si>
    <t>Прокладка кабеля</t>
  </si>
  <si>
    <t>12</t>
  </si>
  <si>
    <r>
      <t>ТЕРм08-02-148-02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</si>
  <si>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2 кг
(100 м кабеля)</t>
    </r>
    <r>
      <rPr>
        <i/>
        <sz val="7"/>
        <rFont val="Arial"/>
        <family val="2"/>
        <charset val="204"/>
      </rPr>
      <t xml:space="preserve">
НР (68,89 руб.): 95% от ФОТ
СП (47,14 руб.): 65% от ФОТ</t>
    </r>
  </si>
  <si>
    <t>283,03
178,02</t>
  </si>
  <si>
    <t>63,45
3,27</t>
  </si>
  <si>
    <t>25,38
1,31</t>
  </si>
  <si>
    <t>13</t>
  </si>
  <si>
    <r>
      <t>ТССЦ-501-8424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</si>
  <si>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ВБбШв, напряжением 1,0 Кв, число жил – 4 и сечением 25 мм2
(1000 м)</t>
  </si>
  <si>
    <r>
      <t>0,04</t>
    </r>
    <r>
      <rPr>
        <i/>
        <sz val="7"/>
        <rFont val="Arial"/>
        <family val="2"/>
        <charset val="204"/>
      </rPr>
      <t xml:space="preserve">
40 / 1000</t>
    </r>
  </si>
  <si>
    <t>14</t>
  </si>
  <si>
    <r>
      <t>ТЕР24-02-110-01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</si>
  <si>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Установка и монтаж ковера, электрода сравнения и датчикоа потенциала на газопроводах городов и поселков
(1 контрольно-измерительный пункт)</t>
    </r>
    <r>
      <rPr>
        <i/>
        <sz val="7"/>
        <rFont val="Arial"/>
        <family val="2"/>
        <charset val="204"/>
      </rPr>
      <t xml:space="preserve">
НР (105,72 руб.): 130% от ФОТ
СП (72,37 руб.): 89% от ФОТ</t>
    </r>
  </si>
  <si>
    <t>467,77
81,32</t>
  </si>
  <si>
    <t>15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</si>
  <si>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</si>
  <si>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</si>
  <si>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</si>
  <si>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</si>
  <si>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16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</si>
  <si>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</si>
  <si>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</si>
  <si>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</si>
  <si>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</si>
  <si>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17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</si>
  <si>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</si>
  <si>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(169,84 руб.): 80% от ФОТ
СП (95,54 руб.): 45% от ФОТ</t>
    </r>
  </si>
  <si>
    <t>1179,47
1179,47</t>
  </si>
  <si>
    <t>18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</si>
  <si>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</si>
  <si>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(35,13 руб.): 95% от ФОТ
СП (18,49 руб.): 50% от ФОТ</t>
    </r>
  </si>
  <si>
    <t>399,93
161,27</t>
  </si>
  <si>
    <t>238,66
44,14</t>
  </si>
  <si>
    <t>42,96
7,95</t>
  </si>
  <si>
    <t>19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</si>
  <si>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</si>
  <si>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(19,14 руб.): 142% от ФОТ
СП (12,81 руб.): 95% от ФОТ</t>
    </r>
  </si>
  <si>
    <r>
      <t>0,036</t>
    </r>
    <r>
      <rPr>
        <i/>
        <sz val="7"/>
        <rFont val="Arial"/>
        <family val="2"/>
        <charset val="204"/>
      </rPr>
      <t xml:space="preserve">
(3*3*0,4*1) / 100</t>
    </r>
  </si>
  <si>
    <t>2554,93
159,4</t>
  </si>
  <si>
    <t>2379,98
214,86</t>
  </si>
  <si>
    <t>85,68
7,74</t>
  </si>
  <si>
    <t>20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</si>
  <si>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</si>
  <si>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</si>
  <si>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3,6</t>
    </r>
    <r>
      <rPr>
        <i/>
        <sz val="7"/>
        <rFont val="Arial"/>
        <family val="2"/>
        <charset val="204"/>
      </rPr>
      <t xml:space="preserve">
3*3*0,4*1</t>
    </r>
  </si>
  <si>
    <t>21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</si>
  <si>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</si>
  <si>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(65,01 руб.): 142% от ФОТ
СП (43,49 руб.): 95% от ФОТ</t>
    </r>
  </si>
  <si>
    <r>
      <t>0,0783</t>
    </r>
    <r>
      <rPr>
        <i/>
        <sz val="7"/>
        <rFont val="Arial"/>
        <family val="2"/>
        <charset val="204"/>
      </rPr>
      <t xml:space="preserve">
(3*3*0,87*1) / 100</t>
    </r>
  </si>
  <si>
    <t>3905,55
247,46</t>
  </si>
  <si>
    <t>3636,32
337,22</t>
  </si>
  <si>
    <t>284,72
26,40</t>
  </si>
  <si>
    <t>22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</si>
  <si>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</si>
  <si>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</si>
  <si>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7,83</t>
    </r>
    <r>
      <rPr>
        <i/>
        <sz val="7"/>
        <rFont val="Arial"/>
        <family val="2"/>
        <charset val="204"/>
      </rPr>
      <t xml:space="preserve">
3*3*0,87*1</t>
    </r>
  </si>
  <si>
    <t>23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</si>
  <si>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</si>
  <si>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(10,01 руб.): 142% от ФОТ
СП (6,7 руб.): 95% от ФОТ</t>
    </r>
  </si>
  <si>
    <r>
      <t>0,009</t>
    </r>
    <r>
      <rPr>
        <i/>
        <sz val="7"/>
        <rFont val="Arial"/>
        <family val="2"/>
        <charset val="204"/>
      </rPr>
      <t xml:space="preserve">
(3*3*1) / 1000</t>
    </r>
  </si>
  <si>
    <t>3218,43
465,73</t>
  </si>
  <si>
    <t>2507,4
317,68</t>
  </si>
  <si>
    <t>22,57
2,86</t>
  </si>
  <si>
    <t>24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</si>
  <si>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</si>
  <si>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(0,09 руб.): 142% от ФОТ
СП (0,06 руб.): 95% от ФОТ</t>
    </r>
  </si>
  <si>
    <t>52,32
6,54</t>
  </si>
  <si>
    <t>25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</si>
  <si>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</si>
  <si>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</si>
  <si>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1,5102</t>
    </r>
    <r>
      <rPr>
        <i/>
        <sz val="7"/>
        <rFont val="Arial"/>
        <family val="2"/>
        <charset val="204"/>
      </rPr>
      <t xml:space="preserve">
0,8622+0,648</t>
    </r>
  </si>
  <si>
    <t>Итого прямые затраты по разделу в базисных ценах</t>
  </si>
  <si>
    <t>18150,78
658,43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</si>
  <si>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</si>
  <si>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</si>
  <si>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</si>
  <si>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</si>
  <si>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</si>
  <si>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</si>
  <si>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</si>
  <si>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</si>
  <si>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</si>
  <si>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</si>
  <si>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</si>
  <si>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</si>
  <si>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</si>
  <si>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</si>
  <si>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</si>
  <si>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</si>
  <si>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</si>
  <si>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</si>
  <si>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14</t>
    </r>
  </si>
  <si>
    <t>Тухачевского 2/Гагарина 6 (КЛ на рельс)</t>
  </si>
  <si>
    <t>___________________________66,211</t>
  </si>
  <si>
    <t>тыс. руб.</t>
  </si>
  <si>
    <t>___________________________2,746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</si>
  <si>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</si>
  <si>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</si>
  <si>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</si>
  <si>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_______________________________________________________________________________________________163,74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</si>
  <si>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</si>
  <si>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</si>
  <si>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</si>
  <si>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_______________________________________________________________________________________________0,264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</si>
  <si>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</si>
  <si>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_______________________________________________________________________________________________65,947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</si>
  <si>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</si>
  <si>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</si>
  <si>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</si>
  <si>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</si>
  <si>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</si>
  <si>
    <t>Составил: ___________________________Смирнова Н.В.</t>
  </si>
  <si>
    <t>(должность, подпись, расшифровка)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</si>
</sst>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3" fillId="0" borderId="0" xfId="0" applyFont="1" applyBorder="1" applyAlignment="1">
      <alignment horizontal="right" vertical="top" wrapText="1"/>
    </xf>
    <xf numFmtId="0" fontId="9" fillId="0" borderId="0" xfId="0" applyFont="1" applyBorder="1" applyAlignment="1">
      <alignment horizontal="right" vertical="top" wrapText="1"/>
    </xf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10" fillId="0" borderId="0" xfId="0" applyNumberFormat="1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6"/>
  <sheetViews>
    <sheetView showGridLines="0" tabSelected="1" view="pageBreakPreview" zoomScale="75" zoomScaleNormal="100" zoomScaleSheetLayoutView="75" workbookViewId="0">
      <selection activeCell="K81" sqref="K81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1.7109375" style="6" customWidth="1"/>
    <col min="10" max="10" width="9.42578125" style="6" customWidth="1"/>
    <col min="11" max="11" width="9" style="6" customWidth="1"/>
    <col min="12" max="12" width="8.710937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190</v>
      </c>
      <c r="L5" s="9" t="s">
        <v>191</v>
      </c>
    </row>
    <row r="6" spans="1:17" ht="14.25" x14ac:dyDescent="0.2">
      <c r="A6" s="49"/>
      <c r="C6" s="6"/>
      <c r="D6" s="10" t="s">
        <v>174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175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176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185</v>
      </c>
      <c r="C16" s="43"/>
      <c r="D16" s="73" t="s">
        <v>177</v>
      </c>
      <c r="E16" s="74"/>
      <c r="F16" s="56" t="s">
        <v>178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188</v>
      </c>
      <c r="C17" s="43"/>
      <c r="D17" s="73" t="s">
        <v>189</v>
      </c>
      <c r="E17" s="74"/>
      <c r="F17" s="56" t="s">
        <v>178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186</v>
      </c>
      <c r="C18" s="43"/>
      <c r="D18" s="73" t="s">
        <v>187</v>
      </c>
      <c r="E18" s="74"/>
      <c r="F18" s="56" t="s">
        <v>178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181</v>
      </c>
      <c r="C19" s="43"/>
      <c r="D19" s="75" t="s">
        <v>179</v>
      </c>
      <c r="E19" s="74"/>
      <c r="F19" s="24" t="s">
        <v>178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182</v>
      </c>
      <c r="C20" s="43"/>
      <c r="D20" s="75" t="s">
        <v>183</v>
      </c>
      <c r="E20" s="74"/>
      <c r="F20" s="24" t="s">
        <v>184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180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81" t="s">
        <v>4</v>
      </c>
      <c r="B24" s="82" t="s">
        <v>8</v>
      </c>
      <c r="C24" s="79" t="s">
        <v>9</v>
      </c>
      <c r="D24" s="79" t="s">
        <v>10</v>
      </c>
      <c r="E24" s="79" t="s">
        <v>16</v>
      </c>
      <c r="F24" s="79"/>
      <c r="G24" s="79"/>
      <c r="H24" s="79" t="s">
        <v>17</v>
      </c>
      <c r="I24" s="79"/>
      <c r="J24" s="79"/>
      <c r="K24" s="79"/>
      <c r="L24" s="79"/>
      <c r="M24" s="79" t="s">
        <v>14</v>
      </c>
      <c r="N24" s="79"/>
      <c r="O24" s="80" t="s">
        <v>23</v>
      </c>
      <c r="P24" s="27"/>
      <c r="Q24" s="27"/>
      <c r="R24" s="27"/>
      <c r="S24" s="27"/>
    </row>
    <row r="25" spans="1:19" s="28" customFormat="1" ht="36" x14ac:dyDescent="0.2">
      <c r="A25" s="81"/>
      <c r="B25" s="82"/>
      <c r="C25" s="79"/>
      <c r="D25" s="79"/>
      <c r="E25" s="26" t="s">
        <v>11</v>
      </c>
      <c r="F25" s="26" t="s">
        <v>20</v>
      </c>
      <c r="G25" s="79" t="s">
        <v>21</v>
      </c>
      <c r="H25" s="79" t="s">
        <v>22</v>
      </c>
      <c r="I25" s="79" t="s">
        <v>5</v>
      </c>
      <c r="J25" s="79" t="s">
        <v>13</v>
      </c>
      <c r="K25" s="26" t="s">
        <v>20</v>
      </c>
      <c r="L25" s="79" t="s">
        <v>21</v>
      </c>
      <c r="M25" s="79"/>
      <c r="N25" s="79"/>
      <c r="O25" s="80"/>
      <c r="P25" s="27"/>
      <c r="Q25" s="27"/>
      <c r="R25" s="27"/>
      <c r="S25" s="27"/>
    </row>
    <row r="26" spans="1:19" s="28" customFormat="1" ht="38.25" customHeight="1" x14ac:dyDescent="0.2">
      <c r="A26" s="81"/>
      <c r="B26" s="82"/>
      <c r="C26" s="79"/>
      <c r="D26" s="79"/>
      <c r="E26" s="26" t="s">
        <v>13</v>
      </c>
      <c r="F26" s="26" t="s">
        <v>12</v>
      </c>
      <c r="G26" s="79"/>
      <c r="H26" s="79"/>
      <c r="I26" s="79"/>
      <c r="J26" s="79"/>
      <c r="K26" s="26" t="s">
        <v>12</v>
      </c>
      <c r="L26" s="79"/>
      <c r="M26" s="26" t="s">
        <v>15</v>
      </c>
      <c r="N26" s="26" t="s">
        <v>11</v>
      </c>
      <c r="O26" s="80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8" t="s">
        <v>24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</row>
    <row r="29" spans="1:19" ht="19.149999999999999" customHeight="1" x14ac:dyDescent="0.2">
      <c r="A29" s="70" t="s">
        <v>25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</row>
    <row r="30" spans="1:19" ht="67.5" x14ac:dyDescent="0.2">
      <c r="A30" s="60" t="s">
        <v>26</v>
      </c>
      <c r="B30" s="61" t="s">
        <v>27</v>
      </c>
      <c r="C30" s="62" t="s">
        <v>28</v>
      </c>
      <c r="D30" s="63" t="s">
        <v>29</v>
      </c>
      <c r="E30" s="64" t="s">
        <v>30</v>
      </c>
      <c r="F30" s="64" t="s">
        <v>31</v>
      </c>
      <c r="G30" s="64"/>
      <c r="H30" s="64"/>
      <c r="I30" s="65">
        <v>49.78</v>
      </c>
      <c r="J30" s="65">
        <v>23.02</v>
      </c>
      <c r="K30" s="64" t="s">
        <v>32</v>
      </c>
      <c r="L30" s="64"/>
      <c r="M30" s="65">
        <v>243.35</v>
      </c>
      <c r="N30" s="65">
        <v>2.19</v>
      </c>
      <c r="O30" s="65"/>
    </row>
    <row r="31" spans="1:19" ht="77.25" x14ac:dyDescent="0.2">
      <c r="A31" s="60" t="s">
        <v>33</v>
      </c>
      <c r="B31" s="61" t="s">
        <v>34</v>
      </c>
      <c r="C31" s="62" t="s">
        <v>35</v>
      </c>
      <c r="D31" s="63" t="s">
        <v>36</v>
      </c>
      <c r="E31" s="64" t="s">
        <v>37</v>
      </c>
      <c r="F31" s="64"/>
      <c r="G31" s="64"/>
      <c r="H31" s="64"/>
      <c r="I31" s="65">
        <v>607.41</v>
      </c>
      <c r="J31" s="65">
        <v>607.41</v>
      </c>
      <c r="K31" s="64"/>
      <c r="L31" s="64"/>
      <c r="M31" s="65">
        <v>248</v>
      </c>
      <c r="N31" s="65">
        <v>44.64</v>
      </c>
      <c r="O31" s="65"/>
    </row>
    <row r="32" spans="1:19" ht="19.149999999999999" customHeight="1" x14ac:dyDescent="0.2">
      <c r="A32" s="70" t="s">
        <v>38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</row>
    <row r="33" spans="1:15" ht="72.75" x14ac:dyDescent="0.2">
      <c r="A33" s="60" t="s">
        <v>39</v>
      </c>
      <c r="B33" s="61" t="s">
        <v>40</v>
      </c>
      <c r="C33" s="62" t="s">
        <v>41</v>
      </c>
      <c r="D33" s="66">
        <v>1</v>
      </c>
      <c r="E33" s="64" t="s">
        <v>42</v>
      </c>
      <c r="F33" s="64" t="s">
        <v>43</v>
      </c>
      <c r="G33" s="64"/>
      <c r="H33" s="64"/>
      <c r="I33" s="65">
        <v>1595.71</v>
      </c>
      <c r="J33" s="65">
        <v>337.21</v>
      </c>
      <c r="K33" s="64" t="s">
        <v>43</v>
      </c>
      <c r="L33" s="64"/>
      <c r="M33" s="65">
        <v>26.51</v>
      </c>
      <c r="N33" s="65">
        <v>26.51</v>
      </c>
      <c r="O33" s="65"/>
    </row>
    <row r="34" spans="1:15" ht="72.75" x14ac:dyDescent="0.2">
      <c r="A34" s="60" t="s">
        <v>44</v>
      </c>
      <c r="B34" s="61" t="s">
        <v>45</v>
      </c>
      <c r="C34" s="62" t="s">
        <v>46</v>
      </c>
      <c r="D34" s="66">
        <v>1</v>
      </c>
      <c r="E34" s="64" t="s">
        <v>47</v>
      </c>
      <c r="F34" s="64" t="s">
        <v>48</v>
      </c>
      <c r="G34" s="64"/>
      <c r="H34" s="64"/>
      <c r="I34" s="65">
        <v>923.87</v>
      </c>
      <c r="J34" s="65">
        <v>176.31</v>
      </c>
      <c r="K34" s="64" t="s">
        <v>48</v>
      </c>
      <c r="L34" s="64"/>
      <c r="M34" s="65">
        <v>14.06</v>
      </c>
      <c r="N34" s="65">
        <v>14.06</v>
      </c>
      <c r="O34" s="65"/>
    </row>
    <row r="35" spans="1:15" ht="101.25" x14ac:dyDescent="0.2">
      <c r="A35" s="60" t="s">
        <v>49</v>
      </c>
      <c r="B35" s="61" t="s">
        <v>50</v>
      </c>
      <c r="C35" s="62" t="s">
        <v>51</v>
      </c>
      <c r="D35" s="63" t="s">
        <v>52</v>
      </c>
      <c r="E35" s="64" t="s">
        <v>53</v>
      </c>
      <c r="F35" s="64" t="s">
        <v>54</v>
      </c>
      <c r="G35" s="64">
        <v>4.76</v>
      </c>
      <c r="H35" s="64"/>
      <c r="I35" s="65">
        <v>189.86</v>
      </c>
      <c r="J35" s="65">
        <v>52.2</v>
      </c>
      <c r="K35" s="64" t="s">
        <v>55</v>
      </c>
      <c r="L35" s="65">
        <v>1.91</v>
      </c>
      <c r="M35" s="65">
        <v>9.9700000000000006</v>
      </c>
      <c r="N35" s="65">
        <v>3.99</v>
      </c>
      <c r="O35" s="65"/>
    </row>
    <row r="36" spans="1:15" ht="183" x14ac:dyDescent="0.2">
      <c r="A36" s="60" t="s">
        <v>56</v>
      </c>
      <c r="B36" s="61" t="s">
        <v>57</v>
      </c>
      <c r="C36" s="62" t="s">
        <v>58</v>
      </c>
      <c r="D36" s="63" t="s">
        <v>52</v>
      </c>
      <c r="E36" s="64" t="s">
        <v>59</v>
      </c>
      <c r="F36" s="64" t="s">
        <v>60</v>
      </c>
      <c r="G36" s="64">
        <v>38.69</v>
      </c>
      <c r="H36" s="64"/>
      <c r="I36" s="65">
        <v>15936.18</v>
      </c>
      <c r="J36" s="65">
        <v>425.92</v>
      </c>
      <c r="K36" s="64" t="s">
        <v>61</v>
      </c>
      <c r="L36" s="65">
        <v>15.48</v>
      </c>
      <c r="M36" s="65">
        <v>83.71</v>
      </c>
      <c r="N36" s="65">
        <v>33.479999999999997</v>
      </c>
      <c r="O36" s="65"/>
    </row>
    <row r="37" spans="1:15" ht="72.75" x14ac:dyDescent="0.2">
      <c r="A37" s="60" t="s">
        <v>62</v>
      </c>
      <c r="B37" s="61" t="s">
        <v>63</v>
      </c>
      <c r="C37" s="62" t="s">
        <v>64</v>
      </c>
      <c r="D37" s="63" t="s">
        <v>65</v>
      </c>
      <c r="E37" s="64">
        <v>39779.379999999997</v>
      </c>
      <c r="F37" s="64"/>
      <c r="G37" s="64">
        <v>39779.379999999997</v>
      </c>
      <c r="H37" s="64"/>
      <c r="I37" s="65">
        <v>31823.5</v>
      </c>
      <c r="J37" s="64"/>
      <c r="K37" s="64"/>
      <c r="L37" s="65">
        <v>31823.5</v>
      </c>
      <c r="M37" s="64"/>
      <c r="N37" s="64"/>
      <c r="O37" s="65"/>
    </row>
    <row r="38" spans="1:15" ht="72.75" x14ac:dyDescent="0.2">
      <c r="A38" s="60" t="s">
        <v>66</v>
      </c>
      <c r="B38" s="61" t="s">
        <v>67</v>
      </c>
      <c r="C38" s="62" t="s">
        <v>68</v>
      </c>
      <c r="D38" s="63" t="s">
        <v>69</v>
      </c>
      <c r="E38" s="64">
        <v>1180</v>
      </c>
      <c r="F38" s="64"/>
      <c r="G38" s="64">
        <v>1180</v>
      </c>
      <c r="H38" s="64"/>
      <c r="I38" s="65">
        <v>939.28</v>
      </c>
      <c r="J38" s="64"/>
      <c r="K38" s="64"/>
      <c r="L38" s="65">
        <v>939.28</v>
      </c>
      <c r="M38" s="64"/>
      <c r="N38" s="64"/>
      <c r="O38" s="65"/>
    </row>
    <row r="39" spans="1:15" ht="72.75" x14ac:dyDescent="0.2">
      <c r="A39" s="60" t="s">
        <v>70</v>
      </c>
      <c r="B39" s="61" t="s">
        <v>71</v>
      </c>
      <c r="C39" s="62" t="s">
        <v>72</v>
      </c>
      <c r="D39" s="63" t="s">
        <v>73</v>
      </c>
      <c r="E39" s="64">
        <v>300</v>
      </c>
      <c r="F39" s="64"/>
      <c r="G39" s="64">
        <v>300</v>
      </c>
      <c r="H39" s="64"/>
      <c r="I39" s="65">
        <v>1200</v>
      </c>
      <c r="J39" s="64"/>
      <c r="K39" s="64"/>
      <c r="L39" s="65">
        <v>1200</v>
      </c>
      <c r="M39" s="64"/>
      <c r="N39" s="64"/>
      <c r="O39" s="65"/>
    </row>
    <row r="40" spans="1:15" ht="72.75" x14ac:dyDescent="0.2">
      <c r="A40" s="60" t="s">
        <v>74</v>
      </c>
      <c r="B40" s="61" t="s">
        <v>75</v>
      </c>
      <c r="C40" s="62" t="s">
        <v>76</v>
      </c>
      <c r="D40" s="66">
        <v>1</v>
      </c>
      <c r="E40" s="64" t="s">
        <v>77</v>
      </c>
      <c r="F40" s="64">
        <v>0.23</v>
      </c>
      <c r="G40" s="64"/>
      <c r="H40" s="64"/>
      <c r="I40" s="65">
        <v>0.72</v>
      </c>
      <c r="J40" s="65">
        <v>0.49</v>
      </c>
      <c r="K40" s="65">
        <v>0.23</v>
      </c>
      <c r="L40" s="64"/>
      <c r="M40" s="65">
        <v>0.04</v>
      </c>
      <c r="N40" s="65">
        <v>0.04</v>
      </c>
      <c r="O40" s="65"/>
    </row>
    <row r="41" spans="1:15" ht="79.5" x14ac:dyDescent="0.2">
      <c r="A41" s="60" t="s">
        <v>78</v>
      </c>
      <c r="B41" s="61" t="s">
        <v>79</v>
      </c>
      <c r="C41" s="62" t="s">
        <v>80</v>
      </c>
      <c r="D41" s="63" t="s">
        <v>81</v>
      </c>
      <c r="E41" s="64" t="s">
        <v>82</v>
      </c>
      <c r="F41" s="64"/>
      <c r="G41" s="64"/>
      <c r="H41" s="64"/>
      <c r="I41" s="65">
        <v>28.15</v>
      </c>
      <c r="J41" s="65">
        <v>28.15</v>
      </c>
      <c r="K41" s="64"/>
      <c r="L41" s="64"/>
      <c r="M41" s="65">
        <v>180</v>
      </c>
      <c r="N41" s="65">
        <v>1.8</v>
      </c>
      <c r="O41" s="65"/>
    </row>
    <row r="42" spans="1:15" ht="19.149999999999999" customHeight="1" x14ac:dyDescent="0.2">
      <c r="A42" s="70" t="s">
        <v>83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</row>
    <row r="43" spans="1:15" ht="72.75" x14ac:dyDescent="0.2">
      <c r="A43" s="60" t="s">
        <v>84</v>
      </c>
      <c r="B43" s="61" t="s">
        <v>85</v>
      </c>
      <c r="C43" s="62" t="s">
        <v>86</v>
      </c>
      <c r="D43" s="63" t="s">
        <v>52</v>
      </c>
      <c r="E43" s="64" t="s">
        <v>87</v>
      </c>
      <c r="F43" s="64" t="s">
        <v>88</v>
      </c>
      <c r="G43" s="64">
        <v>41.56</v>
      </c>
      <c r="H43" s="64"/>
      <c r="I43" s="65">
        <v>113.21</v>
      </c>
      <c r="J43" s="65">
        <v>71.209999999999994</v>
      </c>
      <c r="K43" s="64" t="s">
        <v>89</v>
      </c>
      <c r="L43" s="65">
        <v>16.62</v>
      </c>
      <c r="M43" s="65">
        <v>14.64</v>
      </c>
      <c r="N43" s="65">
        <v>5.86</v>
      </c>
      <c r="O43" s="65"/>
    </row>
    <row r="44" spans="1:15" ht="84" x14ac:dyDescent="0.2">
      <c r="A44" s="60" t="s">
        <v>90</v>
      </c>
      <c r="B44" s="61" t="s">
        <v>91</v>
      </c>
      <c r="C44" s="62" t="s">
        <v>92</v>
      </c>
      <c r="D44" s="63" t="s">
        <v>93</v>
      </c>
      <c r="E44" s="64">
        <v>124680</v>
      </c>
      <c r="F44" s="64"/>
      <c r="G44" s="64">
        <v>124680</v>
      </c>
      <c r="H44" s="64"/>
      <c r="I44" s="65">
        <v>4987.2</v>
      </c>
      <c r="J44" s="64"/>
      <c r="K44" s="64"/>
      <c r="L44" s="65">
        <v>4987.2</v>
      </c>
      <c r="M44" s="64"/>
      <c r="N44" s="64"/>
      <c r="O44" s="65"/>
    </row>
    <row r="45" spans="1:15" ht="72.75" x14ac:dyDescent="0.2">
      <c r="A45" s="60" t="s">
        <v>94</v>
      </c>
      <c r="B45" s="61" t="s">
        <v>95</v>
      </c>
      <c r="C45" s="62" t="s">
        <v>96</v>
      </c>
      <c r="D45" s="66">
        <v>1</v>
      </c>
      <c r="E45" s="64" t="s">
        <v>97</v>
      </c>
      <c r="F45" s="64">
        <v>25.71</v>
      </c>
      <c r="G45" s="64">
        <v>360.74</v>
      </c>
      <c r="H45" s="64"/>
      <c r="I45" s="65">
        <v>467.77</v>
      </c>
      <c r="J45" s="65">
        <v>81.319999999999993</v>
      </c>
      <c r="K45" s="65">
        <v>25.71</v>
      </c>
      <c r="L45" s="65">
        <v>360.74</v>
      </c>
      <c r="M45" s="65">
        <v>7.09</v>
      </c>
      <c r="N45" s="65">
        <v>7.09</v>
      </c>
      <c r="O45" s="65"/>
    </row>
    <row r="46" spans="1:15" ht="72.75" x14ac:dyDescent="0.2">
      <c r="A46" s="60" t="s">
        <v>98</v>
      </c>
      <c r="B46" s="61" t="s">
        <v>99</v>
      </c>
      <c r="C46" s="62" t="s">
        <v>100</v>
      </c>
      <c r="D46" s="63" t="s">
        <v>101</v>
      </c>
      <c r="E46" s="64" t="s">
        <v>102</v>
      </c>
      <c r="F46" s="64"/>
      <c r="G46" s="64">
        <v>3.33</v>
      </c>
      <c r="H46" s="64"/>
      <c r="I46" s="65">
        <v>13.57</v>
      </c>
      <c r="J46" s="65">
        <v>13.31</v>
      </c>
      <c r="K46" s="64"/>
      <c r="L46" s="65">
        <v>0.26</v>
      </c>
      <c r="M46" s="65">
        <v>13.68</v>
      </c>
      <c r="N46" s="65">
        <v>1.0900000000000001</v>
      </c>
      <c r="O46" s="65"/>
    </row>
    <row r="47" spans="1:15" ht="72.75" x14ac:dyDescent="0.2">
      <c r="A47" s="60" t="s">
        <v>103</v>
      </c>
      <c r="B47" s="61" t="s">
        <v>104</v>
      </c>
      <c r="C47" s="62" t="s">
        <v>105</v>
      </c>
      <c r="D47" s="63" t="s">
        <v>106</v>
      </c>
      <c r="E47" s="64">
        <v>6620</v>
      </c>
      <c r="F47" s="64"/>
      <c r="G47" s="64">
        <v>6620</v>
      </c>
      <c r="H47" s="64"/>
      <c r="I47" s="65">
        <v>149.88</v>
      </c>
      <c r="J47" s="64"/>
      <c r="K47" s="64"/>
      <c r="L47" s="65">
        <v>149.88</v>
      </c>
      <c r="M47" s="64"/>
      <c r="N47" s="64"/>
      <c r="O47" s="65"/>
    </row>
    <row r="48" spans="1:15" ht="19.149999999999999" customHeight="1" x14ac:dyDescent="0.2">
      <c r="A48" s="70" t="s">
        <v>107</v>
      </c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</row>
    <row r="49" spans="1:15" ht="72.75" x14ac:dyDescent="0.2">
      <c r="A49" s="60" t="s">
        <v>108</v>
      </c>
      <c r="B49" s="61" t="s">
        <v>109</v>
      </c>
      <c r="C49" s="62" t="s">
        <v>110</v>
      </c>
      <c r="D49" s="63" t="s">
        <v>36</v>
      </c>
      <c r="E49" s="64" t="s">
        <v>111</v>
      </c>
      <c r="F49" s="64"/>
      <c r="G49" s="64"/>
      <c r="H49" s="64"/>
      <c r="I49" s="65">
        <v>212.3</v>
      </c>
      <c r="J49" s="65">
        <v>212.3</v>
      </c>
      <c r="K49" s="64"/>
      <c r="L49" s="64"/>
      <c r="M49" s="65">
        <v>97.2</v>
      </c>
      <c r="N49" s="65">
        <v>17.5</v>
      </c>
      <c r="O49" s="65"/>
    </row>
    <row r="50" spans="1:15" ht="72.75" x14ac:dyDescent="0.2">
      <c r="A50" s="60" t="s">
        <v>112</v>
      </c>
      <c r="B50" s="61" t="s">
        <v>113</v>
      </c>
      <c r="C50" s="62" t="s">
        <v>114</v>
      </c>
      <c r="D50" s="63" t="s">
        <v>36</v>
      </c>
      <c r="E50" s="64" t="s">
        <v>115</v>
      </c>
      <c r="F50" s="64" t="s">
        <v>116</v>
      </c>
      <c r="G50" s="64"/>
      <c r="H50" s="64"/>
      <c r="I50" s="65">
        <v>71.989999999999995</v>
      </c>
      <c r="J50" s="65">
        <v>29.03</v>
      </c>
      <c r="K50" s="64" t="s">
        <v>117</v>
      </c>
      <c r="L50" s="64"/>
      <c r="M50" s="65">
        <v>14.96</v>
      </c>
      <c r="N50" s="65">
        <v>2.69</v>
      </c>
      <c r="O50" s="65"/>
    </row>
    <row r="51" spans="1:15" ht="79.5" x14ac:dyDescent="0.2">
      <c r="A51" s="60" t="s">
        <v>118</v>
      </c>
      <c r="B51" s="61" t="s">
        <v>119</v>
      </c>
      <c r="C51" s="62" t="s">
        <v>120</v>
      </c>
      <c r="D51" s="63" t="s">
        <v>121</v>
      </c>
      <c r="E51" s="64" t="s">
        <v>122</v>
      </c>
      <c r="F51" s="64" t="s">
        <v>123</v>
      </c>
      <c r="G51" s="64">
        <v>15.55</v>
      </c>
      <c r="H51" s="64"/>
      <c r="I51" s="65">
        <v>91.98</v>
      </c>
      <c r="J51" s="65">
        <v>5.74</v>
      </c>
      <c r="K51" s="64" t="s">
        <v>124</v>
      </c>
      <c r="L51" s="65">
        <v>0.56000000000000005</v>
      </c>
      <c r="M51" s="65">
        <v>15.72</v>
      </c>
      <c r="N51" s="65">
        <v>0.56999999999999995</v>
      </c>
      <c r="O51" s="65"/>
    </row>
    <row r="52" spans="1:15" ht="72.75" x14ac:dyDescent="0.2">
      <c r="A52" s="60" t="s">
        <v>125</v>
      </c>
      <c r="B52" s="61" t="s">
        <v>126</v>
      </c>
      <c r="C52" s="62" t="s">
        <v>127</v>
      </c>
      <c r="D52" s="63" t="s">
        <v>128</v>
      </c>
      <c r="E52" s="64">
        <v>117</v>
      </c>
      <c r="F52" s="64"/>
      <c r="G52" s="64">
        <v>117</v>
      </c>
      <c r="H52" s="64"/>
      <c r="I52" s="65">
        <v>421.2</v>
      </c>
      <c r="J52" s="64"/>
      <c r="K52" s="64"/>
      <c r="L52" s="65">
        <v>421.2</v>
      </c>
      <c r="M52" s="64"/>
      <c r="N52" s="64"/>
      <c r="O52" s="65"/>
    </row>
    <row r="53" spans="1:15" ht="79.5" x14ac:dyDescent="0.2">
      <c r="A53" s="60" t="s">
        <v>129</v>
      </c>
      <c r="B53" s="61" t="s">
        <v>130</v>
      </c>
      <c r="C53" s="62" t="s">
        <v>131</v>
      </c>
      <c r="D53" s="63" t="s">
        <v>132</v>
      </c>
      <c r="E53" s="64" t="s">
        <v>133</v>
      </c>
      <c r="F53" s="64" t="s">
        <v>134</v>
      </c>
      <c r="G53" s="64">
        <v>21.77</v>
      </c>
      <c r="H53" s="64"/>
      <c r="I53" s="65">
        <v>305.8</v>
      </c>
      <c r="J53" s="65">
        <v>19.38</v>
      </c>
      <c r="K53" s="64" t="s">
        <v>135</v>
      </c>
      <c r="L53" s="65">
        <v>1.7</v>
      </c>
      <c r="M53" s="65">
        <v>24.19</v>
      </c>
      <c r="N53" s="65">
        <v>1.89</v>
      </c>
      <c r="O53" s="65"/>
    </row>
    <row r="54" spans="1:15" ht="72.75" x14ac:dyDescent="0.2">
      <c r="A54" s="60" t="s">
        <v>136</v>
      </c>
      <c r="B54" s="61" t="s">
        <v>137</v>
      </c>
      <c r="C54" s="62" t="s">
        <v>138</v>
      </c>
      <c r="D54" s="63" t="s">
        <v>139</v>
      </c>
      <c r="E54" s="64">
        <v>122</v>
      </c>
      <c r="F54" s="64"/>
      <c r="G54" s="64">
        <v>122</v>
      </c>
      <c r="H54" s="64"/>
      <c r="I54" s="65">
        <v>955.26</v>
      </c>
      <c r="J54" s="64"/>
      <c r="K54" s="64"/>
      <c r="L54" s="65">
        <v>955.26</v>
      </c>
      <c r="M54" s="64"/>
      <c r="N54" s="64"/>
      <c r="O54" s="65"/>
    </row>
    <row r="55" spans="1:15" ht="91.5" x14ac:dyDescent="0.2">
      <c r="A55" s="60" t="s">
        <v>140</v>
      </c>
      <c r="B55" s="61" t="s">
        <v>141</v>
      </c>
      <c r="C55" s="62" t="s">
        <v>142</v>
      </c>
      <c r="D55" s="63" t="s">
        <v>143</v>
      </c>
      <c r="E55" s="64" t="s">
        <v>144</v>
      </c>
      <c r="F55" s="64" t="s">
        <v>145</v>
      </c>
      <c r="G55" s="64">
        <v>245.3</v>
      </c>
      <c r="H55" s="64"/>
      <c r="I55" s="65">
        <v>28.97</v>
      </c>
      <c r="J55" s="65">
        <v>4.1900000000000004</v>
      </c>
      <c r="K55" s="64" t="s">
        <v>146</v>
      </c>
      <c r="L55" s="65">
        <v>2.21</v>
      </c>
      <c r="M55" s="65">
        <v>38.299999999999997</v>
      </c>
      <c r="N55" s="65">
        <v>0.34</v>
      </c>
      <c r="O55" s="65"/>
    </row>
    <row r="56" spans="1:15" ht="87" x14ac:dyDescent="0.2">
      <c r="A56" s="60" t="s">
        <v>147</v>
      </c>
      <c r="B56" s="61" t="s">
        <v>148</v>
      </c>
      <c r="C56" s="62" t="s">
        <v>149</v>
      </c>
      <c r="D56" s="63" t="s">
        <v>143</v>
      </c>
      <c r="E56" s="64" t="s">
        <v>150</v>
      </c>
      <c r="F56" s="64">
        <v>20.34</v>
      </c>
      <c r="G56" s="64">
        <v>25.44</v>
      </c>
      <c r="H56" s="64"/>
      <c r="I56" s="65">
        <v>0.47</v>
      </c>
      <c r="J56" s="65">
        <v>0.06</v>
      </c>
      <c r="K56" s="65">
        <v>0.18</v>
      </c>
      <c r="L56" s="65">
        <v>0.23</v>
      </c>
      <c r="M56" s="65">
        <v>0.54</v>
      </c>
      <c r="N56" s="64"/>
      <c r="O56" s="65"/>
    </row>
    <row r="57" spans="1:15" ht="84" x14ac:dyDescent="0.2">
      <c r="A57" s="60" t="s">
        <v>151</v>
      </c>
      <c r="B57" s="61" t="s">
        <v>152</v>
      </c>
      <c r="C57" s="62" t="s">
        <v>153</v>
      </c>
      <c r="D57" s="63" t="s">
        <v>154</v>
      </c>
      <c r="E57" s="64">
        <v>564</v>
      </c>
      <c r="F57" s="64"/>
      <c r="G57" s="64">
        <v>564</v>
      </c>
      <c r="H57" s="64"/>
      <c r="I57" s="65">
        <v>851.75</v>
      </c>
      <c r="J57" s="64"/>
      <c r="K57" s="64"/>
      <c r="L57" s="65">
        <v>851.75</v>
      </c>
      <c r="M57" s="64"/>
      <c r="N57" s="64"/>
      <c r="O57" s="65"/>
    </row>
    <row r="58" spans="1:15" ht="22.5" x14ac:dyDescent="0.2">
      <c r="A58" s="70" t="s">
        <v>155</v>
      </c>
      <c r="B58" s="71"/>
      <c r="C58" s="71"/>
      <c r="D58" s="71"/>
      <c r="E58" s="71"/>
      <c r="F58" s="71"/>
      <c r="G58" s="71"/>
      <c r="H58" s="71"/>
      <c r="I58" s="64">
        <v>61965.81</v>
      </c>
      <c r="J58" s="64">
        <v>2087.25</v>
      </c>
      <c r="K58" s="64" t="s">
        <v>156</v>
      </c>
      <c r="L58" s="64">
        <v>41727.78</v>
      </c>
      <c r="M58" s="64"/>
      <c r="N58" s="64">
        <v>163.74</v>
      </c>
      <c r="O58" s="65"/>
    </row>
    <row r="59" spans="1:15" x14ac:dyDescent="0.2">
      <c r="A59" s="70" t="s">
        <v>157</v>
      </c>
      <c r="B59" s="71"/>
      <c r="C59" s="71"/>
      <c r="D59" s="71"/>
      <c r="E59" s="71"/>
      <c r="F59" s="71"/>
      <c r="G59" s="71"/>
      <c r="H59" s="71"/>
      <c r="I59" s="64">
        <v>2819.62</v>
      </c>
      <c r="J59" s="64"/>
      <c r="K59" s="64"/>
      <c r="L59" s="64"/>
      <c r="M59" s="64"/>
      <c r="N59" s="64"/>
      <c r="O59" s="65"/>
    </row>
    <row r="60" spans="1:15" x14ac:dyDescent="0.2">
      <c r="A60" s="70" t="s">
        <v>158</v>
      </c>
      <c r="B60" s="71"/>
      <c r="C60" s="71"/>
      <c r="D60" s="71"/>
      <c r="E60" s="71"/>
      <c r="F60" s="71"/>
      <c r="G60" s="71"/>
      <c r="H60" s="71"/>
      <c r="I60" s="64">
        <v>1425.26</v>
      </c>
      <c r="J60" s="64"/>
      <c r="K60" s="64"/>
      <c r="L60" s="64"/>
      <c r="M60" s="64"/>
      <c r="N60" s="64"/>
      <c r="O60" s="65"/>
    </row>
    <row r="61" spans="1:15" x14ac:dyDescent="0.2">
      <c r="A61" s="72" t="s">
        <v>159</v>
      </c>
      <c r="B61" s="71"/>
      <c r="C61" s="71"/>
      <c r="D61" s="71"/>
      <c r="E61" s="71"/>
      <c r="F61" s="71"/>
      <c r="G61" s="71"/>
      <c r="H61" s="71"/>
      <c r="I61" s="64"/>
      <c r="J61" s="64"/>
      <c r="K61" s="64"/>
      <c r="L61" s="64"/>
      <c r="M61" s="64"/>
      <c r="N61" s="64"/>
      <c r="O61" s="65"/>
    </row>
    <row r="62" spans="1:15" x14ac:dyDescent="0.2">
      <c r="A62" s="70" t="s">
        <v>160</v>
      </c>
      <c r="B62" s="71"/>
      <c r="C62" s="71"/>
      <c r="D62" s="71"/>
      <c r="E62" s="71"/>
      <c r="F62" s="71"/>
      <c r="G62" s="71"/>
      <c r="H62" s="71"/>
      <c r="I62" s="64">
        <v>65946.58</v>
      </c>
      <c r="J62" s="64"/>
      <c r="K62" s="64"/>
      <c r="L62" s="64"/>
      <c r="M62" s="64"/>
      <c r="N62" s="64">
        <v>156.79</v>
      </c>
      <c r="O62" s="65"/>
    </row>
    <row r="63" spans="1:15" x14ac:dyDescent="0.2">
      <c r="A63" s="70" t="s">
        <v>161</v>
      </c>
      <c r="B63" s="71"/>
      <c r="C63" s="71"/>
      <c r="D63" s="71"/>
      <c r="E63" s="71"/>
      <c r="F63" s="71"/>
      <c r="G63" s="71"/>
      <c r="H63" s="71"/>
      <c r="I63" s="64">
        <v>264.11</v>
      </c>
      <c r="J63" s="64"/>
      <c r="K63" s="64"/>
      <c r="L63" s="64"/>
      <c r="M63" s="64"/>
      <c r="N63" s="64">
        <v>6.95</v>
      </c>
      <c r="O63" s="65"/>
    </row>
    <row r="64" spans="1:15" x14ac:dyDescent="0.2">
      <c r="A64" s="70" t="s">
        <v>162</v>
      </c>
      <c r="B64" s="71"/>
      <c r="C64" s="71"/>
      <c r="D64" s="71"/>
      <c r="E64" s="71"/>
      <c r="F64" s="71"/>
      <c r="G64" s="71"/>
      <c r="H64" s="71"/>
      <c r="I64" s="64">
        <v>66210.69</v>
      </c>
      <c r="J64" s="64"/>
      <c r="K64" s="64"/>
      <c r="L64" s="64"/>
      <c r="M64" s="64"/>
      <c r="N64" s="64">
        <v>163.74</v>
      </c>
      <c r="O64" s="65"/>
    </row>
    <row r="65" spans="1:15" x14ac:dyDescent="0.2">
      <c r="A65" s="70" t="s">
        <v>163</v>
      </c>
      <c r="B65" s="71"/>
      <c r="C65" s="71"/>
      <c r="D65" s="71"/>
      <c r="E65" s="71"/>
      <c r="F65" s="71"/>
      <c r="G65" s="71"/>
      <c r="H65" s="71"/>
      <c r="I65" s="64"/>
      <c r="J65" s="64"/>
      <c r="K65" s="64"/>
      <c r="L65" s="64"/>
      <c r="M65" s="64"/>
      <c r="N65" s="64"/>
      <c r="O65" s="65"/>
    </row>
    <row r="66" spans="1:15" x14ac:dyDescent="0.2">
      <c r="A66" s="70" t="s">
        <v>164</v>
      </c>
      <c r="B66" s="71"/>
      <c r="C66" s="71"/>
      <c r="D66" s="71"/>
      <c r="E66" s="71"/>
      <c r="F66" s="71"/>
      <c r="G66" s="71"/>
      <c r="H66" s="71"/>
      <c r="I66" s="64">
        <v>41727.78</v>
      </c>
      <c r="J66" s="64"/>
      <c r="K66" s="64"/>
      <c r="L66" s="64"/>
      <c r="M66" s="64"/>
      <c r="N66" s="64"/>
      <c r="O66" s="65"/>
    </row>
    <row r="67" spans="1:15" x14ac:dyDescent="0.2">
      <c r="A67" s="70" t="s">
        <v>165</v>
      </c>
      <c r="B67" s="71"/>
      <c r="C67" s="71"/>
      <c r="D67" s="71"/>
      <c r="E67" s="71"/>
      <c r="F67" s="71"/>
      <c r="G67" s="71"/>
      <c r="H67" s="71"/>
      <c r="I67" s="64">
        <v>18150.78</v>
      </c>
      <c r="J67" s="64"/>
      <c r="K67" s="64"/>
      <c r="L67" s="64"/>
      <c r="M67" s="64"/>
      <c r="N67" s="64"/>
      <c r="O67" s="65"/>
    </row>
    <row r="68" spans="1:15" x14ac:dyDescent="0.2">
      <c r="A68" s="70" t="s">
        <v>166</v>
      </c>
      <c r="B68" s="71"/>
      <c r="C68" s="71"/>
      <c r="D68" s="71"/>
      <c r="E68" s="71"/>
      <c r="F68" s="71"/>
      <c r="G68" s="71"/>
      <c r="H68" s="71"/>
      <c r="I68" s="64">
        <v>2745.68</v>
      </c>
      <c r="J68" s="64"/>
      <c r="K68" s="64"/>
      <c r="L68" s="64"/>
      <c r="M68" s="64"/>
      <c r="N68" s="64"/>
      <c r="O68" s="65"/>
    </row>
    <row r="69" spans="1:15" x14ac:dyDescent="0.2">
      <c r="A69" s="70" t="s">
        <v>167</v>
      </c>
      <c r="B69" s="71"/>
      <c r="C69" s="71"/>
      <c r="D69" s="71"/>
      <c r="E69" s="71"/>
      <c r="F69" s="71"/>
      <c r="G69" s="71"/>
      <c r="H69" s="71"/>
      <c r="I69" s="64">
        <v>2819.62</v>
      </c>
      <c r="J69" s="64"/>
      <c r="K69" s="64"/>
      <c r="L69" s="64"/>
      <c r="M69" s="64"/>
      <c r="N69" s="64"/>
      <c r="O69" s="65"/>
    </row>
    <row r="70" spans="1:15" x14ac:dyDescent="0.2">
      <c r="A70" s="70" t="s">
        <v>168</v>
      </c>
      <c r="B70" s="71"/>
      <c r="C70" s="71"/>
      <c r="D70" s="71"/>
      <c r="E70" s="71"/>
      <c r="F70" s="71"/>
      <c r="G70" s="71"/>
      <c r="H70" s="71"/>
      <c r="I70" s="64">
        <v>1425.26</v>
      </c>
      <c r="J70" s="64"/>
      <c r="K70" s="64"/>
      <c r="L70" s="64"/>
      <c r="M70" s="64"/>
      <c r="N70" s="64"/>
      <c r="O70" s="65"/>
    </row>
    <row r="71" spans="1:15" x14ac:dyDescent="0.2">
      <c r="A71" s="72" t="s">
        <v>169</v>
      </c>
      <c r="B71" s="71"/>
      <c r="C71" s="71"/>
      <c r="D71" s="71"/>
      <c r="E71" s="71"/>
      <c r="F71" s="71"/>
      <c r="G71" s="71"/>
      <c r="H71" s="71"/>
      <c r="I71" s="67">
        <v>66210.69</v>
      </c>
      <c r="J71" s="64"/>
      <c r="K71" s="64"/>
      <c r="L71" s="64"/>
      <c r="M71" s="64"/>
      <c r="N71" s="67">
        <v>163.74</v>
      </c>
      <c r="O71" s="65"/>
    </row>
    <row r="72" spans="1:15" x14ac:dyDescent="0.2">
      <c r="A72" s="76" t="s">
        <v>170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</row>
    <row r="73" spans="1:15" ht="22.5" x14ac:dyDescent="0.2">
      <c r="A73" s="70" t="s">
        <v>171</v>
      </c>
      <c r="B73" s="71"/>
      <c r="C73" s="71"/>
      <c r="D73" s="71"/>
      <c r="E73" s="71"/>
      <c r="F73" s="71"/>
      <c r="G73" s="71"/>
      <c r="H73" s="71"/>
      <c r="I73" s="64">
        <v>61965.81</v>
      </c>
      <c r="J73" s="64">
        <v>2087.25</v>
      </c>
      <c r="K73" s="64" t="s">
        <v>156</v>
      </c>
      <c r="L73" s="64">
        <v>41727.78</v>
      </c>
      <c r="M73" s="64"/>
      <c r="N73" s="64">
        <v>163.74</v>
      </c>
      <c r="O73" s="65"/>
    </row>
    <row r="74" spans="1:15" x14ac:dyDescent="0.2">
      <c r="A74" s="70" t="s">
        <v>157</v>
      </c>
      <c r="B74" s="71"/>
      <c r="C74" s="71"/>
      <c r="D74" s="71"/>
      <c r="E74" s="71"/>
      <c r="F74" s="71"/>
      <c r="G74" s="71"/>
      <c r="H74" s="71"/>
      <c r="I74" s="64">
        <v>2819.62</v>
      </c>
      <c r="J74" s="64"/>
      <c r="K74" s="64"/>
      <c r="L74" s="64"/>
      <c r="M74" s="64"/>
      <c r="N74" s="64"/>
      <c r="O74" s="65"/>
    </row>
    <row r="75" spans="1:15" x14ac:dyDescent="0.2">
      <c r="A75" s="70" t="s">
        <v>158</v>
      </c>
      <c r="B75" s="71"/>
      <c r="C75" s="71"/>
      <c r="D75" s="71"/>
      <c r="E75" s="71"/>
      <c r="F75" s="71"/>
      <c r="G75" s="71"/>
      <c r="H75" s="71"/>
      <c r="I75" s="64">
        <v>1425.26</v>
      </c>
      <c r="J75" s="64"/>
      <c r="K75" s="64"/>
      <c r="L75" s="64"/>
      <c r="M75" s="64"/>
      <c r="N75" s="64"/>
      <c r="O75" s="65"/>
    </row>
    <row r="76" spans="1:15" x14ac:dyDescent="0.2">
      <c r="A76" s="72" t="s">
        <v>172</v>
      </c>
      <c r="B76" s="71"/>
      <c r="C76" s="71"/>
      <c r="D76" s="71"/>
      <c r="E76" s="71"/>
      <c r="F76" s="71"/>
      <c r="G76" s="71"/>
      <c r="H76" s="71"/>
      <c r="I76" s="64"/>
      <c r="J76" s="64"/>
      <c r="K76" s="64"/>
      <c r="L76" s="64"/>
      <c r="M76" s="64"/>
      <c r="N76" s="64"/>
      <c r="O76" s="65"/>
    </row>
    <row r="77" spans="1:15" x14ac:dyDescent="0.2">
      <c r="A77" s="70" t="s">
        <v>160</v>
      </c>
      <c r="B77" s="71"/>
      <c r="C77" s="71"/>
      <c r="D77" s="71"/>
      <c r="E77" s="71"/>
      <c r="F77" s="71"/>
      <c r="G77" s="71"/>
      <c r="H77" s="71"/>
      <c r="I77" s="64">
        <v>65946.58</v>
      </c>
      <c r="J77" s="64"/>
      <c r="K77" s="64"/>
      <c r="L77" s="64"/>
      <c r="M77" s="64"/>
      <c r="N77" s="64">
        <v>156.79</v>
      </c>
      <c r="O77" s="65"/>
    </row>
    <row r="78" spans="1:15" x14ac:dyDescent="0.2">
      <c r="A78" s="70" t="s">
        <v>161</v>
      </c>
      <c r="B78" s="71"/>
      <c r="C78" s="71"/>
      <c r="D78" s="71"/>
      <c r="E78" s="71"/>
      <c r="F78" s="71"/>
      <c r="G78" s="71"/>
      <c r="H78" s="71"/>
      <c r="I78" s="64">
        <v>264.11</v>
      </c>
      <c r="J78" s="64"/>
      <c r="K78" s="64"/>
      <c r="L78" s="64"/>
      <c r="M78" s="64"/>
      <c r="N78" s="64">
        <v>6.95</v>
      </c>
      <c r="O78" s="65"/>
    </row>
    <row r="79" spans="1:15" x14ac:dyDescent="0.2">
      <c r="A79" s="70" t="s">
        <v>162</v>
      </c>
      <c r="B79" s="71"/>
      <c r="C79" s="71"/>
      <c r="D79" s="71"/>
      <c r="E79" s="71"/>
      <c r="F79" s="71"/>
      <c r="G79" s="71"/>
      <c r="H79" s="71"/>
      <c r="I79" s="64">
        <v>66210.69</v>
      </c>
      <c r="J79" s="64"/>
      <c r="K79" s="64"/>
      <c r="L79" s="64"/>
      <c r="M79" s="64"/>
      <c r="N79" s="64">
        <v>163.74</v>
      </c>
      <c r="O79" s="65"/>
    </row>
    <row r="80" spans="1:15" x14ac:dyDescent="0.2">
      <c r="A80" s="70" t="s">
        <v>163</v>
      </c>
      <c r="B80" s="71"/>
      <c r="C80" s="71"/>
      <c r="D80" s="71"/>
      <c r="E80" s="71"/>
      <c r="F80" s="71"/>
      <c r="G80" s="71"/>
      <c r="H80" s="71"/>
      <c r="I80" s="64"/>
      <c r="J80" s="64"/>
      <c r="K80" s="64"/>
      <c r="L80" s="64"/>
      <c r="M80" s="64"/>
      <c r="N80" s="64"/>
      <c r="O80" s="65"/>
    </row>
    <row r="81" spans="1:15" x14ac:dyDescent="0.2">
      <c r="A81" s="70" t="s">
        <v>164</v>
      </c>
      <c r="B81" s="71"/>
      <c r="C81" s="71"/>
      <c r="D81" s="71"/>
      <c r="E81" s="71"/>
      <c r="F81" s="71"/>
      <c r="G81" s="71"/>
      <c r="H81" s="71"/>
      <c r="I81" s="64">
        <v>41727.78</v>
      </c>
      <c r="J81" s="64"/>
      <c r="K81" s="64"/>
      <c r="L81" s="64"/>
      <c r="M81" s="64"/>
      <c r="N81" s="64"/>
      <c r="O81" s="65"/>
    </row>
    <row r="82" spans="1:15" x14ac:dyDescent="0.2">
      <c r="A82" s="70" t="s">
        <v>165</v>
      </c>
      <c r="B82" s="71"/>
      <c r="C82" s="71"/>
      <c r="D82" s="71"/>
      <c r="E82" s="71"/>
      <c r="F82" s="71"/>
      <c r="G82" s="71"/>
      <c r="H82" s="71"/>
      <c r="I82" s="64">
        <v>18150.78</v>
      </c>
      <c r="J82" s="64"/>
      <c r="K82" s="64"/>
      <c r="L82" s="64"/>
      <c r="M82" s="64"/>
      <c r="N82" s="64"/>
      <c r="O82" s="65"/>
    </row>
    <row r="83" spans="1:15" x14ac:dyDescent="0.2">
      <c r="A83" s="70" t="s">
        <v>166</v>
      </c>
      <c r="B83" s="71"/>
      <c r="C83" s="71"/>
      <c r="D83" s="71"/>
      <c r="E83" s="71"/>
      <c r="F83" s="71"/>
      <c r="G83" s="71"/>
      <c r="H83" s="71"/>
      <c r="I83" s="64">
        <v>2745.68</v>
      </c>
      <c r="J83" s="64"/>
      <c r="K83" s="64"/>
      <c r="L83" s="64"/>
      <c r="M83" s="64"/>
      <c r="N83" s="64"/>
      <c r="O83" s="65"/>
    </row>
    <row r="84" spans="1:15" x14ac:dyDescent="0.2">
      <c r="A84" s="70" t="s">
        <v>167</v>
      </c>
      <c r="B84" s="71"/>
      <c r="C84" s="71"/>
      <c r="D84" s="71"/>
      <c r="E84" s="71"/>
      <c r="F84" s="71"/>
      <c r="G84" s="71"/>
      <c r="H84" s="71"/>
      <c r="I84" s="64">
        <v>2819.62</v>
      </c>
      <c r="J84" s="64"/>
      <c r="K84" s="64"/>
      <c r="L84" s="64"/>
      <c r="M84" s="64"/>
      <c r="N84" s="64"/>
      <c r="O84" s="65"/>
    </row>
    <row r="85" spans="1:15" x14ac:dyDescent="0.2">
      <c r="A85" s="70" t="s">
        <v>168</v>
      </c>
      <c r="B85" s="71"/>
      <c r="C85" s="71"/>
      <c r="D85" s="71"/>
      <c r="E85" s="71"/>
      <c r="F85" s="71"/>
      <c r="G85" s="71"/>
      <c r="H85" s="71"/>
      <c r="I85" s="64">
        <v>1425.26</v>
      </c>
      <c r="J85" s="64"/>
      <c r="K85" s="64"/>
      <c r="L85" s="64"/>
      <c r="M85" s="64"/>
      <c r="N85" s="64"/>
      <c r="O85" s="65"/>
    </row>
    <row r="86" spans="1:15" ht="11.25" customHeight="1" x14ac:dyDescent="0.2">
      <c r="A86" s="72" t="s">
        <v>173</v>
      </c>
      <c r="B86" s="71"/>
      <c r="C86" s="71"/>
      <c r="D86" s="71"/>
      <c r="E86" s="71"/>
      <c r="F86" s="71"/>
      <c r="G86" s="71"/>
      <c r="H86" s="71"/>
      <c r="I86" s="67">
        <v>66210.69</v>
      </c>
      <c r="J86" s="64"/>
      <c r="K86" s="64"/>
      <c r="L86" s="64"/>
      <c r="M86" s="64"/>
      <c r="N86" s="67">
        <v>163.74</v>
      </c>
      <c r="O86" s="65"/>
    </row>
    <row r="87" spans="1:15" x14ac:dyDescent="0.2">
      <c r="A87" s="72" t="s">
        <v>192</v>
      </c>
      <c r="B87" s="71"/>
      <c r="C87" s="71"/>
      <c r="D87" s="71"/>
      <c r="E87" s="71"/>
      <c r="F87" s="71"/>
      <c r="G87" s="71"/>
      <c r="H87" s="71"/>
      <c r="I87" s="83">
        <f>ROUND(I86*4.46968608,2)</f>
        <v>295941</v>
      </c>
      <c r="J87" s="84"/>
      <c r="K87" s="84"/>
      <c r="L87" s="84"/>
      <c r="M87" s="84"/>
      <c r="N87" s="83"/>
      <c r="O87" s="65"/>
    </row>
    <row r="88" spans="1:15" x14ac:dyDescent="0.2">
      <c r="A88" s="72" t="s">
        <v>193</v>
      </c>
      <c r="B88" s="71"/>
      <c r="C88" s="71"/>
      <c r="D88" s="71"/>
      <c r="E88" s="71"/>
      <c r="F88" s="71"/>
      <c r="G88" s="71"/>
      <c r="H88" s="71"/>
      <c r="I88" s="83">
        <f>I87*0.2</f>
        <v>59188.200000000004</v>
      </c>
      <c r="J88" s="84"/>
      <c r="K88" s="84"/>
      <c r="L88" s="84"/>
      <c r="M88" s="84"/>
      <c r="N88" s="83"/>
      <c r="O88" s="65"/>
    </row>
    <row r="89" spans="1:15" x14ac:dyDescent="0.2">
      <c r="A89" s="72" t="s">
        <v>194</v>
      </c>
      <c r="B89" s="71"/>
      <c r="C89" s="71"/>
      <c r="D89" s="71"/>
      <c r="E89" s="71"/>
      <c r="F89" s="71"/>
      <c r="G89" s="71"/>
      <c r="H89" s="71"/>
      <c r="I89" s="83">
        <f>I87+I88</f>
        <v>355129.2</v>
      </c>
      <c r="J89" s="84"/>
      <c r="K89" s="84"/>
      <c r="L89" s="84"/>
      <c r="M89" s="84"/>
      <c r="N89" s="83"/>
      <c r="O89" s="65"/>
    </row>
    <row r="90" spans="1:15" x14ac:dyDescent="0.2">
      <c r="A90" s="49"/>
      <c r="B90" s="25"/>
      <c r="F90" s="5"/>
      <c r="G90" s="5"/>
      <c r="H90" s="5"/>
      <c r="I90" s="5"/>
      <c r="J90" s="5"/>
      <c r="K90" s="5"/>
      <c r="L90" s="5"/>
      <c r="M90" s="5"/>
      <c r="N90" s="5"/>
    </row>
    <row r="91" spans="1:15" x14ac:dyDescent="0.2">
      <c r="A91" s="85" t="s">
        <v>195</v>
      </c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</row>
    <row r="92" spans="1:15" x14ac:dyDescent="0.2">
      <c r="A92" s="87" t="s">
        <v>196</v>
      </c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</row>
    <row r="93" spans="1:15" x14ac:dyDescent="0.2">
      <c r="A93" s="68"/>
      <c r="B93" s="69"/>
      <c r="C93" s="69"/>
      <c r="D93" s="69"/>
      <c r="E93" s="69"/>
      <c r="F93" s="69"/>
      <c r="G93" s="69"/>
      <c r="H93" s="69"/>
      <c r="I93" s="59"/>
      <c r="J93" s="58"/>
      <c r="K93" s="58"/>
      <c r="L93" s="58"/>
      <c r="M93" s="58"/>
      <c r="N93" s="59"/>
      <c r="O93" s="17"/>
    </row>
    <row r="94" spans="1:15" x14ac:dyDescent="0.2">
      <c r="A94" s="68"/>
      <c r="B94" s="69"/>
      <c r="C94" s="69"/>
      <c r="D94" s="69"/>
      <c r="E94" s="69"/>
      <c r="F94" s="69"/>
      <c r="G94" s="69"/>
      <c r="H94" s="69"/>
      <c r="I94" s="59"/>
      <c r="J94" s="58"/>
      <c r="K94" s="58"/>
      <c r="L94" s="58"/>
      <c r="M94" s="58"/>
      <c r="N94" s="59"/>
      <c r="O94" s="17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9"/>
      <c r="B3531" s="25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9"/>
      <c r="B3532" s="25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9"/>
      <c r="B3533" s="25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9"/>
      <c r="B3534" s="25"/>
      <c r="F3534" s="5"/>
      <c r="G3534" s="5"/>
      <c r="H3534" s="5"/>
      <c r="I3534" s="5"/>
      <c r="J3534" s="5"/>
      <c r="K3534" s="5"/>
      <c r="L3534" s="5"/>
      <c r="M3534" s="5"/>
      <c r="N3534" s="5"/>
    </row>
    <row r="3535" spans="1:14" x14ac:dyDescent="0.2">
      <c r="A3535" s="49"/>
      <c r="B3535" s="25"/>
      <c r="F3535" s="5"/>
      <c r="G3535" s="5"/>
      <c r="H3535" s="5"/>
      <c r="I3535" s="5"/>
      <c r="J3535" s="5"/>
      <c r="K3535" s="5"/>
      <c r="L3535" s="5"/>
      <c r="M3535" s="5"/>
      <c r="N3535" s="5"/>
    </row>
    <row r="3536" spans="1:14" x14ac:dyDescent="0.2">
      <c r="A3536" s="49"/>
      <c r="B3536" s="25"/>
      <c r="F3536" s="5"/>
      <c r="G3536" s="5"/>
      <c r="H3536" s="5"/>
      <c r="I3536" s="5"/>
      <c r="J3536" s="5"/>
      <c r="K3536" s="5"/>
      <c r="L3536" s="5"/>
      <c r="M3536" s="5"/>
      <c r="N3536" s="5"/>
    </row>
  </sheetData>
  <mergeCells count="57">
    <mergeCell ref="A87:H87"/>
    <mergeCell ref="A88:H88"/>
    <mergeCell ref="A89:H89"/>
    <mergeCell ref="A91:O91"/>
    <mergeCell ref="A92:O92"/>
    <mergeCell ref="A58:H58"/>
    <mergeCell ref="M24:N25"/>
    <mergeCell ref="O24:O26"/>
    <mergeCell ref="G25:G26"/>
    <mergeCell ref="H25:H26"/>
    <mergeCell ref="I25:I26"/>
    <mergeCell ref="J25:J26"/>
    <mergeCell ref="L25:L26"/>
    <mergeCell ref="A24:A26"/>
    <mergeCell ref="B24:B26"/>
    <mergeCell ref="C24:C26"/>
    <mergeCell ref="D24:D26"/>
    <mergeCell ref="E24:G24"/>
    <mergeCell ref="H24:L24"/>
    <mergeCell ref="A28:O28"/>
    <mergeCell ref="A29:O29"/>
    <mergeCell ref="A32:O32"/>
    <mergeCell ref="A42:O42"/>
    <mergeCell ref="A48:O48"/>
    <mergeCell ref="A70:H70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2:O72"/>
    <mergeCell ref="A73:H73"/>
    <mergeCell ref="A74:H74"/>
    <mergeCell ref="A75:H75"/>
    <mergeCell ref="A76:H76"/>
    <mergeCell ref="A83:H83"/>
    <mergeCell ref="A84:H84"/>
    <mergeCell ref="A85:H85"/>
    <mergeCell ref="A86:H86"/>
    <mergeCell ref="D16:E16"/>
    <mergeCell ref="D19:E19"/>
    <mergeCell ref="D20:E20"/>
    <mergeCell ref="D18:E18"/>
    <mergeCell ref="D17:E17"/>
    <mergeCell ref="A77:H77"/>
    <mergeCell ref="A78:H78"/>
    <mergeCell ref="A79:H79"/>
    <mergeCell ref="A80:H80"/>
    <mergeCell ref="A81:H81"/>
    <mergeCell ref="A82:H82"/>
    <mergeCell ref="A71:H71"/>
  </mergeCells>
  <pageMargins left="0.19685039370078741" right="0.19685039370078741" top="0.51181102362204722" bottom="0.43307086614173229" header="0.31496062992125984" footer="0.23622047244094491"/>
  <pageSetup paperSize="9" scale="91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2021-05-04T07:13:13Z</dcterms:modified>
</cp:coreProperties>
</file>