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Демидовская 8_Влад\смета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H20" i="23" l="1"/>
  <c r="D16" i="18"/>
  <c r="A5" i="16" l="1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<sst xmlns="http://schemas.openxmlformats.org/spreadsheetml/2006/main" count="242" uniqueCount="94">
  <si>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</si>
  <si>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</si>
  <si>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</si>
  <si>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</si>
  <si>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</si>
  <si>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</si>
  <si>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</si>
  <si>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</si>
  <si>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</si>
  <si>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</si>
  <si>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</si>
  <si>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</si>
  <si>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</si>
  <si>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</si>
  <si>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</si>
  <si>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</si>
  <si>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</si>
  <si>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</si>
  <si>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</si>
  <si>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</si>
  <si>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</si>
  <si>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</si>
  <si>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</si>
  <si>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</si>
  <si>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</si>
  <si>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</si>
  <si>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</si>
  <si>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</si>
  <si>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</si>
  <si>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</si>
  <si>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</si>
  <si>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</si>
  <si>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</si>
  <si>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</si>
  <si>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</si>
  <si>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</si>
  <si>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</si>
  <si>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</si>
  <si>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</si>
  <si>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</si>
  <si>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</si>
  <si>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</si>
  <si>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</si>
  <si>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</si>
  <si>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</si>
  <si>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</si>
  <si>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</si>
  <si>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</si>
  <si>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</si>
  <si>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</si>
  <si>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</si>
  <si>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</si>
  <si>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</si>
  <si>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</si>
  <si>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</si>
  <si>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</si>
  <si>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</si>
  <si>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</si>
  <si>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</si>
  <si>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</si>
  <si>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</si>
  <si>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</si>
  <si>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</si>
  <si>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</si>
  <si>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</si>
  <si>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</si>
  <si>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</si>
  <si>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</si>
  <si>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</si>
  <si>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</si>
  <si>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</si>
  <si>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</si>
  <si>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</si>
  <si>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</si>
  <si>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</si>
  <si>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</si>
  <si>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</si>
  <si>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</si>
  <si>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</si>
  <si>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</si>
  <si>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</si>
  <si>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</si>
  <si>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</si>
  <si>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</si>
  <si>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</si>
  <si>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</si>
  <si>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</si>
  <si>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____________________/___________________/</t>
  </si>
  <si>
    <t>Резерв средств на непредвиденные работы и затраты 2%</t>
  </si>
  <si>
    <t>Ю.А. Седов</t>
  </si>
  <si>
    <t>Исп. Копылова Е.В.</t>
  </si>
  <si>
    <t>Газопровод высокого давления от точки подключения до границы земельного участка по адресу: г. Челябинск, Курчатовский район,                                                   ул. Демидовская, 8. Технологическое присоединение.</t>
  </si>
  <si>
    <t xml:space="preserve">ЛС </t>
  </si>
  <si>
    <t>Составлен (а) в ценах на 3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</si>
</sst>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6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7" zoomScaleNormal="100" zoomScaleSheetLayoutView="120" workbookViewId="0">
      <selection activeCell="D10" sqref="D1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/>
      <c r="B2" s="49"/>
      <c r="C2" s="49"/>
      <c r="E2" s="65"/>
      <c r="F2" s="65"/>
      <c r="G2" s="65"/>
      <c r="H2" s="65"/>
    </row>
    <row r="3" spans="1:11" x14ac:dyDescent="0.25">
      <c r="A3" s="50" t="s">
        <v>87</v>
      </c>
      <c r="B3" s="50"/>
      <c r="C3" s="50"/>
      <c r="E3" s="50" t="s">
        <v>87</v>
      </c>
      <c r="F3" s="50"/>
      <c r="G3" s="50"/>
      <c r="H3" s="50"/>
    </row>
    <row r="5" spans="1:11" ht="30.75" customHeight="1" x14ac:dyDescent="0.25">
      <c r="A5" s="60" t="s">
        <v>91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616801.75</v>
      </c>
      <c r="G10" s="51"/>
      <c r="H10" t="s">
        <v>27</v>
      </c>
    </row>
    <row r="11" spans="1:11" x14ac:dyDescent="0.25">
      <c r="A11" t="s">
        <v>93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s="12" customFormat="1" ht="12" x14ac:dyDescent="0.2">
      <c r="A15" s="42">
        <v>1</v>
      </c>
      <c r="B15" s="42"/>
      <c r="C15" s="18" t="s">
        <v>25</v>
      </c>
      <c r="D15" s="5"/>
      <c r="E15" s="5"/>
      <c r="F15" s="5"/>
      <c r="G15" s="5"/>
      <c r="H15" s="5"/>
    </row>
    <row r="16" spans="1:11" s="12" customFormat="1" ht="12" x14ac:dyDescent="0.2">
      <c r="A16" s="19"/>
      <c r="B16" s="19" t="s">
        <v>92</v>
      </c>
      <c r="C16" s="3" t="s">
        <v>11</v>
      </c>
      <c r="D16" s="14">
        <f>H16-E16</f>
        <v>479565</v>
      </c>
      <c r="E16" s="14">
        <v>24358</v>
      </c>
      <c r="F16" s="14">
        <v>0</v>
      </c>
      <c r="G16" s="14">
        <v>0</v>
      </c>
      <c r="H16" s="14">
        <v>503923</v>
      </c>
    </row>
    <row r="17" spans="1:10" s="12" customFormat="1" ht="12" x14ac:dyDescent="0.2">
      <c r="A17" s="19"/>
      <c r="B17" s="19"/>
      <c r="C17" s="3" t="s">
        <v>88</v>
      </c>
      <c r="D17" s="14"/>
      <c r="E17" s="14"/>
      <c r="F17" s="14"/>
      <c r="G17" s="14"/>
      <c r="H17" s="14">
        <f>ROUND(H16/100*2,2)</f>
        <v>10078.459999999999</v>
      </c>
    </row>
    <row r="18" spans="1:10" ht="15.75" customHeight="1" x14ac:dyDescent="0.25">
      <c r="A18" s="46" t="s">
        <v>6</v>
      </c>
      <c r="B18" s="47"/>
      <c r="C18" s="47"/>
      <c r="D18" s="7"/>
      <c r="E18" s="7"/>
      <c r="F18" s="7"/>
      <c r="G18" s="7"/>
      <c r="H18" s="41">
        <f>H17+H16</f>
        <v>514001.46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0">
        <f>ROUND(H18*20%,2)</f>
        <v>102800.29</v>
      </c>
      <c r="I19" s="6"/>
      <c r="J19" s="6"/>
    </row>
    <row r="20" spans="1:10" ht="15.75" customHeight="1" x14ac:dyDescent="0.25">
      <c r="A20" s="46" t="s">
        <v>23</v>
      </c>
      <c r="B20" s="47"/>
      <c r="C20" s="48"/>
      <c r="D20" s="7"/>
      <c r="E20" s="7"/>
      <c r="F20" s="7"/>
      <c r="G20" s="7"/>
      <c r="H20" s="40">
        <f>H18+H19</f>
        <v>616801.75</v>
      </c>
      <c r="I20" s="6"/>
      <c r="J20" s="6"/>
    </row>
    <row r="23" spans="1:10" x14ac:dyDescent="0.25">
      <c r="B23" t="s">
        <v>83</v>
      </c>
      <c r="D23" s="24"/>
      <c r="E23" s="24"/>
      <c r="G23" t="s">
        <v>89</v>
      </c>
    </row>
    <row r="26" spans="1:10" x14ac:dyDescent="0.25">
      <c r="A26" t="s">
        <v>90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2019-05-30T12:04:02Z</cp:lastPrinted>
  <dcterms:created xsi:type="dcterms:W3CDTF">2015-09-28T09:43:35Z</dcterms:created>
  <dcterms:modified xsi:type="dcterms:W3CDTF">2021-03-22T05:58:17Z</dcterms:modified>
</cp:coreProperties>
</file>