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Profiles\DZal\Desktop\СМР ул. Житомирская, д. 18\"/>
    </mc:Choice>
  </mc:AlternateContent>
  <bookViews>
    <workbookView xWindow="0" yWindow="120" windowWidth="19440" windowHeight="8040" tabRatio="853"/>
  </bookViews>
  <sheets>
    <sheet name="СМР с  непр" sheetId="23" r:id="rId1"/>
  </sheets>
  <definedNames>
    <definedName name="Подрядчик">#REF!</definedName>
    <definedName name="ФИО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23" l="1"/>
  <c r="H17" i="23" s="1"/>
  <c r="H18" i="23" l="1"/>
  <c r="H19" i="23" s="1"/>
  <c r="H20" i="23" s="1"/>
  <c r="H21" i="23" l="1"/>
  <c r="G20" i="23" l="1"/>
  <c r="F20" i="23"/>
  <c r="E20" i="23"/>
  <c r="D20" i="23"/>
  <c r="H22" i="23" l="1"/>
  <c r="F10" i="23" l="1"/>
</calcChain>
</file>

<file path=xl/sharedStrings.xml><?xml version="1.0" encoding="utf-8"?>
<sst xmlns="http://schemas.openxmlformats.org/spreadsheetml/2006/main" count="32" uniqueCount="32">
  <si>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</si>
  <si>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</si>
  <si>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</si>
  <si>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</si>
  <si>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</si>
  <si>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</si>
  <si>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РАСЧЕТ СТОИМОСТИ СТРОИТЕЛЬСТВА</t>
  </si>
  <si>
    <t>УТВЕРЖДАЮ:</t>
  </si>
  <si>
    <t>Технологическое присоединение</t>
  </si>
  <si>
    <t>СОГЛАСОВАНО:</t>
  </si>
  <si>
    <t>№ п/п</t>
  </si>
  <si>
    <t>Сметная стоимость, руб</t>
  </si>
  <si>
    <t>Сметная стоимость:</t>
  </si>
  <si>
    <t>Строительно-монтажные работы:</t>
  </si>
  <si>
    <t>Основание</t>
  </si>
  <si>
    <t>рублей</t>
  </si>
  <si>
    <t>НДС 20%</t>
  </si>
  <si>
    <t>Начальник управления (специализированного в прочих отраслях)</t>
  </si>
  <si>
    <t xml:space="preserve">ИТОГО </t>
  </si>
  <si>
    <t>ВСЕГО c НДС</t>
  </si>
  <si>
    <t>Ю.А. Седов</t>
  </si>
  <si>
    <t>ЛС №1</t>
  </si>
  <si>
    <t>Технологическое присоединение.</t>
  </si>
  <si>
    <t>___________________/</t>
  </si>
  <si>
    <t xml:space="preserve">Генеральный директор  АО "Челябинскгоргаз" </t>
  </si>
  <si>
    <t>______________________/ В.Г. Серадский</t>
  </si>
  <si>
    <t>Резерв средств на непредвиденные расходы 2 %</t>
  </si>
  <si>
    <t>Итого</t>
  </si>
  <si>
    <t>Исп. Копылова Е.В.</t>
  </si>
  <si>
    <t>Коэффициент на производство работ в зимнее время 3,3%</t>
  </si>
  <si>
    <t>Газопровод низкого давления от точки подключения до границы земельного участка по адресу: г. Челябинск, Ленинский район,                                                                                           улица Житомирская, дом 18. Технологическое присоединение.</t>
  </si>
  <si>
    <t>Составлен (а) в ценах на 1 квартал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</si>
</sst>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8" fillId="0" borderId="0">
      <alignment horizontal="center"/>
    </xf>
    <xf numFmtId="0" fontId="9" fillId="0" borderId="0"/>
    <xf numFmtId="0" fontId="8" fillId="0" borderId="0"/>
    <xf numFmtId="0" fontId="9" fillId="0" borderId="0"/>
    <xf numFmtId="0" fontId="8" fillId="0" borderId="1">
      <alignment horizontal="center" wrapText="1"/>
    </xf>
    <xf numFmtId="0" fontId="8" fillId="0" borderId="0">
      <alignment horizontal="right" vertical="top" wrapText="1"/>
    </xf>
    <xf numFmtId="0" fontId="8" fillId="0" borderId="0">
      <alignment horizontal="left" vertical="top"/>
    </xf>
  </cellStyleXfs>
  <cellXfs count="41">
    <xf numFmtId="0" fontId="0" fillId="0" borderId="0" xfId="0"/>
    <xf numFmtId="0" fontId="3" fillId="0" borderId="7" xfId="0" applyFont="1" applyBorder="1" applyAlignment="1">
      <alignment horizontal="left" vertical="center" wrapText="1"/>
    </xf>
    <xf numFmtId="0" fontId="1" fillId="0" borderId="0" xfId="0" applyFont="1"/>
    <xf numFmtId="164" fontId="3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16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2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4" fontId="10" fillId="0" borderId="1" xfId="6" applyNumberFormat="1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view="pageLayout" zoomScaleNormal="100" zoomScaleSheetLayoutView="120" workbookViewId="0">
      <selection activeCell="E24" sqref="E24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2" t="s">
        <v>9</v>
      </c>
      <c r="E1" s="22" t="s">
        <v>7</v>
      </c>
      <c r="F1" s="22"/>
      <c r="G1" s="22"/>
      <c r="H1" s="22"/>
    </row>
    <row r="2" spans="1:11" ht="29.25" customHeight="1" x14ac:dyDescent="0.25">
      <c r="A2" s="23"/>
      <c r="B2" s="23"/>
      <c r="C2" s="23"/>
      <c r="E2" s="24" t="s">
        <v>24</v>
      </c>
      <c r="F2" s="24"/>
      <c r="G2" s="24"/>
      <c r="H2" s="24"/>
    </row>
    <row r="3" spans="1:11" ht="20.25" customHeight="1" x14ac:dyDescent="0.25">
      <c r="A3" s="25" t="s">
        <v>23</v>
      </c>
      <c r="B3" s="25"/>
      <c r="C3" s="25"/>
      <c r="E3" s="25" t="s">
        <v>25</v>
      </c>
      <c r="F3" s="25"/>
      <c r="G3" s="25"/>
      <c r="H3" s="25"/>
    </row>
    <row r="5" spans="1:11" ht="30.75" customHeight="1" x14ac:dyDescent="0.25">
      <c r="A5" s="21" t="s">
        <v>30</v>
      </c>
      <c r="B5" s="21"/>
      <c r="C5" s="21"/>
      <c r="D5" s="21"/>
      <c r="E5" s="21"/>
      <c r="F5" s="21"/>
      <c r="G5" s="21"/>
      <c r="H5" s="21"/>
      <c r="I5" s="10"/>
      <c r="J5" s="10"/>
      <c r="K5" s="10"/>
    </row>
    <row r="7" spans="1:11" ht="17.25" customHeight="1" x14ac:dyDescent="0.25">
      <c r="A7" s="33" t="s">
        <v>6</v>
      </c>
      <c r="B7" s="33"/>
      <c r="C7" s="33"/>
      <c r="D7" s="33"/>
      <c r="E7" s="33"/>
      <c r="F7" s="33"/>
      <c r="G7" s="33"/>
      <c r="H7" s="33"/>
    </row>
    <row r="8" spans="1:11" ht="12.75" customHeight="1" x14ac:dyDescent="0.25">
      <c r="A8" s="34" t="s">
        <v>22</v>
      </c>
      <c r="B8" s="34"/>
      <c r="C8" s="34"/>
      <c r="D8" s="34"/>
      <c r="E8" s="34"/>
      <c r="F8" s="34"/>
      <c r="G8" s="34"/>
      <c r="H8" s="34"/>
    </row>
    <row r="10" spans="1:11" x14ac:dyDescent="0.25">
      <c r="D10" s="11" t="s">
        <v>12</v>
      </c>
      <c r="E10" s="11"/>
      <c r="F10" s="35">
        <f>H22</f>
        <v>148497.78</v>
      </c>
      <c r="G10" s="35"/>
      <c r="H10" t="s">
        <v>15</v>
      </c>
    </row>
    <row r="11" spans="1:11" x14ac:dyDescent="0.25">
      <c r="A11" t="s">
        <v>31</v>
      </c>
    </row>
    <row r="12" spans="1:11" ht="21" customHeight="1" x14ac:dyDescent="0.25">
      <c r="A12" s="36" t="s">
        <v>10</v>
      </c>
      <c r="B12" s="36" t="s">
        <v>14</v>
      </c>
      <c r="C12" s="36" t="s">
        <v>0</v>
      </c>
      <c r="D12" s="38" t="s">
        <v>11</v>
      </c>
      <c r="E12" s="39"/>
      <c r="F12" s="39"/>
      <c r="G12" s="39"/>
      <c r="H12" s="40"/>
    </row>
    <row r="13" spans="1:11" ht="31.5" customHeight="1" x14ac:dyDescent="0.25">
      <c r="A13" s="37"/>
      <c r="B13" s="37"/>
      <c r="C13" s="37"/>
      <c r="D13" s="6" t="s">
        <v>1</v>
      </c>
      <c r="E13" s="6" t="s">
        <v>2</v>
      </c>
      <c r="F13" s="6" t="s">
        <v>3</v>
      </c>
      <c r="G13" s="6" t="s">
        <v>4</v>
      </c>
      <c r="H13" s="6" t="s">
        <v>5</v>
      </c>
    </row>
    <row r="14" spans="1:11" s="7" customFormat="1" ht="11.25" x14ac:dyDescent="0.2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</row>
    <row r="15" spans="1:11" ht="15.75" customHeight="1" x14ac:dyDescent="0.25">
      <c r="A15" s="15">
        <v>1</v>
      </c>
      <c r="B15" s="15"/>
      <c r="C15" s="12" t="s">
        <v>13</v>
      </c>
      <c r="D15" s="3"/>
      <c r="E15" s="3"/>
      <c r="F15" s="3"/>
      <c r="G15" s="3"/>
      <c r="H15" s="3"/>
      <c r="I15" s="4"/>
      <c r="J15" s="4"/>
    </row>
    <row r="16" spans="1:11" ht="15.75" customHeight="1" x14ac:dyDescent="0.25">
      <c r="A16" s="13"/>
      <c r="B16" s="13" t="s">
        <v>21</v>
      </c>
      <c r="C16" s="1" t="s">
        <v>8</v>
      </c>
      <c r="D16" s="9">
        <v>116461</v>
      </c>
      <c r="E16" s="9">
        <v>985</v>
      </c>
      <c r="F16" s="9"/>
      <c r="G16" s="9"/>
      <c r="H16" s="9">
        <f>E16+D16</f>
        <v>117446</v>
      </c>
      <c r="I16" s="4"/>
      <c r="J16" s="4"/>
    </row>
    <row r="17" spans="1:10" ht="15.75" customHeight="1" x14ac:dyDescent="0.25">
      <c r="A17" s="19"/>
      <c r="B17" s="13"/>
      <c r="C17" s="20" t="s">
        <v>29</v>
      </c>
      <c r="D17" s="9"/>
      <c r="E17" s="9"/>
      <c r="F17" s="9"/>
      <c r="G17" s="9"/>
      <c r="H17" s="9">
        <f>ROUND(H16/100*3.3,2)</f>
        <v>3875.72</v>
      </c>
      <c r="I17" s="4"/>
      <c r="J17" s="4"/>
    </row>
    <row r="18" spans="1:10" ht="15.75" customHeight="1" x14ac:dyDescent="0.25">
      <c r="A18" s="19"/>
      <c r="B18" s="13"/>
      <c r="C18" s="20" t="s">
        <v>27</v>
      </c>
      <c r="D18" s="9"/>
      <c r="E18" s="9"/>
      <c r="F18" s="9"/>
      <c r="G18" s="9"/>
      <c r="H18" s="9">
        <f>H17+H16</f>
        <v>121321.72</v>
      </c>
      <c r="I18" s="4"/>
      <c r="J18" s="4"/>
    </row>
    <row r="19" spans="1:10" ht="15.75" customHeight="1" x14ac:dyDescent="0.25">
      <c r="A19" s="19"/>
      <c r="B19" s="18"/>
      <c r="C19" s="20" t="s">
        <v>26</v>
      </c>
      <c r="D19" s="9"/>
      <c r="E19" s="9"/>
      <c r="F19" s="9"/>
      <c r="G19" s="9"/>
      <c r="H19" s="9">
        <f>ROUND(H18/100*2,2)</f>
        <v>2426.4299999999998</v>
      </c>
      <c r="I19" s="4"/>
      <c r="J19" s="4"/>
    </row>
    <row r="20" spans="1:10" ht="15.75" customHeight="1" x14ac:dyDescent="0.25">
      <c r="A20" s="26" t="s">
        <v>18</v>
      </c>
      <c r="B20" s="27"/>
      <c r="C20" s="28"/>
      <c r="D20" s="5">
        <f t="shared" ref="D20:G20" si="0">SUM(D15)</f>
        <v>0</v>
      </c>
      <c r="E20" s="5">
        <f t="shared" si="0"/>
        <v>0</v>
      </c>
      <c r="F20" s="5">
        <f t="shared" si="0"/>
        <v>0</v>
      </c>
      <c r="G20" s="5">
        <f t="shared" si="0"/>
        <v>0</v>
      </c>
      <c r="H20" s="17">
        <f>H19+H18</f>
        <v>123748.15</v>
      </c>
      <c r="I20" s="4"/>
      <c r="J20" s="4"/>
    </row>
    <row r="21" spans="1:10" ht="15.75" customHeight="1" x14ac:dyDescent="0.25">
      <c r="A21" s="29" t="s">
        <v>16</v>
      </c>
      <c r="B21" s="30"/>
      <c r="C21" s="31"/>
      <c r="D21" s="5"/>
      <c r="E21" s="5"/>
      <c r="F21" s="5"/>
      <c r="G21" s="5"/>
      <c r="H21" s="16">
        <f>ROUND(H20*20%,2)</f>
        <v>24749.63</v>
      </c>
      <c r="I21" s="4"/>
      <c r="J21" s="4"/>
    </row>
    <row r="22" spans="1:10" ht="15.75" customHeight="1" x14ac:dyDescent="0.25">
      <c r="A22" s="26" t="s">
        <v>19</v>
      </c>
      <c r="B22" s="28"/>
      <c r="C22" s="32"/>
      <c r="D22" s="5"/>
      <c r="E22" s="5"/>
      <c r="F22" s="5"/>
      <c r="G22" s="5"/>
      <c r="H22" s="16">
        <f>H20+H21</f>
        <v>148497.78</v>
      </c>
      <c r="I22" s="4"/>
      <c r="J22" s="4"/>
    </row>
    <row r="25" spans="1:10" x14ac:dyDescent="0.25">
      <c r="B25" t="s">
        <v>17</v>
      </c>
      <c r="D25" s="14"/>
      <c r="E25" s="14"/>
      <c r="G25" t="s">
        <v>20</v>
      </c>
    </row>
    <row r="28" spans="1:10" x14ac:dyDescent="0.25">
      <c r="A28" t="s">
        <v>28</v>
      </c>
    </row>
  </sheetData>
  <mergeCells count="16">
    <mergeCell ref="A20:C20"/>
    <mergeCell ref="A21:C21"/>
    <mergeCell ref="A22:C22"/>
    <mergeCell ref="A7:H7"/>
    <mergeCell ref="A8:H8"/>
    <mergeCell ref="F10:G10"/>
    <mergeCell ref="A12:A13"/>
    <mergeCell ref="B12:B13"/>
    <mergeCell ref="C12:C13"/>
    <mergeCell ref="D12:H12"/>
    <mergeCell ref="A5:H5"/>
    <mergeCell ref="E1:H1"/>
    <mergeCell ref="A2:C2"/>
    <mergeCell ref="E2:H2"/>
    <mergeCell ref="A3:C3"/>
    <mergeCell ref="E3:H3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СМР с  непр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Залялютдинова Дина Галимьяновна</cp:lastModifiedBy>
  <cp:lastPrinted>2019-05-17T10:33:38Z</cp:lastPrinted>
  <dcterms:created xsi:type="dcterms:W3CDTF">2015-09-28T09:43:35Z</dcterms:created>
  <dcterms:modified xsi:type="dcterms:W3CDTF">2020-11-02T04:58:55Z</dcterms:modified>
</cp:coreProperties>
</file>