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Таблица А" sheetId="4" r:id="rId1"/>
  </sheets>
  <calcPr calcId="152511"/>
</workbook>
</file>

<file path=xl/calcChain.xml><?xml version="1.0" encoding="utf-8"?>
<calcChain xmlns="http://schemas.openxmlformats.org/spreadsheetml/2006/main">
  <c r="I27" i="4" l="1"/>
  <c r="J3" i="4"/>
  <c r="J4" i="4"/>
  <c r="J5" i="4"/>
  <c r="J6" i="4"/>
  <c r="J7" i="4"/>
  <c r="J8" i="4"/>
  <c r="J9" i="4"/>
  <c r="J10" i="4"/>
  <c r="J11" i="4"/>
  <c r="J12" i="4"/>
  <c r="J13" i="4"/>
  <c r="J14" i="4"/>
  <c r="J15" i="4"/>
  <c r="J16" i="4"/>
  <c r="J17" i="4"/>
  <c r="J18" i="4"/>
  <c r="J19" i="4"/>
  <c r="J20" i="4"/>
  <c r="J21" i="4"/>
  <c r="J22" i="4"/>
  <c r="J23" i="4"/>
  <c r="J24" i="4"/>
  <c r="J25" i="4"/>
  <c r="J2" i="4"/>
  <c r="I26" i="4"/>
  <c r="I3" i="4"/>
  <c r="I4" i="4"/>
  <c r="I5" i="4"/>
  <c r="I6" i="4"/>
  <c r="I7" i="4"/>
  <c r="I8" i="4"/>
  <c r="I9" i="4"/>
  <c r="I10" i="4"/>
  <c r="I11" i="4"/>
  <c r="I12" i="4"/>
  <c r="I13" i="4"/>
  <c r="I14" i="4"/>
  <c r="I15" i="4"/>
  <c r="I16" i="4"/>
  <c r="I17" i="4"/>
  <c r="I18" i="4"/>
  <c r="I19" i="4"/>
  <c r="I20" i="4"/>
  <c r="I21" i="4"/>
  <c r="I22" i="4"/>
  <c r="I23" i="4"/>
  <c r="I24" i="4"/>
  <c r="I25" i="4"/>
  <c r="I2" i="4"/>
</calcChain>
</file>

<file path=xl/sharedStrings.xml><?xml version="1.0" encoding="utf-8"?>
<sst xmlns="http://schemas.openxmlformats.org/spreadsheetml/2006/main" count="117" uniqueCount="68">
  <si>
    <t>№</t>
  </si>
  <si>
    <t>Допустимость эквивалентов</t>
  </si>
  <si>
    <t>Количество</t>
  </si>
  <si>
    <t>Ед. изм.</t>
  </si>
  <si>
    <t>Наименование товара</t>
  </si>
  <si>
    <t>Технические характеристики</t>
  </si>
  <si>
    <t>Грузополучатель</t>
  </si>
  <si>
    <t>Место (адрес) поставки товаров</t>
  </si>
  <si>
    <t>Срок (период) поставки товаров</t>
  </si>
  <si>
    <t>Акционерное общество "Челябинскгоргаз"</t>
  </si>
  <si>
    <t>454087, г. Челябинск, ул. Рылеева, д. 8</t>
  </si>
  <si>
    <t>Обязательное требование к условиям оплаты товара</t>
  </si>
  <si>
    <t>Покупатель осуществляет оплату на расчетный счет Поставщика в течение 15 рабочих дней с момента поставки товара, подписания товарных накладных и предоставления счет-фактуры.</t>
  </si>
  <si>
    <t>Начальная (максимальная) цена за единицу без налога, (руб.)</t>
  </si>
  <si>
    <t>Налоговая ставка</t>
  </si>
  <si>
    <t>Начальная (максимальная) цена без налога, (руб.)</t>
  </si>
  <si>
    <t>Начальная (максимальная) цена с учетом налога, (руб.)</t>
  </si>
  <si>
    <t>НМЦ без учета НДС</t>
  </si>
  <si>
    <t>НМЦ с учетом НДС</t>
  </si>
  <si>
    <t>шт</t>
  </si>
  <si>
    <t>Нет</t>
  </si>
  <si>
    <t>Прокат сортовой стальной горячекатанный круглый</t>
  </si>
  <si>
    <t>Прокат сортовой стальной горячекатанный круглый ДУ14мм ГОСТ 2590-2006</t>
  </si>
  <si>
    <t>Прокат сортовой стальной горячекатанный круглый ДУ20мм ГОСТ 2590-2006</t>
  </si>
  <si>
    <t>Прокат сортовой стальной горячекатанный круглый ДУ40мм ГОСТ 2590-2006</t>
  </si>
  <si>
    <t>Прокат сортовой стальной горячекатанный круглый ДУ60мм</t>
  </si>
  <si>
    <t>Лист оцинкованный В1250хL2500хS0.55</t>
  </si>
  <si>
    <t>Прокат листовой горячекатанный S2мм ГОСТ 19903-74</t>
  </si>
  <si>
    <t>Прокат листовой горячекатанный S4мм ГОСТ 19903-74</t>
  </si>
  <si>
    <t>Прокат листовой холоднокатанный B1250хL2500хS1.5мм</t>
  </si>
  <si>
    <t>Прокат листовой горячекатанный S3 мм</t>
  </si>
  <si>
    <t>Прокат сортовой стальной горячекатанный полосовой</t>
  </si>
  <si>
    <t>Проволока</t>
  </si>
  <si>
    <t>Сетка рабица оцинкованная L45хВ45хS1.6мм рулон L10хB1.5мм</t>
  </si>
  <si>
    <t>Труба стальная профильная прямоугольная</t>
  </si>
  <si>
    <t>Труба стальная профильная квадратная H30хB30хS2</t>
  </si>
  <si>
    <t>Труба стальная профильная прямоугольная H40хB20хS2 ГОСТ 8645-68</t>
  </si>
  <si>
    <t>Уголок стальной горячекатаный равнополочный B32хS4 ГОСТ 8509-93</t>
  </si>
  <si>
    <t>Уголок стальной горячекатаный равнополочный B45хS4мм ГОСТ 8509-93</t>
  </si>
  <si>
    <t>Уголок стальной горячекатаный равнополочный</t>
  </si>
  <si>
    <t>Швеллер</t>
  </si>
  <si>
    <t>Круг 10мм ст.3сп  ГОСТ 2590-2006</t>
  </si>
  <si>
    <t>Круг 12мм ст.3сп ГОСТ 2590-2006</t>
  </si>
  <si>
    <t>Круг 14мм ст.3сп ГОСТ 2590-2006</t>
  </si>
  <si>
    <t>Круг 20мм ст.3 ГОСТ 2590-2006</t>
  </si>
  <si>
    <t>Круг 40мм ст.3 ГОСТ 2590-2006</t>
  </si>
  <si>
    <t>Круг 60мм ст.3 ГОСТ 2590-2006</t>
  </si>
  <si>
    <t>Круг 8мм ст.3сп ГОСТ 2590-2006</t>
  </si>
  <si>
    <t>Лист 0,55х1250х2500 мм ст08пс ОЦ </t>
  </si>
  <si>
    <t>Лист г/к 2х1250х2500мм ст3 ГОСТ 19903-90</t>
  </si>
  <si>
    <t>Лист г/к 4х1500х6000мм ст3 ГОСТ 19903-90</t>
  </si>
  <si>
    <t>Лист ст. х/к 1,51250х2500мм ст08пс </t>
  </si>
  <si>
    <t>Лист г/к 3х1250х2500мм ст3сп  ГОСТ19903</t>
  </si>
  <si>
    <t>Полоса г/к 4х40 ст3сп </t>
  </si>
  <si>
    <t>Проволока вязальная 0,8 мм ГОСТ3282-74</t>
  </si>
  <si>
    <t>Сетка рабица 45х45-1.6 (1.5х10м) </t>
  </si>
  <si>
    <t>Труба проф 60х40-4 мм (6м)</t>
  </si>
  <si>
    <t>Труба проф. 30х30-2 мм (6м)</t>
  </si>
  <si>
    <t>Труба проф.40х20-2 мм (6м)</t>
  </si>
  <si>
    <t>Уголок стальной г/к 32х32-4 мм</t>
  </si>
  <si>
    <t>Уголок стальной г/к 45х45х4мм</t>
  </si>
  <si>
    <t>Уголок стальной г/к 50х50-5мм</t>
  </si>
  <si>
    <t xml:space="preserve">Швеллер г/к  10П (100 мм) </t>
  </si>
  <si>
    <t>Швеллер г/к 6.5П (65 мм) ст3сп</t>
  </si>
  <si>
    <t>Швеллер г/к 8П (80 мм) ст3</t>
  </si>
  <si>
    <t>т</t>
  </si>
  <si>
    <t>Минимальный срок поставки - 5 календарных дней с момента заключения договора.                                    Максимальный срок поставки - 15 календарных дней с момента заключения договора.</t>
  </si>
  <si>
    <t>Наличие сертификатов на продукцию обязательно. Приемка товара по теоретическому весу, допустимое отклонение по массе при приёмке товара не более 5%.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</si>
</sst>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8"/>
      <name val="Arial"/>
      <family val="2"/>
    </font>
    <font>
      <sz val="12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6">
    <xf numFmtId="0" fontId="0" fillId="0" borderId="0" xfId="0" applyNumberFormat="1" applyFill="1"/>
    <xf numFmtId="0" fontId="2" fillId="0" borderId="0" xfId="0" applyNumberFormat="1" applyFont="1" applyFill="1" applyAlignment="1">
      <alignment shrinkToFit="1"/>
    </xf>
    <xf numFmtId="0" fontId="1" fillId="0" borderId="1" xfId="0" applyNumberFormat="1" applyFont="1" applyFill="1" applyBorder="1" applyAlignment="1">
      <alignment vertical="center" wrapText="1" shrinkToFit="1"/>
    </xf>
    <xf numFmtId="0" fontId="1" fillId="0" borderId="1" xfId="0" applyNumberFormat="1" applyFont="1" applyFill="1" applyBorder="1" applyAlignment="1">
      <alignment horizontal="justify" vertical="center" wrapText="1" shrinkToFit="1"/>
    </xf>
    <xf numFmtId="0" fontId="1" fillId="0" borderId="1" xfId="0" applyNumberFormat="1" applyFont="1" applyFill="1" applyBorder="1" applyAlignment="1">
      <alignment wrapText="1" shrinkToFit="1"/>
    </xf>
    <xf numFmtId="0" fontId="2" fillId="0" borderId="0" xfId="0" applyNumberFormat="1" applyFont="1" applyFill="1" applyBorder="1" applyAlignment="1">
      <alignment wrapText="1" shrinkToFit="1"/>
    </xf>
    <xf numFmtId="0" fontId="2" fillId="0" borderId="0" xfId="0" applyNumberFormat="1" applyFont="1" applyFill="1" applyAlignment="1">
      <alignment wrapText="1" shrinkToFit="1"/>
    </xf>
    <xf numFmtId="0" fontId="1" fillId="0" borderId="0" xfId="0" applyNumberFormat="1" applyFont="1" applyFill="1" applyBorder="1" applyAlignment="1">
      <alignment horizontal="right"/>
    </xf>
    <xf numFmtId="2" fontId="1" fillId="0" borderId="0" xfId="0" applyNumberFormat="1" applyFont="1" applyFill="1" applyBorder="1" applyAlignment="1">
      <alignment horizontal="center"/>
    </xf>
    <xf numFmtId="0" fontId="1" fillId="0" borderId="0" xfId="0" applyNumberFormat="1" applyFont="1" applyFill="1" applyBorder="1" applyAlignment="1">
      <alignment horizontal="center"/>
    </xf>
    <xf numFmtId="0" fontId="2" fillId="0" borderId="1" xfId="0" applyNumberFormat="1" applyFont="1" applyFill="1" applyBorder="1" applyAlignment="1">
      <alignment wrapText="1" shrinkToFit="1"/>
    </xf>
    <xf numFmtId="0" fontId="1" fillId="0" borderId="0" xfId="0" applyNumberFormat="1" applyFont="1" applyFill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shrinkToFit="1"/>
    </xf>
    <xf numFmtId="0" fontId="2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9" fontId="2" fillId="0" borderId="1" xfId="0" applyNumberFormat="1" applyFont="1" applyFill="1" applyBorder="1" applyAlignment="1">
      <alignment horizontal="center" vertical="center" wrapText="1"/>
    </xf>
    <xf numFmtId="4" fontId="4" fillId="2" borderId="1" xfId="1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 wrapText="1"/>
    </xf>
    <xf numFmtId="0" fontId="0" fillId="0" borderId="0" xfId="0" applyNumberFormat="1" applyFill="1" applyBorder="1"/>
    <xf numFmtId="2" fontId="2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right"/>
    </xf>
    <xf numFmtId="2" fontId="1" fillId="0" borderId="1" xfId="0" applyNumberFormat="1" applyFont="1" applyFill="1" applyBorder="1" applyAlignment="1">
      <alignment horizontal="center"/>
    </xf>
    <xf numFmtId="0" fontId="2" fillId="0" borderId="0" xfId="0" applyNumberFormat="1" applyFont="1" applyFill="1" applyBorder="1" applyAlignment="1">
      <alignment horizontal="left"/>
    </xf>
  </cellXfs>
  <cellStyles count="2">
    <cellStyle name="Обычный" xfId="0" builtinId="0"/>
    <cellStyle name="Обычный_Таблица А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tabSelected="1" zoomScale="80" zoomScaleNormal="80" workbookViewId="0">
      <selection activeCell="G33" sqref="G33"/>
    </sheetView>
  </sheetViews>
  <sheetFormatPr defaultRowHeight="18.75" x14ac:dyDescent="0.3"/>
  <cols>
    <col min="1" max="1" width="10.42578125" style="1" customWidth="1"/>
    <col min="2" max="2" width="50" style="6" customWidth="1"/>
    <col min="3" max="3" width="50.5703125" style="6" customWidth="1"/>
    <col min="4" max="4" width="20.140625" style="1" customWidth="1"/>
    <col min="5" max="5" width="15" style="1" customWidth="1"/>
    <col min="6" max="6" width="17" style="1" customWidth="1"/>
    <col min="7" max="7" width="27" customWidth="1"/>
    <col min="8" max="8" width="21.42578125" customWidth="1"/>
    <col min="9" max="9" width="29.7109375" customWidth="1"/>
    <col min="10" max="10" width="27.28515625" customWidth="1"/>
  </cols>
  <sheetData>
    <row r="1" spans="1:10" s="11" customFormat="1" ht="89.25" customHeight="1" x14ac:dyDescent="0.25">
      <c r="A1" s="14" t="s">
        <v>0</v>
      </c>
      <c r="B1" s="14" t="s">
        <v>4</v>
      </c>
      <c r="C1" s="14" t="s">
        <v>5</v>
      </c>
      <c r="D1" s="14" t="s">
        <v>1</v>
      </c>
      <c r="E1" s="14" t="s">
        <v>3</v>
      </c>
      <c r="F1" s="14" t="s">
        <v>2</v>
      </c>
      <c r="G1" s="15" t="s">
        <v>13</v>
      </c>
      <c r="H1" s="16" t="s">
        <v>14</v>
      </c>
      <c r="I1" s="15" t="s">
        <v>15</v>
      </c>
      <c r="J1" s="15" t="s">
        <v>16</v>
      </c>
    </row>
    <row r="2" spans="1:10" s="20" customFormat="1" ht="42.75" customHeight="1" x14ac:dyDescent="0.25">
      <c r="A2" s="13">
        <v>1</v>
      </c>
      <c r="B2" s="13" t="s">
        <v>21</v>
      </c>
      <c r="C2" s="13" t="s">
        <v>41</v>
      </c>
      <c r="D2" s="13" t="s">
        <v>20</v>
      </c>
      <c r="E2" s="13" t="s">
        <v>65</v>
      </c>
      <c r="F2" s="13">
        <v>0.2</v>
      </c>
      <c r="G2" s="19">
        <v>66500</v>
      </c>
      <c r="H2" s="18">
        <v>0.2</v>
      </c>
      <c r="I2" s="22">
        <f>F2*G2</f>
        <v>13300</v>
      </c>
      <c r="J2" s="22">
        <f>I2*1.2</f>
        <v>15960</v>
      </c>
    </row>
    <row r="3" spans="1:10" s="20" customFormat="1" ht="45" customHeight="1" x14ac:dyDescent="0.25">
      <c r="A3" s="13">
        <v>2</v>
      </c>
      <c r="B3" s="13" t="s">
        <v>21</v>
      </c>
      <c r="C3" s="13" t="s">
        <v>42</v>
      </c>
      <c r="D3" s="13" t="s">
        <v>20</v>
      </c>
      <c r="E3" s="13" t="s">
        <v>65</v>
      </c>
      <c r="F3" s="13">
        <v>0.6</v>
      </c>
      <c r="G3" s="19">
        <v>66500</v>
      </c>
      <c r="H3" s="18">
        <v>0.2</v>
      </c>
      <c r="I3" s="22">
        <f t="shared" ref="I3:I25" si="0">F3*G3</f>
        <v>39900</v>
      </c>
      <c r="J3" s="22">
        <f t="shared" ref="J3:J25" si="1">I3*1.2</f>
        <v>47880</v>
      </c>
    </row>
    <row r="4" spans="1:10" s="20" customFormat="1" ht="41.25" customHeight="1" x14ac:dyDescent="0.25">
      <c r="A4" s="13">
        <v>3</v>
      </c>
      <c r="B4" s="13" t="s">
        <v>22</v>
      </c>
      <c r="C4" s="13" t="s">
        <v>43</v>
      </c>
      <c r="D4" s="13" t="s">
        <v>20</v>
      </c>
      <c r="E4" s="13" t="s">
        <v>65</v>
      </c>
      <c r="F4" s="13">
        <v>0.4</v>
      </c>
      <c r="G4" s="19">
        <v>67500</v>
      </c>
      <c r="H4" s="18">
        <v>0.2</v>
      </c>
      <c r="I4" s="22">
        <f t="shared" si="0"/>
        <v>27000</v>
      </c>
      <c r="J4" s="22">
        <f t="shared" si="1"/>
        <v>32400</v>
      </c>
    </row>
    <row r="5" spans="1:10" s="20" customFormat="1" ht="43.5" customHeight="1" x14ac:dyDescent="0.25">
      <c r="A5" s="13">
        <v>4</v>
      </c>
      <c r="B5" s="13" t="s">
        <v>23</v>
      </c>
      <c r="C5" s="13" t="s">
        <v>44</v>
      </c>
      <c r="D5" s="13" t="s">
        <v>20</v>
      </c>
      <c r="E5" s="13" t="s">
        <v>65</v>
      </c>
      <c r="F5" s="13">
        <v>0.39</v>
      </c>
      <c r="G5" s="19">
        <v>64500</v>
      </c>
      <c r="H5" s="18">
        <v>0.2</v>
      </c>
      <c r="I5" s="22">
        <f t="shared" si="0"/>
        <v>25155</v>
      </c>
      <c r="J5" s="22">
        <f t="shared" si="1"/>
        <v>30186</v>
      </c>
    </row>
    <row r="6" spans="1:10" s="20" customFormat="1" ht="38.25" customHeight="1" x14ac:dyDescent="0.25">
      <c r="A6" s="13">
        <v>5</v>
      </c>
      <c r="B6" s="13" t="s">
        <v>24</v>
      </c>
      <c r="C6" s="13" t="s">
        <v>45</v>
      </c>
      <c r="D6" s="13" t="s">
        <v>20</v>
      </c>
      <c r="E6" s="13" t="s">
        <v>65</v>
      </c>
      <c r="F6" s="13">
        <v>0.12</v>
      </c>
      <c r="G6" s="19">
        <v>64500</v>
      </c>
      <c r="H6" s="18">
        <v>0.2</v>
      </c>
      <c r="I6" s="22">
        <f t="shared" si="0"/>
        <v>7740</v>
      </c>
      <c r="J6" s="22">
        <f t="shared" si="1"/>
        <v>9288</v>
      </c>
    </row>
    <row r="7" spans="1:10" s="20" customFormat="1" ht="39.75" customHeight="1" x14ac:dyDescent="0.25">
      <c r="A7" s="13">
        <v>6</v>
      </c>
      <c r="B7" s="13" t="s">
        <v>25</v>
      </c>
      <c r="C7" s="13" t="s">
        <v>46</v>
      </c>
      <c r="D7" s="13" t="s">
        <v>20</v>
      </c>
      <c r="E7" s="13" t="s">
        <v>65</v>
      </c>
      <c r="F7" s="13">
        <v>0.13500000000000001</v>
      </c>
      <c r="G7" s="19">
        <v>62500</v>
      </c>
      <c r="H7" s="18">
        <v>0.2</v>
      </c>
      <c r="I7" s="22">
        <f t="shared" si="0"/>
        <v>8437.5</v>
      </c>
      <c r="J7" s="22">
        <f t="shared" si="1"/>
        <v>10125</v>
      </c>
    </row>
    <row r="8" spans="1:10" s="20" customFormat="1" ht="36.75" customHeight="1" x14ac:dyDescent="0.25">
      <c r="A8" s="13">
        <v>7</v>
      </c>
      <c r="B8" s="13" t="s">
        <v>21</v>
      </c>
      <c r="C8" s="13" t="s">
        <v>47</v>
      </c>
      <c r="D8" s="13" t="s">
        <v>20</v>
      </c>
      <c r="E8" s="13" t="s">
        <v>65</v>
      </c>
      <c r="F8" s="13">
        <v>0.1</v>
      </c>
      <c r="G8" s="19">
        <v>66500</v>
      </c>
      <c r="H8" s="18">
        <v>0.2</v>
      </c>
      <c r="I8" s="22">
        <f t="shared" si="0"/>
        <v>6650</v>
      </c>
      <c r="J8" s="22">
        <f t="shared" si="1"/>
        <v>7980</v>
      </c>
    </row>
    <row r="9" spans="1:10" s="20" customFormat="1" ht="26.25" customHeight="1" x14ac:dyDescent="0.25">
      <c r="A9" s="13">
        <v>8</v>
      </c>
      <c r="B9" s="13" t="s">
        <v>26</v>
      </c>
      <c r="C9" s="13" t="s">
        <v>48</v>
      </c>
      <c r="D9" s="13" t="s">
        <v>20</v>
      </c>
      <c r="E9" s="13" t="s">
        <v>65</v>
      </c>
      <c r="F9" s="13">
        <v>9.8000000000000004E-2</v>
      </c>
      <c r="G9" s="19">
        <v>112500</v>
      </c>
      <c r="H9" s="18">
        <v>0.2</v>
      </c>
      <c r="I9" s="22">
        <f t="shared" si="0"/>
        <v>11025</v>
      </c>
      <c r="J9" s="22">
        <f t="shared" si="1"/>
        <v>13230</v>
      </c>
    </row>
    <row r="10" spans="1:10" s="20" customFormat="1" ht="33.75" customHeight="1" x14ac:dyDescent="0.25">
      <c r="A10" s="13">
        <v>9</v>
      </c>
      <c r="B10" s="13" t="s">
        <v>27</v>
      </c>
      <c r="C10" s="13" t="s">
        <v>49</v>
      </c>
      <c r="D10" s="13" t="s">
        <v>20</v>
      </c>
      <c r="E10" s="13" t="s">
        <v>65</v>
      </c>
      <c r="F10" s="13">
        <v>0.52</v>
      </c>
      <c r="G10" s="19">
        <v>72500</v>
      </c>
      <c r="H10" s="18">
        <v>0.2</v>
      </c>
      <c r="I10" s="22">
        <f t="shared" si="0"/>
        <v>37700</v>
      </c>
      <c r="J10" s="22">
        <f t="shared" si="1"/>
        <v>45240</v>
      </c>
    </row>
    <row r="11" spans="1:10" s="20" customFormat="1" ht="36" customHeight="1" x14ac:dyDescent="0.25">
      <c r="A11" s="13">
        <v>10</v>
      </c>
      <c r="B11" s="13" t="s">
        <v>28</v>
      </c>
      <c r="C11" s="13" t="s">
        <v>50</v>
      </c>
      <c r="D11" s="13" t="s">
        <v>20</v>
      </c>
      <c r="E11" s="13" t="s">
        <v>65</v>
      </c>
      <c r="F11" s="13">
        <v>0.6</v>
      </c>
      <c r="G11" s="19">
        <v>72000</v>
      </c>
      <c r="H11" s="18">
        <v>0.2</v>
      </c>
      <c r="I11" s="22">
        <f t="shared" si="0"/>
        <v>43200</v>
      </c>
      <c r="J11" s="22">
        <f t="shared" si="1"/>
        <v>51840</v>
      </c>
    </row>
    <row r="12" spans="1:10" s="20" customFormat="1" ht="39.75" customHeight="1" x14ac:dyDescent="0.25">
      <c r="A12" s="13">
        <v>11</v>
      </c>
      <c r="B12" s="13" t="s">
        <v>29</v>
      </c>
      <c r="C12" s="13" t="s">
        <v>51</v>
      </c>
      <c r="D12" s="13" t="s">
        <v>20</v>
      </c>
      <c r="E12" s="13" t="s">
        <v>65</v>
      </c>
      <c r="F12" s="13">
        <v>0.64</v>
      </c>
      <c r="G12" s="19">
        <v>90500</v>
      </c>
      <c r="H12" s="18">
        <v>0.2</v>
      </c>
      <c r="I12" s="22">
        <f t="shared" si="0"/>
        <v>57920</v>
      </c>
      <c r="J12" s="22">
        <f t="shared" si="1"/>
        <v>69504</v>
      </c>
    </row>
    <row r="13" spans="1:10" s="20" customFormat="1" ht="24.75" customHeight="1" x14ac:dyDescent="0.25">
      <c r="A13" s="13">
        <v>12</v>
      </c>
      <c r="B13" s="13" t="s">
        <v>30</v>
      </c>
      <c r="C13" s="13" t="s">
        <v>52</v>
      </c>
      <c r="D13" s="13" t="s">
        <v>20</v>
      </c>
      <c r="E13" s="13" t="s">
        <v>65</v>
      </c>
      <c r="F13" s="13">
        <v>0.53</v>
      </c>
      <c r="G13" s="19">
        <v>73500</v>
      </c>
      <c r="H13" s="18">
        <v>0.2</v>
      </c>
      <c r="I13" s="22">
        <f t="shared" si="0"/>
        <v>38955</v>
      </c>
      <c r="J13" s="22">
        <f t="shared" si="1"/>
        <v>46746</v>
      </c>
    </row>
    <row r="14" spans="1:10" s="20" customFormat="1" ht="43.5" customHeight="1" x14ac:dyDescent="0.25">
      <c r="A14" s="13">
        <v>13</v>
      </c>
      <c r="B14" s="13" t="s">
        <v>31</v>
      </c>
      <c r="C14" s="13" t="s">
        <v>53</v>
      </c>
      <c r="D14" s="13" t="s">
        <v>20</v>
      </c>
      <c r="E14" s="13" t="s">
        <v>65</v>
      </c>
      <c r="F14" s="13">
        <v>0.2</v>
      </c>
      <c r="G14" s="19">
        <v>78500</v>
      </c>
      <c r="H14" s="18">
        <v>0.2</v>
      </c>
      <c r="I14" s="22">
        <f t="shared" si="0"/>
        <v>15700</v>
      </c>
      <c r="J14" s="22">
        <f t="shared" si="1"/>
        <v>18840</v>
      </c>
    </row>
    <row r="15" spans="1:10" s="21" customFormat="1" ht="26.25" customHeight="1" x14ac:dyDescent="0.25">
      <c r="A15" s="13">
        <v>14</v>
      </c>
      <c r="B15" s="13" t="s">
        <v>32</v>
      </c>
      <c r="C15" s="17" t="s">
        <v>54</v>
      </c>
      <c r="D15" s="13" t="s">
        <v>20</v>
      </c>
      <c r="E15" s="12" t="s">
        <v>65</v>
      </c>
      <c r="F15" s="12">
        <v>0.03</v>
      </c>
      <c r="G15" s="19">
        <v>110500</v>
      </c>
      <c r="H15" s="18">
        <v>0.2</v>
      </c>
      <c r="I15" s="22">
        <f t="shared" si="0"/>
        <v>3315</v>
      </c>
      <c r="J15" s="22">
        <f t="shared" si="1"/>
        <v>3978</v>
      </c>
    </row>
    <row r="16" spans="1:10" s="21" customFormat="1" ht="43.5" customHeight="1" x14ac:dyDescent="0.25">
      <c r="A16" s="13">
        <v>15</v>
      </c>
      <c r="B16" s="13" t="s">
        <v>33</v>
      </c>
      <c r="C16" s="17" t="s">
        <v>55</v>
      </c>
      <c r="D16" s="13" t="s">
        <v>20</v>
      </c>
      <c r="E16" s="12" t="s">
        <v>19</v>
      </c>
      <c r="F16" s="12">
        <v>2</v>
      </c>
      <c r="G16" s="19">
        <v>1925</v>
      </c>
      <c r="H16" s="18">
        <v>0.2</v>
      </c>
      <c r="I16" s="22">
        <f t="shared" si="0"/>
        <v>3850</v>
      </c>
      <c r="J16" s="22">
        <f t="shared" si="1"/>
        <v>4620</v>
      </c>
    </row>
    <row r="17" spans="1:10" s="21" customFormat="1" ht="30" customHeight="1" x14ac:dyDescent="0.25">
      <c r="A17" s="13">
        <v>16</v>
      </c>
      <c r="B17" s="13" t="s">
        <v>34</v>
      </c>
      <c r="C17" s="17" t="s">
        <v>56</v>
      </c>
      <c r="D17" s="13" t="s">
        <v>20</v>
      </c>
      <c r="E17" s="12" t="s">
        <v>65</v>
      </c>
      <c r="F17" s="12">
        <v>3.5000000000000003E-2</v>
      </c>
      <c r="G17" s="19">
        <v>67500</v>
      </c>
      <c r="H17" s="18">
        <v>0.2</v>
      </c>
      <c r="I17" s="22">
        <f t="shared" si="0"/>
        <v>2362.5</v>
      </c>
      <c r="J17" s="22">
        <f t="shared" si="1"/>
        <v>2835</v>
      </c>
    </row>
    <row r="18" spans="1:10" s="21" customFormat="1" ht="38.25" customHeight="1" x14ac:dyDescent="0.25">
      <c r="A18" s="13">
        <v>17</v>
      </c>
      <c r="B18" s="13" t="s">
        <v>35</v>
      </c>
      <c r="C18" s="17" t="s">
        <v>57</v>
      </c>
      <c r="D18" s="13" t="s">
        <v>20</v>
      </c>
      <c r="E18" s="12" t="s">
        <v>65</v>
      </c>
      <c r="F18" s="12">
        <v>0.255</v>
      </c>
      <c r="G18" s="19">
        <v>67500</v>
      </c>
      <c r="H18" s="18">
        <v>0.2</v>
      </c>
      <c r="I18" s="22">
        <f t="shared" si="0"/>
        <v>17212.5</v>
      </c>
      <c r="J18" s="22">
        <f t="shared" si="1"/>
        <v>20655</v>
      </c>
    </row>
    <row r="19" spans="1:10" s="21" customFormat="1" ht="39" customHeight="1" x14ac:dyDescent="0.25">
      <c r="A19" s="13">
        <v>18</v>
      </c>
      <c r="B19" s="13" t="s">
        <v>36</v>
      </c>
      <c r="C19" s="17" t="s">
        <v>58</v>
      </c>
      <c r="D19" s="13" t="s">
        <v>20</v>
      </c>
      <c r="E19" s="12" t="s">
        <v>65</v>
      </c>
      <c r="F19" s="12">
        <v>0.36</v>
      </c>
      <c r="G19" s="19">
        <v>68500</v>
      </c>
      <c r="H19" s="18">
        <v>0.2</v>
      </c>
      <c r="I19" s="22">
        <f t="shared" si="0"/>
        <v>24660</v>
      </c>
      <c r="J19" s="22">
        <f t="shared" si="1"/>
        <v>29592</v>
      </c>
    </row>
    <row r="20" spans="1:10" s="21" customFormat="1" ht="45" customHeight="1" x14ac:dyDescent="0.25">
      <c r="A20" s="13">
        <v>19</v>
      </c>
      <c r="B20" s="13" t="s">
        <v>37</v>
      </c>
      <c r="C20" s="17" t="s">
        <v>59</v>
      </c>
      <c r="D20" s="13" t="s">
        <v>20</v>
      </c>
      <c r="E20" s="12" t="s">
        <v>65</v>
      </c>
      <c r="F20" s="12">
        <v>4.5999999999999999E-2</v>
      </c>
      <c r="G20" s="19">
        <v>77500</v>
      </c>
      <c r="H20" s="18">
        <v>0.2</v>
      </c>
      <c r="I20" s="22">
        <f t="shared" si="0"/>
        <v>3565</v>
      </c>
      <c r="J20" s="22">
        <f t="shared" si="1"/>
        <v>4278</v>
      </c>
    </row>
    <row r="21" spans="1:10" s="21" customFormat="1" ht="40.5" customHeight="1" x14ac:dyDescent="0.25">
      <c r="A21" s="13">
        <v>20</v>
      </c>
      <c r="B21" s="13" t="s">
        <v>38</v>
      </c>
      <c r="C21" s="17" t="s">
        <v>60</v>
      </c>
      <c r="D21" s="13" t="s">
        <v>20</v>
      </c>
      <c r="E21" s="12" t="s">
        <v>65</v>
      </c>
      <c r="F21" s="12">
        <v>1.1519999999999999</v>
      </c>
      <c r="G21" s="19">
        <v>67500</v>
      </c>
      <c r="H21" s="18">
        <v>0.2</v>
      </c>
      <c r="I21" s="22">
        <f t="shared" si="0"/>
        <v>77760</v>
      </c>
      <c r="J21" s="22">
        <f t="shared" si="1"/>
        <v>93312</v>
      </c>
    </row>
    <row r="22" spans="1:10" s="21" customFormat="1" ht="42.75" customHeight="1" x14ac:dyDescent="0.25">
      <c r="A22" s="13">
        <v>21</v>
      </c>
      <c r="B22" s="13" t="s">
        <v>39</v>
      </c>
      <c r="C22" s="17" t="s">
        <v>61</v>
      </c>
      <c r="D22" s="13" t="s">
        <v>20</v>
      </c>
      <c r="E22" s="12" t="s">
        <v>65</v>
      </c>
      <c r="F22" s="12">
        <v>0.46</v>
      </c>
      <c r="G22" s="19">
        <v>67500</v>
      </c>
      <c r="H22" s="18">
        <v>0.2</v>
      </c>
      <c r="I22" s="22">
        <f t="shared" si="0"/>
        <v>31050</v>
      </c>
      <c r="J22" s="22">
        <f t="shared" si="1"/>
        <v>37260</v>
      </c>
    </row>
    <row r="23" spans="1:10" s="21" customFormat="1" ht="27" customHeight="1" x14ac:dyDescent="0.25">
      <c r="A23" s="13">
        <v>22</v>
      </c>
      <c r="B23" s="13" t="s">
        <v>40</v>
      </c>
      <c r="C23" s="17" t="s">
        <v>62</v>
      </c>
      <c r="D23" s="13" t="s">
        <v>20</v>
      </c>
      <c r="E23" s="12" t="s">
        <v>65</v>
      </c>
      <c r="F23" s="12">
        <v>0.105</v>
      </c>
      <c r="G23" s="19">
        <v>68000</v>
      </c>
      <c r="H23" s="18">
        <v>0.2</v>
      </c>
      <c r="I23" s="22">
        <f t="shared" si="0"/>
        <v>7140</v>
      </c>
      <c r="J23" s="22">
        <f t="shared" si="1"/>
        <v>8568</v>
      </c>
    </row>
    <row r="24" spans="1:10" s="21" customFormat="1" ht="20.25" customHeight="1" x14ac:dyDescent="0.25">
      <c r="A24" s="13">
        <v>23</v>
      </c>
      <c r="B24" s="13" t="s">
        <v>40</v>
      </c>
      <c r="C24" s="17" t="s">
        <v>63</v>
      </c>
      <c r="D24" s="13" t="s">
        <v>20</v>
      </c>
      <c r="E24" s="12" t="s">
        <v>65</v>
      </c>
      <c r="F24" s="12">
        <v>7.0999999999999994E-2</v>
      </c>
      <c r="G24" s="19">
        <v>68000</v>
      </c>
      <c r="H24" s="18">
        <v>0.2</v>
      </c>
      <c r="I24" s="22">
        <f t="shared" si="0"/>
        <v>4828</v>
      </c>
      <c r="J24" s="22">
        <f t="shared" si="1"/>
        <v>5793.5999999999995</v>
      </c>
    </row>
    <row r="25" spans="1:10" s="21" customFormat="1" ht="20.25" customHeight="1" x14ac:dyDescent="0.25">
      <c r="A25" s="13">
        <v>24</v>
      </c>
      <c r="B25" s="13" t="s">
        <v>40</v>
      </c>
      <c r="C25" s="17" t="s">
        <v>64</v>
      </c>
      <c r="D25" s="13" t="s">
        <v>20</v>
      </c>
      <c r="E25" s="12" t="s">
        <v>65</v>
      </c>
      <c r="F25" s="12">
        <v>8.5000000000000006E-2</v>
      </c>
      <c r="G25" s="19">
        <v>68500</v>
      </c>
      <c r="H25" s="18">
        <v>0.2</v>
      </c>
      <c r="I25" s="22">
        <f t="shared" si="0"/>
        <v>5822.5</v>
      </c>
      <c r="J25" s="22">
        <f t="shared" si="1"/>
        <v>6987</v>
      </c>
    </row>
    <row r="26" spans="1:10" s="21" customFormat="1" x14ac:dyDescent="0.3">
      <c r="A26" s="23" t="s">
        <v>17</v>
      </c>
      <c r="B26" s="23"/>
      <c r="C26" s="23"/>
      <c r="D26" s="23"/>
      <c r="E26" s="23"/>
      <c r="F26" s="23"/>
      <c r="G26" s="23"/>
      <c r="H26" s="23"/>
      <c r="I26" s="24">
        <f>SUM(I2:I25)</f>
        <v>514248</v>
      </c>
      <c r="J26" s="24"/>
    </row>
    <row r="27" spans="1:10" s="21" customFormat="1" x14ac:dyDescent="0.3">
      <c r="A27" s="23" t="s">
        <v>18</v>
      </c>
      <c r="B27" s="23"/>
      <c r="C27" s="23"/>
      <c r="D27" s="23"/>
      <c r="E27" s="23"/>
      <c r="F27" s="23"/>
      <c r="G27" s="23"/>
      <c r="H27" s="23"/>
      <c r="I27" s="24">
        <f>SUM(J2:J25)</f>
        <v>617097.6</v>
      </c>
      <c r="J27" s="24"/>
    </row>
    <row r="28" spans="1:10" x14ac:dyDescent="0.3">
      <c r="A28" s="7"/>
      <c r="B28" s="7"/>
      <c r="C28" s="7"/>
      <c r="D28" s="7"/>
      <c r="E28" s="7"/>
      <c r="F28" s="7"/>
      <c r="G28" s="7"/>
      <c r="H28" s="7"/>
      <c r="I28" s="8"/>
      <c r="J28" s="9"/>
    </row>
    <row r="29" spans="1:10" x14ac:dyDescent="0.3">
      <c r="A29" s="7"/>
      <c r="B29" s="25" t="s">
        <v>67</v>
      </c>
      <c r="C29" s="25"/>
      <c r="D29" s="25"/>
      <c r="E29" s="25"/>
      <c r="F29" s="25"/>
      <c r="G29" s="25"/>
      <c r="H29" s="25"/>
      <c r="I29" s="25"/>
      <c r="J29" s="25"/>
    </row>
    <row r="30" spans="1:10" x14ac:dyDescent="0.3">
      <c r="B30" s="5"/>
      <c r="C30" s="5"/>
    </row>
    <row r="31" spans="1:10" ht="37.5" x14ac:dyDescent="0.3">
      <c r="B31" s="2" t="s">
        <v>6</v>
      </c>
      <c r="C31" s="10" t="s">
        <v>9</v>
      </c>
      <c r="D31" s="5"/>
      <c r="E31" s="5"/>
    </row>
    <row r="32" spans="1:10" x14ac:dyDescent="0.3">
      <c r="B32" s="2" t="s">
        <v>7</v>
      </c>
      <c r="C32" s="10" t="s">
        <v>10</v>
      </c>
      <c r="D32" s="5"/>
      <c r="E32" s="5"/>
    </row>
    <row r="33" spans="2:5" ht="93" customHeight="1" x14ac:dyDescent="0.3">
      <c r="B33" s="3" t="s">
        <v>8</v>
      </c>
      <c r="C33" s="10" t="s">
        <v>66</v>
      </c>
      <c r="D33" s="5"/>
      <c r="E33" s="5"/>
    </row>
    <row r="34" spans="2:5" ht="105.75" customHeight="1" x14ac:dyDescent="0.3">
      <c r="B34" s="4" t="s">
        <v>11</v>
      </c>
      <c r="C34" s="10" t="s">
        <v>12</v>
      </c>
      <c r="D34" s="5"/>
      <c r="E34" s="5"/>
    </row>
  </sheetData>
  <mergeCells count="5">
    <mergeCell ref="A26:H26"/>
    <mergeCell ref="A27:H27"/>
    <mergeCell ref="I26:J26"/>
    <mergeCell ref="I27:J27"/>
    <mergeCell ref="B29:J2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Таблица А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2021-03-16T10:05:36Z</dcterms:modified>
</cp:coreProperties>
</file>