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'1.1.'!$D$16:$D$1135</definedName>
    <definedName name="Nomenclatura" localSheetId="2">'1.2. '!$D$5:$D$1134</definedName>
    <definedName name="Print_Area" localSheetId="0">'1.1.'!$A$1:$X$25</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'1.1.'!$L$16:$L$65543</definedName>
    <definedName name="НаименованиеПредметаЗакупки">'1.1.'!$D$9</definedName>
    <definedName name="НомерСертификатаИмя">'1.1.'!$J$16:$J$65543</definedName>
    <definedName name="Период" localSheetId="2">'1.2. '!$L$5:$L$20</definedName>
    <definedName name="Период" localSheetId="5">'[1]Коммерческое предложение'!$Q$54:$Q$55</definedName>
    <definedName name="Период">'1.1.'!$Z$20:$Z$21</definedName>
    <definedName name="ТехническиеХарактеристики">'1.1.'!$H$9</definedName>
  </definedNames>
  <calcPr calcId="145621" refMode="R1C1"/>
</workbook>
</file>

<file path=xl/calcChain.xml><?xml version="1.0" encoding="utf-8"?>
<calcChain xmlns="http://schemas.openxmlformats.org/spreadsheetml/2006/main">
  <c r="AG15" i="1" l="1"/>
  <c r="AF15" i="1"/>
  <c r="AE15" i="1"/>
  <c r="AD15" i="1"/>
  <c r="AC15" i="1"/>
  <c r="Y15" i="1"/>
  <c r="V15" i="1"/>
  <c r="W15" i="1" s="1"/>
  <c r="AG14" i="1"/>
  <c r="AF14" i="1"/>
  <c r="AE14" i="1"/>
  <c r="AD14" i="1"/>
  <c r="AC14" i="1"/>
  <c r="Y14" i="1"/>
  <c r="V14" i="1"/>
  <c r="W14" i="1" s="1"/>
  <c r="AG13" i="1"/>
  <c r="AF13" i="1"/>
  <c r="AE13" i="1"/>
  <c r="AD13" i="1"/>
  <c r="AC13" i="1"/>
  <c r="Y13" i="1"/>
  <c r="V13" i="1"/>
  <c r="AB13" i="1" s="1"/>
  <c r="AG12" i="1"/>
  <c r="AF12" i="1"/>
  <c r="AE12" i="1"/>
  <c r="AD12" i="1"/>
  <c r="AC12" i="1"/>
  <c r="AB12" i="1"/>
  <c r="Y12" i="1"/>
  <c r="V12" i="1"/>
  <c r="W12" i="1" s="1"/>
  <c r="AG11" i="1"/>
  <c r="AF11" i="1"/>
  <c r="AE11" i="1"/>
  <c r="AD11" i="1"/>
  <c r="AC11" i="1"/>
  <c r="Y11" i="1"/>
  <c r="V11" i="1"/>
  <c r="AB11" i="1" s="1"/>
  <c r="W11" i="1" l="1"/>
  <c r="AA11" i="1" s="1"/>
  <c r="X15" i="1"/>
  <c r="Z15" i="1" s="1"/>
  <c r="AH15" i="1" s="1"/>
  <c r="AA15" i="1"/>
  <c r="AA14" i="1"/>
  <c r="X14" i="1"/>
  <c r="Z14" i="1" s="1"/>
  <c r="AH14" i="1" s="1"/>
  <c r="X12" i="1"/>
  <c r="Z12" i="1" s="1"/>
  <c r="AH12" i="1" s="1"/>
  <c r="AA12" i="1"/>
  <c r="AB15" i="1"/>
  <c r="X11" i="1"/>
  <c r="Z11" i="1" s="1"/>
  <c r="AH11" i="1" s="1"/>
  <c r="AB14" i="1"/>
  <c r="W13" i="1"/>
  <c r="AA13" i="1" l="1"/>
  <c r="X13" i="1"/>
  <c r="Z13" i="1" s="1"/>
  <c r="AH13" i="1" s="1"/>
  <c r="E6" i="7" l="1"/>
  <c r="D6" i="7"/>
  <c r="F6" i="7"/>
  <c r="G6" i="7"/>
  <c r="B3" i="2" l="1"/>
  <c r="D3" i="4"/>
  <c r="F3" i="6"/>
  <c r="H5" i="1" l="1"/>
  <c r="H4" i="1"/>
  <c r="H3" i="1" l="1"/>
  <c r="H7" i="1" l="1"/>
  <c r="H1" i="1" l="1"/>
  <c r="AH8" i="1" l="1"/>
  <c r="M4" i="6"/>
  <c r="N4" i="6" s="1"/>
  <c r="X17" i="1"/>
  <c r="X18" i="1"/>
  <c r="X16" i="1" l="1"/>
  <c r="H2" i="1" l="1"/>
</calcChain>
</file>

<file path=xl/sharedStrings.xml><?xml version="1.0" encoding="utf-8"?>
<sst xmlns="http://schemas.openxmlformats.org/spreadsheetml/2006/main" count="334" uniqueCount="213">
  <si>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</si>
  <si>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</si>
  <si>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</si>
  <si>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</si>
  <si>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</si>
  <si>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</si>
  <si>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</si>
  <si>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</si>
  <si>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</si>
  <si>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</si>
  <si>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</si>
  <si>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</si>
  <si>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</si>
  <si>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</si>
  <si>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</si>
  <si>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</si>
  <si>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</si>
  <si>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</si>
  <si>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</si>
  <si>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</si>
  <si>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</si>
  <si>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</si>
  <si>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</si>
  <si>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</si>
  <si>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</si>
  <si>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</si>
  <si>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</si>
  <si>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</si>
  <si>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</si>
  <si>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</si>
  <si>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</si>
  <si>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</si>
  <si>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</si>
  <si>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</si>
  <si>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</si>
  <si>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</si>
  <si>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</si>
  <si>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</si>
  <si>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</si>
  <si>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</si>
  <si>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</si>
  <si>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</si>
  <si>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</si>
  <si>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</si>
  <si>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</si>
  <si>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</si>
  <si>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</si>
  <si>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</si>
  <si>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</si>
  <si>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</si>
  <si>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</si>
  <si>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</si>
  <si>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</si>
  <si>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</si>
  <si>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</si>
  <si>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</si>
  <si>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</si>
  <si>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</si>
  <si>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</si>
  <si>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</si>
  <si>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</si>
  <si>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</si>
  <si>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</si>
  <si>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</si>
  <si>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</si>
  <si>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</si>
  <si>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</si>
  <si>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</si>
  <si>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</si>
  <si>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</si>
  <si>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</si>
  <si>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</si>
  <si>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</si>
  <si>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</si>
  <si>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</si>
  <si>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</si>
  <si>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</si>
  <si>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</si>
  <si>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</si>
  <si>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</si>
  <si>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</si>
  <si>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</si>
  <si>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</si>
  <si>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</si>
  <si>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</si>
  <si>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</si>
  <si>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</si>
  <si>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</si>
  <si>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</si>
  <si>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</si>
  <si>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</si>
  <si>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</si>
  <si>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</si>
  <si>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</si>
  <si>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</si>
  <si>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</si>
  <si>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</si>
  <si>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</si>
  <si>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</si>
  <si>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</si>
  <si>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</si>
  <si>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</si>
  <si>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</si>
  <si>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</si>
  <si>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</si>
  <si>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</si>
  <si>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</si>
  <si>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</si>
  <si>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</si>
  <si>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</si>
  <si>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</si>
  <si>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</si>
  <si>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</si>
  <si>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</si>
  <si>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</si>
  <si>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</si>
  <si>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</si>
  <si>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</si>
  <si>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</si>
  <si>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</si>
  <si>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</si>
  <si>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</si>
  <si>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</si>
  <si>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</si>
  <si>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</si>
  <si>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</si>
  <si>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</si>
  <si>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</si>
  <si>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</si>
  <si>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</si>
  <si>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</si>
  <si>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</si>
  <si>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</si>
  <si>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</si>
  <si>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</si>
  <si>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</si>
  <si>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</si>
  <si>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</si>
  <si>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</si>
  <si>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</si>
  <si>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</si>
  <si>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</si>
  <si>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</si>
  <si>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</si>
  <si>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</si>
  <si>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</si>
  <si>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</si>
  <si>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</si>
  <si>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</si>
  <si>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</si>
  <si>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</si>
  <si>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</si>
  <si>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</si>
  <si>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</si>
  <si>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</si>
  <si>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</si>
  <si>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</si>
  <si>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</si>
  <si>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</si>
  <si>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</si>
  <si>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</si>
  <si>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</si>
  <si>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</si>
  <si>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</si>
  <si>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</si>
  <si>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</si>
  <si>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</si>
  <si>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</si>
  <si>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</si>
  <si>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</si>
  <si>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</si>
  <si>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</si>
  <si>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</si>
  <si>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</si>
  <si>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</si>
  <si>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</si>
  <si>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</si>
  <si>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</si>
  <si>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</si>
  <si>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</si>
  <si>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</si>
  <si>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</si>
  <si>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</si>
  <si>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</si>
  <si>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</si>
  <si>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</si>
  <si>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</si>
  <si>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</si>
  <si>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</si>
  <si>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</si>
  <si>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</si>
  <si>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</si>
  <si>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</si>
  <si>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f7df3c3d-d18e-4492-b0d4-ca13008fcd3b</t>
  </si>
  <si>
    <t>Автомобиль ГАЗ-3302 Газель с краном-манипулятором/КМУ дооборудованный газобаллонным оборудованием DiGitronic для работы на КПГ</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</si>
  <si>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</si>
  <si>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</si>
  <si>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</si>
  <si>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</si>
  <si>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</si>
  <si>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</si>
  <si>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b6f35a8a-19b1-47a9-bd80-73b0a11d64a8</t>
  </si>
  <si>
    <t>Автомобиль ГАЗ-27057-364 дооборудованный газобаллонным оборудованием DiGitronic для работы на КПГ</t>
  </si>
  <si>
    <t>c695ba9f-eea3-44aa-9439-2967a52926f6</t>
  </si>
  <si>
    <t>Автомобиль ГАЗ-3302 дооборудованный газобаллонным оборудованием DiGitronic для работы на КПГ</t>
  </si>
  <si>
    <t>54552112-c0c9-4e49-ab05-2c9977705328</t>
  </si>
  <si>
    <t>Автомобиль ГАЗ-27057-778 (364) ДВС УМЗ-А274Evotech Бензиновый 106,8 л.с., 2690 куб. см., Евро-5</t>
  </si>
  <si>
    <t>8e9d30ff-f108-470b-8d61-2ad91874c632</t>
  </si>
  <si>
    <t>Автомобиль на базе ГАЗ-3302 (ГАЗ 33025-750) ДВС УМЗ-А274 Evotech битопливный бензин/сжиженный газ пропан-бутан (Бензин+LPG ) 106,8 л.с., 2690 куб. см.</t>
  </si>
  <si>
    <t>Открытый запрос предложений в электронной форме</t>
  </si>
  <si>
    <t>78129677-25f5-4b76-8940-3ced94405ff6</t>
  </si>
  <si>
    <t>669ac328-70d7-4c4e-80d5-fd7f93d7cf0b</t>
  </si>
  <si>
    <t>4968d6eb-3c8e-11e8-821d-005056b8f04c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</si>
</sst>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210</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211</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209</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212</v>
      </c>
      <c r="B4" s="90"/>
      <c r="C4" s="90"/>
      <c r="D4" s="90">
        <v>152681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IF(SUM(AH9:AH29)*100/MAX(SUM(Z10:Z26),1)&lt;50,"В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55813</v>
      </c>
      <c r="D11" s="175" t="s">
        <v>194</v>
      </c>
      <c r="E11" s="176" t="s">
        <v>85</v>
      </c>
      <c r="F11" s="177" t="s">
        <v>85</v>
      </c>
      <c r="G11" s="178" t="s">
        <v>128</v>
      </c>
      <c r="H11" s="178" t="s">
        <v>128</v>
      </c>
      <c r="I11" s="179"/>
      <c r="J11" s="180" t="s">
        <v>195</v>
      </c>
      <c r="K11" s="174" t="s">
        <v>196</v>
      </c>
      <c r="L11" s="174">
        <v>1</v>
      </c>
      <c r="M11" s="174" t="s">
        <v>197</v>
      </c>
      <c r="N11" s="181">
        <v>1</v>
      </c>
      <c r="O11" s="174" t="s">
        <v>198</v>
      </c>
      <c r="P11" s="174" t="s">
        <v>199</v>
      </c>
      <c r="Q11" s="177" t="s">
        <v>200</v>
      </c>
      <c r="R11" s="182">
        <v>1599576.27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5" si="0">X11</f>
        <v>0</v>
      </c>
      <c r="AA11" s="186">
        <f t="shared" ref="AA11:AA15" si="1">W11</f>
        <v>0</v>
      </c>
      <c r="AB11" s="186">
        <f t="shared" ref="AB11:AB15" si="2">V11</f>
        <v>0</v>
      </c>
      <c r="AC11" s="187">
        <f t="shared" ref="AC11:AC15"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55814</v>
      </c>
      <c r="D12" s="175" t="s">
        <v>202</v>
      </c>
      <c r="E12" s="176" t="s">
        <v>85</v>
      </c>
      <c r="F12" s="177" t="s">
        <v>85</v>
      </c>
      <c r="G12" s="178" t="s">
        <v>128</v>
      </c>
      <c r="H12" s="178" t="s">
        <v>128</v>
      </c>
      <c r="I12" s="179"/>
      <c r="J12" s="180" t="s">
        <v>195</v>
      </c>
      <c r="K12" s="174" t="s">
        <v>196</v>
      </c>
      <c r="L12" s="174">
        <v>2</v>
      </c>
      <c r="M12" s="174" t="s">
        <v>197</v>
      </c>
      <c r="N12" s="181">
        <v>2</v>
      </c>
      <c r="O12" s="174" t="s">
        <v>198</v>
      </c>
      <c r="P12" s="174" t="s">
        <v>199</v>
      </c>
      <c r="Q12" s="177" t="s">
        <v>200</v>
      </c>
      <c r="R12" s="182">
        <v>2017556.78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55815</v>
      </c>
      <c r="D13" s="175" t="s">
        <v>204</v>
      </c>
      <c r="E13" s="176" t="s">
        <v>85</v>
      </c>
      <c r="F13" s="177" t="s">
        <v>85</v>
      </c>
      <c r="G13" s="178" t="s">
        <v>128</v>
      </c>
      <c r="H13" s="178" t="s">
        <v>128</v>
      </c>
      <c r="I13" s="179"/>
      <c r="J13" s="180" t="s">
        <v>195</v>
      </c>
      <c r="K13" s="174" t="s">
        <v>196</v>
      </c>
      <c r="L13" s="174">
        <v>1</v>
      </c>
      <c r="M13" s="174" t="s">
        <v>197</v>
      </c>
      <c r="N13" s="181">
        <v>1</v>
      </c>
      <c r="O13" s="174" t="s">
        <v>198</v>
      </c>
      <c r="P13" s="174" t="s">
        <v>199</v>
      </c>
      <c r="Q13" s="177" t="s">
        <v>200</v>
      </c>
      <c r="R13" s="182">
        <v>908898.31</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55816</v>
      </c>
      <c r="D14" s="175" t="s">
        <v>206</v>
      </c>
      <c r="E14" s="176" t="s">
        <v>85</v>
      </c>
      <c r="F14" s="177" t="s">
        <v>85</v>
      </c>
      <c r="G14" s="178" t="s">
        <v>128</v>
      </c>
      <c r="H14" s="178" t="s">
        <v>128</v>
      </c>
      <c r="I14" s="179"/>
      <c r="J14" s="180" t="s">
        <v>195</v>
      </c>
      <c r="K14" s="174" t="s">
        <v>196</v>
      </c>
      <c r="L14" s="174">
        <v>9</v>
      </c>
      <c r="M14" s="174" t="s">
        <v>197</v>
      </c>
      <c r="N14" s="181">
        <v>9</v>
      </c>
      <c r="O14" s="174" t="s">
        <v>198</v>
      </c>
      <c r="P14" s="174" t="s">
        <v>199</v>
      </c>
      <c r="Q14" s="177" t="s">
        <v>200</v>
      </c>
      <c r="R14" s="182">
        <v>7896356.0099999998</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55817</v>
      </c>
      <c r="D15" s="175" t="s">
        <v>208</v>
      </c>
      <c r="E15" s="176" t="s">
        <v>85</v>
      </c>
      <c r="F15" s="177" t="s">
        <v>85</v>
      </c>
      <c r="G15" s="178" t="s">
        <v>128</v>
      </c>
      <c r="H15" s="178" t="s">
        <v>128</v>
      </c>
      <c r="I15" s="179"/>
      <c r="J15" s="180" t="s">
        <v>195</v>
      </c>
      <c r="K15" s="174" t="s">
        <v>196</v>
      </c>
      <c r="L15" s="174">
        <v>1</v>
      </c>
      <c r="M15" s="174" t="s">
        <v>197</v>
      </c>
      <c r="N15" s="181">
        <v>1</v>
      </c>
      <c r="O15" s="174" t="s">
        <v>198</v>
      </c>
      <c r="P15" s="174" t="s">
        <v>199</v>
      </c>
      <c r="Q15" s="177" t="s">
        <v>200</v>
      </c>
      <c r="R15" s="182">
        <v>792372.88</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25">
      <c r="A16" s="138" t="s">
        <v>114</v>
      </c>
      <c r="B16" s="138"/>
      <c r="C16" s="138"/>
      <c r="D16" s="138"/>
      <c r="E16" s="138"/>
      <c r="F16" s="138"/>
      <c r="G16" s="138"/>
      <c r="H16" s="138"/>
      <c r="I16" s="138"/>
      <c r="J16" s="138"/>
      <c r="K16" s="138"/>
      <c r="L16" s="138"/>
      <c r="M16" s="138"/>
      <c r="N16" s="138"/>
      <c r="O16" s="138"/>
      <c r="P16" s="138"/>
      <c r="Q16" s="138"/>
      <c r="R16" s="138"/>
      <c r="S16" s="138"/>
      <c r="T16" s="138"/>
      <c r="U16" s="138"/>
      <c r="V16" s="138"/>
      <c r="W16" s="139"/>
      <c r="X16" s="104">
        <f>SUM(Z8:Z25)</f>
        <v>0</v>
      </c>
      <c r="Y16" s="86"/>
      <c r="Z16" s="85"/>
      <c r="AA16" s="85"/>
      <c r="AB16" s="85"/>
      <c r="AC16" s="85"/>
    </row>
    <row r="17" spans="1:29" ht="50.1" customHeight="1" x14ac:dyDescent="0.25">
      <c r="A17" s="140" t="s">
        <v>115</v>
      </c>
      <c r="B17" s="138"/>
      <c r="C17" s="138"/>
      <c r="D17" s="138"/>
      <c r="E17" s="138"/>
      <c r="F17" s="138"/>
      <c r="G17" s="138"/>
      <c r="H17" s="138"/>
      <c r="I17" s="138"/>
      <c r="J17" s="138"/>
      <c r="K17" s="138"/>
      <c r="L17" s="138"/>
      <c r="M17" s="138"/>
      <c r="N17" s="138"/>
      <c r="O17" s="138"/>
      <c r="P17" s="138"/>
      <c r="Q17" s="138"/>
      <c r="R17" s="138"/>
      <c r="S17" s="138"/>
      <c r="T17" s="138"/>
      <c r="U17" s="138"/>
      <c r="V17" s="138"/>
      <c r="W17" s="139"/>
      <c r="X17" s="104">
        <f>SUM(AB10:AB18)</f>
        <v>0</v>
      </c>
      <c r="Y17" s="86"/>
      <c r="Z17" s="85"/>
      <c r="AA17" s="85"/>
      <c r="AB17" s="85"/>
      <c r="AC17" s="85"/>
    </row>
    <row r="18" spans="1:29" ht="50.1" customHeight="1" x14ac:dyDescent="0.25">
      <c r="A18" s="140" t="s">
        <v>81</v>
      </c>
      <c r="B18" s="138"/>
      <c r="C18" s="138"/>
      <c r="D18" s="138"/>
      <c r="E18" s="138"/>
      <c r="F18" s="138"/>
      <c r="G18" s="138"/>
      <c r="H18" s="138"/>
      <c r="I18" s="138"/>
      <c r="J18" s="138"/>
      <c r="K18" s="138"/>
      <c r="L18" s="138"/>
      <c r="M18" s="138"/>
      <c r="N18" s="138"/>
      <c r="O18" s="138"/>
      <c r="P18" s="138"/>
      <c r="Q18" s="138"/>
      <c r="R18" s="138"/>
      <c r="S18" s="138"/>
      <c r="T18" s="138"/>
      <c r="U18" s="138"/>
      <c r="V18" s="138"/>
      <c r="W18" s="139"/>
      <c r="X18" s="104">
        <f>SUM(AA:AA)</f>
        <v>0</v>
      </c>
      <c r="Y18" s="86"/>
      <c r="Z18" s="85"/>
      <c r="AA18" s="85"/>
      <c r="AB18" s="85"/>
      <c r="AC18" s="85"/>
    </row>
    <row r="19" spans="1:29" ht="50.1" customHeight="1" x14ac:dyDescent="0.25">
      <c r="B19" s="58" t="s">
        <v>55</v>
      </c>
      <c r="C19" s="17"/>
      <c r="D19" s="77"/>
      <c r="E19" s="77"/>
      <c r="F19" s="77"/>
      <c r="G19" s="77"/>
      <c r="H19" s="77"/>
      <c r="I19" s="78"/>
      <c r="J19" s="78"/>
      <c r="K19" s="78"/>
      <c r="L19" s="78"/>
      <c r="M19" s="78"/>
      <c r="N19" s="78"/>
      <c r="O19" s="78"/>
      <c r="P19" s="78"/>
      <c r="Q19" s="78"/>
      <c r="R19" s="78"/>
      <c r="S19" s="79"/>
      <c r="T19" s="79"/>
      <c r="U19" s="79"/>
      <c r="V19" s="79"/>
      <c r="W19" s="79"/>
      <c r="X19" s="80"/>
      <c r="Y19" s="80"/>
    </row>
    <row r="20" spans="1:29" ht="50.1" customHeight="1" x14ac:dyDescent="0.25">
      <c r="B20" s="58" t="s">
        <v>56</v>
      </c>
      <c r="D20" s="81"/>
      <c r="E20" s="81"/>
      <c r="F20" s="81"/>
      <c r="G20" s="81"/>
      <c r="H20" s="81"/>
      <c r="I20" s="76"/>
      <c r="J20" s="76"/>
      <c r="K20" s="76"/>
      <c r="L20" s="76"/>
      <c r="M20" s="76"/>
      <c r="N20" s="76"/>
      <c r="O20" s="76"/>
      <c r="P20" s="76"/>
      <c r="Q20" s="76"/>
      <c r="R20" s="76"/>
      <c r="S20" s="82"/>
      <c r="T20" s="82"/>
      <c r="U20" s="82"/>
      <c r="V20" s="82"/>
      <c r="W20" s="82"/>
      <c r="X20" s="83"/>
      <c r="Y20" s="83"/>
    </row>
    <row r="21" spans="1:29" ht="50.1" customHeight="1" x14ac:dyDescent="0.25">
      <c r="H21" s="19"/>
      <c r="I21" s="18"/>
      <c r="J21" s="18"/>
      <c r="S21" s="21"/>
      <c r="T21" s="21"/>
      <c r="U21" s="21"/>
      <c r="V21" s="21"/>
      <c r="W21" s="21"/>
      <c r="X21" s="10"/>
      <c r="Y21" s="10"/>
    </row>
    <row r="22" spans="1:29" ht="50.1" customHeight="1" x14ac:dyDescent="0.25">
      <c r="A22" s="13"/>
      <c r="B22" s="13"/>
      <c r="C22" s="13"/>
      <c r="D22" s="1" t="s">
        <v>22</v>
      </c>
      <c r="E22" s="38"/>
      <c r="F22" s="38"/>
      <c r="G22" s="37"/>
      <c r="H22" s="76" t="s">
        <v>69</v>
      </c>
      <c r="I22" s="19"/>
      <c r="J22" s="20"/>
      <c r="K22" s="14"/>
      <c r="L22" s="14"/>
      <c r="M22" s="14"/>
      <c r="N22" s="14"/>
      <c r="O22" s="14"/>
      <c r="P22" s="14"/>
      <c r="Q22" s="14"/>
      <c r="R22" s="14"/>
      <c r="S22" s="20"/>
      <c r="T22" s="20"/>
      <c r="U22" s="20"/>
      <c r="V22" s="20"/>
      <c r="W22" s="20"/>
      <c r="X22" s="14"/>
      <c r="Y22" s="14"/>
      <c r="Z22" s="72"/>
    </row>
    <row r="23" spans="1:29" ht="50.1" customHeight="1" x14ac:dyDescent="0.25">
      <c r="D23" s="37" t="s">
        <v>8</v>
      </c>
      <c r="E23" s="1"/>
      <c r="F23" s="1"/>
      <c r="G23" s="1"/>
      <c r="H23" s="18"/>
      <c r="I23" s="19"/>
      <c r="J23" s="18"/>
      <c r="S23" s="22"/>
      <c r="T23" s="22"/>
      <c r="U23" s="22"/>
      <c r="V23" s="22"/>
      <c r="W23" s="22"/>
    </row>
    <row r="24" spans="1:29" ht="50.1" customHeight="1" x14ac:dyDescent="0.25">
      <c r="D24" s="1" t="s">
        <v>9</v>
      </c>
      <c r="E24" s="1"/>
      <c r="F24" s="1"/>
      <c r="G24" s="1"/>
      <c r="H24" s="18"/>
      <c r="I24" s="19"/>
      <c r="J24" s="18"/>
      <c r="S24" s="22"/>
      <c r="T24" s="22"/>
      <c r="U24" s="22"/>
      <c r="V24" s="22"/>
      <c r="W24" s="22"/>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2:G22" name="Диапазон4"/>
    <protectedRange sqref="D23" name="Диапазон5"/>
    <protectedRange sqref="Q11:Q15" name="ППРФ925_1"/>
    <protectedRange sqref="I11:J15" name="Диапазон2_1_2"/>
    <protectedRange sqref="S11:T15" name="Диапазон3_1_1"/>
    <protectedRange sqref="G11:G15" name="Диапазон2_1_1_2"/>
    <protectedRange sqref="H11:H15" name="Диапазон2_1_1_1_1"/>
    <protectedRange sqref="F11:F15" name="Диапазон8_1"/>
  </protectedRanges>
  <mergeCells count="15">
    <mergeCell ref="H5:X5"/>
    <mergeCell ref="A16:W16"/>
    <mergeCell ref="A17:W17"/>
    <mergeCell ref="A18:W18"/>
    <mergeCell ref="AJ1:AN2"/>
    <mergeCell ref="AD8:AG8"/>
    <mergeCell ref="H1:P1"/>
    <mergeCell ref="B3:D3"/>
    <mergeCell ref="B6:D6"/>
    <mergeCell ref="E6:L6"/>
    <mergeCell ref="H2:P2"/>
    <mergeCell ref="F8:X8"/>
    <mergeCell ref="H3:P3"/>
    <mergeCell ref="H4:X4"/>
    <mergeCell ref="H7:P7"/>
  </mergeCells>
  <conditionalFormatting sqref="S11:S15">
    <cfRule type="expression" dxfId="0" priority="1">
      <formula>S11&gt;IF(#REF!=0,S11,#REF!)</formula>
    </cfRule>
  </conditionalFormatting>
  <dataValidations count="5">
    <dataValidation type="list" allowBlank="1" showInputMessage="1" showErrorMessage="1" sqref="Q11:Q15">
      <formula1>$AJ$5:$AK$5</formula1>
    </dataValidation>
    <dataValidation type="list" sqref="G11:H1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5">
      <formula1>$AJ$3:$AL$3</formula1>
    </dataValidation>
    <dataValidation type="list" sqref="J11:J15">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5">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152681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152681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152681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2018-04-10T07:17:32Z</dcterms:modified>
  <cp:contentStatus>v2017_1</cp:contentStatus>
</cp:coreProperties>
</file>