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ЭтаКнига" defaultThemeVersion="124226"/>
  <bookViews>
    <workbookView xWindow="-15" yWindow="-15" windowWidth="15600" windowHeight="6480" tabRatio="500"/>
  </bookViews>
  <sheets>
    <sheet name="1.1." sheetId="1" r:id="rId1"/>
    <sheet name="ЕдиницаУслуги" sheetId="7" state="hidden" r:id="rId2"/>
    <sheet name="1.2." sheetId="4" r:id="rId3"/>
    <sheet name="Инструкция по заполнению" sheetId="5" r:id="rId4"/>
    <sheet name="ИнструкцияСтрахование" sheetId="8" state="hidden" r:id="rId5"/>
    <sheet name="ИнструкцияРаботыИУслуги" sheetId="9" state="hidden" r:id="rId6"/>
  </sheets>
  <externalReferences>
    <externalReference r:id="rId7"/>
  </externalReferences>
  <definedNames>
    <definedName name="_URATEXT" localSheetId="5">ИнструкцияРаботыИУслуги!$C$3</definedName>
    <definedName name="_URATEXT" localSheetId="4">ИнструкцияСтрахование!$C$3</definedName>
    <definedName name="_URATEXT">'Инструкция по заполнению'!$C$3</definedName>
    <definedName name="Flag" localSheetId="3">'[1]Коммерческое предложение'!$O$51</definedName>
    <definedName name="Flag" localSheetId="5">'[1]Коммерческое предложение'!$O$51</definedName>
    <definedName name="Flag" localSheetId="4">'[1]Коммерческое предложение'!$O$51</definedName>
    <definedName name="NDS" localSheetId="3">'[1]Коммерческое предложение'!$R$10:$R$12</definedName>
    <definedName name="NDS" localSheetId="5">'[1]Коммерческое предложение'!$R$10:$R$12</definedName>
    <definedName name="NDS" localSheetId="4">'[1]Коммерческое предложение'!$R$10:$R$12</definedName>
    <definedName name="Nomenclatura" localSheetId="0">'1.1.'!$D$12:$D$374</definedName>
    <definedName name="Print_Area" localSheetId="0">'1.1.'!$A$1:$Y$11</definedName>
    <definedName name="Print_Area" localSheetId="2">'1.2.'!$A$1:$Z$40</definedName>
    <definedName name="warning1">'1.1.'!$H$1</definedName>
    <definedName name="warning2">'1.1.'!$H$2</definedName>
    <definedName name="warning3">'1.1.'!$H$3</definedName>
    <definedName name="warning4">'1.1.'!$H$4</definedName>
    <definedName name="warning5">'1.1.'!$H$5</definedName>
    <definedName name="warning6">'1.1.'!$H$7</definedName>
    <definedName name="КоличествоИмя">'1.1.'!$M$12:$M$64782</definedName>
    <definedName name="НаименованиеПредметаЗакупки">'1.1.'!$D$9</definedName>
    <definedName name="НомерСертификатаИмя">'1.1.'!$K$12:$K$64782</definedName>
    <definedName name="Период" localSheetId="3">'[1]Коммерческое предложение'!$Q$54:$Q$55</definedName>
    <definedName name="Период" localSheetId="5">'[1]Коммерческое предложение'!$Q$54:$Q$55</definedName>
    <definedName name="Период" localSheetId="4">'[1]Коммерческое предложение'!$Q$54:$Q$55</definedName>
    <definedName name="Период">'1.1.'!#REF!</definedName>
    <definedName name="ТехническиеХарактеристики">'1.1.'!$H$9</definedName>
    <definedName name="ЦенаИнфо1">'1.1.'!#REF!</definedName>
    <definedName name="ЦенаИнфо2">'1.1.'!#REF!</definedName>
    <definedName name="ШапкаСтоимостьЗаЕдиницу">'1.1.'!$T$9</definedName>
  </definedNames>
  <calcPr calcId="145621"/>
</workbook>
</file>

<file path=xl/calcChain.xml><?xml version="1.0" encoding="utf-8"?>
<calcChain xmlns="http://schemas.openxmlformats.org/spreadsheetml/2006/main">
  <c r="W11" i="1" l="1"/>
  <c r="X11" i="1" s="1"/>
  <c r="AH11" i="1" l="1"/>
  <c r="AG11" i="1"/>
  <c r="AF11" i="1"/>
  <c r="AE11" i="1"/>
  <c r="AD11" i="1"/>
  <c r="Z11" i="1"/>
  <c r="AC11" i="1"/>
  <c r="Y11" i="1" l="1"/>
  <c r="AA11" i="1" s="1"/>
  <c r="AI11" i="1" s="1"/>
  <c r="AB11" i="1"/>
  <c r="E6" i="7" l="1"/>
  <c r="D6" i="7"/>
  <c r="F6" i="7"/>
  <c r="G6" i="7"/>
  <c r="H5" i="1" l="1"/>
  <c r="H4" i="1"/>
  <c r="H7" i="1" l="1"/>
  <c r="H1" i="1" l="1"/>
  <c r="AI8" i="1" l="1"/>
  <c r="H2" i="1" l="1"/>
</calcChain>
</file>

<file path=xl/sharedStrings.xml><?xml version="1.0" encoding="utf-8"?>
<sst xmlns="http://schemas.openxmlformats.org/spreadsheetml/2006/main" count="413" uniqueCount="203">
  <si>
    <t>№пп</t>
  </si>
  <si>
    <t>Ед. изм</t>
  </si>
  <si>
    <t>Грузополучатель</t>
  </si>
  <si>
    <t>Место (адрес) поставки товара</t>
  </si>
  <si>
    <t>UID</t>
  </si>
  <si>
    <t>Код Номенклатуры</t>
  </si>
  <si>
    <t>Код грузополучателя</t>
  </si>
  <si>
    <t>Дата</t>
  </si>
  <si>
    <t>м.п.</t>
  </si>
  <si>
    <t>Сведения из Документации о запросе предложений</t>
  </si>
  <si>
    <t xml:space="preserve">Предлагаемый к поставке товар </t>
  </si>
  <si>
    <t>Наименование товара</t>
  </si>
  <si>
    <t>Изготовитель</t>
  </si>
  <si>
    <t>ИНН</t>
  </si>
  <si>
    <t>КПП</t>
  </si>
  <si>
    <t>Расчетный счет</t>
  </si>
  <si>
    <t>Банк</t>
  </si>
  <si>
    <t>БИК</t>
  </si>
  <si>
    <t>Количество</t>
  </si>
  <si>
    <t>Подпись Участника__________________</t>
  </si>
  <si>
    <t>Краткое наименование Участника</t>
  </si>
  <si>
    <t>Полное наименование Участника</t>
  </si>
  <si>
    <t>Почтовый адрес</t>
  </si>
  <si>
    <t>ОКПО</t>
  </si>
  <si>
    <t>ОГРН</t>
  </si>
  <si>
    <t>Корреспондентский счет</t>
  </si>
  <si>
    <t>Индекс почтового адреса</t>
  </si>
  <si>
    <t>№ п/п</t>
  </si>
  <si>
    <t xml:space="preserve">1.Следующие поля заполняет Организатор закупки: </t>
  </si>
  <si>
    <t>При заполнении сведений в данном листе, Участник  заполняет все поля.</t>
  </si>
  <si>
    <t>Пример заполнения</t>
  </si>
  <si>
    <t>ООО «Ива»</t>
  </si>
  <si>
    <t>Общество с ограниченной ответственностью «Ива»</t>
  </si>
  <si>
    <t>Россия, г. Санкт-Петербург,  ул. Ивановская, д. 115, пом 2 Н</t>
  </si>
  <si>
    <t>Россия, Ленинградская область, д.Деревня, д. 12</t>
  </si>
  <si>
    <t>Центральный филиал КБ «Банк»</t>
  </si>
  <si>
    <t>Если в предложении Участника содержатся рисунки, чертежи, схемы, то Участник размещает данные графические  изображения на данном листе.  Обязательно указание, к какой позиции относится данное графическое изображение.</t>
  </si>
  <si>
    <t xml:space="preserve">*Цена предложения: включает в себя стоимость тары, упаковки, маркировки, погрузо-разгрузочные работы, все налоги, пошлины, </t>
  </si>
  <si>
    <t>сборы и обязательные платежи в соответствии с действующим законодательством Российской Федерации, транспортные расходы, страховые расходы, расходы по хранению Продукции и выполнению погрузочно-разгрузочных работ, а также все иные расходы.</t>
  </si>
  <si>
    <t>Участник закупки</t>
  </si>
  <si>
    <t>да</t>
  </si>
  <si>
    <t xml:space="preserve">1.3. Чертежи,  рисунки </t>
  </si>
  <si>
    <t>(ФИО, должность)</t>
  </si>
  <si>
    <t>/____________________________________________________________</t>
  </si>
  <si>
    <r>
      <rPr>
        <b/>
        <sz val="7"/>
        <color indexed="8"/>
        <rFont val="Times New Roman"/>
        <family val="1"/>
        <charset val="204"/>
      </rPr>
      <t xml:space="preserve">  </t>
    </r>
    <r>
      <rPr>
        <b/>
        <sz val="12"/>
        <color indexed="8"/>
        <rFont val="Times New Roman"/>
        <family val="1"/>
        <charset val="204"/>
      </rPr>
      <t>2.Следующие поля заполняет Участник закупки:</t>
    </r>
  </si>
  <si>
    <t xml:space="preserve"> Заполнение листа «1.1.» Сведения о предмете закупки </t>
  </si>
  <si>
    <t>НДС не облагается</t>
  </si>
  <si>
    <t>1.1. Сведения о предмете закупки</t>
  </si>
  <si>
    <t>Номер  сертификата Газсерт на товар / НЕТ</t>
  </si>
  <si>
    <t>Общее количество</t>
  </si>
  <si>
    <t>Баллы Сертификата Газсерт</t>
  </si>
  <si>
    <t>Нет</t>
  </si>
  <si>
    <t>Системные поля! Не удалять! Не изменять !</t>
  </si>
  <si>
    <t xml:space="preserve">При добавлении новой строки при внесении изменений в закупку  </t>
  </si>
  <si>
    <t>ВНИМАНИЕ! В столбцах S, T, U промежуточные расчеты!</t>
  </si>
  <si>
    <t xml:space="preserve">необходимо копировать формулы по данным трем столбцам в добавленные строки </t>
  </si>
  <si>
    <t>9</t>
  </si>
  <si>
    <t>1</t>
  </si>
  <si>
    <t>2</t>
  </si>
  <si>
    <t>3</t>
  </si>
  <si>
    <t>4</t>
  </si>
  <si>
    <t>5</t>
  </si>
  <si>
    <t>6</t>
  </si>
  <si>
    <t>7</t>
  </si>
  <si>
    <t>8</t>
  </si>
  <si>
    <t>10</t>
  </si>
  <si>
    <t>11</t>
  </si>
  <si>
    <t>12</t>
  </si>
  <si>
    <t>13</t>
  </si>
  <si>
    <t>14</t>
  </si>
  <si>
    <t xml:space="preserve">Столбцы с S по AF участником не распечатываются, данные поля являются системными. </t>
  </si>
  <si>
    <t>Сумма налога (руб.)</t>
  </si>
  <si>
    <t>16</t>
  </si>
  <si>
    <t>Стоимость за ед. без налога (руб.)</t>
  </si>
  <si>
    <t>Общая стоимость с учетом налога (руб.)</t>
  </si>
  <si>
    <t>Стоимость всего без налога (руб)</t>
  </si>
  <si>
    <t>Налоговая ставка</t>
  </si>
  <si>
    <t>17</t>
  </si>
  <si>
    <t>10%</t>
  </si>
  <si>
    <t>18</t>
  </si>
  <si>
    <t>Подписант по Договору (в родительном падеже):</t>
  </si>
  <si>
    <t>действующего на основании</t>
  </si>
  <si>
    <t>e-mail для документооборота (указывается в договоре)</t>
  </si>
  <si>
    <t>Да</t>
  </si>
  <si>
    <t>(812) 111-11-11</t>
  </si>
  <si>
    <t>в лице Коммерческого директора Иванова Ивана Ивановича</t>
  </si>
  <si>
    <t xml:space="preserve">Доверенности № 123/52 от 01.01.2013 года </t>
  </si>
  <si>
    <t>ivanov@mail.ru</t>
  </si>
  <si>
    <t>Адрес места нахождения (юридический адрес)</t>
  </si>
  <si>
    <t>Индекс адреса местонахождения (юридического адреса)</t>
  </si>
  <si>
    <t>ИНСТРУКЦИЯ ПО ЗАПОЛНЕНИЮ ФОРМЫ 3. КОММЕРЧЕСКОЕ ПРЕДЛОЖЕНИЕ</t>
  </si>
  <si>
    <t>Эталонная стоимость за ед. без налога (руб.)</t>
  </si>
  <si>
    <t>15</t>
  </si>
  <si>
    <t>ФИО подписанта по Договору (в именительном падеже):</t>
  </si>
  <si>
    <t>Иванов Иван Иванович</t>
  </si>
  <si>
    <t>Должность подписана по Договору (в именительном падеже):</t>
  </si>
  <si>
    <t>Коммерческий директор</t>
  </si>
  <si>
    <t>Россия</t>
  </si>
  <si>
    <t>иное</t>
  </si>
  <si>
    <t>Российское лицо</t>
  </si>
  <si>
    <t>Страна происхождения</t>
  </si>
  <si>
    <t>Начальная (максимальная) цена без налога, (руб.)</t>
  </si>
  <si>
    <t>19</t>
  </si>
  <si>
    <t>20</t>
  </si>
  <si>
    <t xml:space="preserve"> Заполнение листа «Реквизиты Участника закупки»</t>
  </si>
  <si>
    <t>Форма расчета цены за единицу услуги</t>
  </si>
  <si>
    <t>ВНИМАНИЕ! УКАЗАННАЯ ФОРМА ЗАПОЛНЯЕТСЯ УЧАСТНИКОМ И ПРЕДОСТАВЛЯЕТСЯ В СОСТАВЕ ЗАЯВКИ В СЛУЧАЕ, ЕСЛИ «ЦЕНА ЗА ЕДИНИЦУ РАБОТЫ/УСЛУГИ» ЯВЛЯЕТСЯ КРИТЕРИЕМ ОЦЕНКИ 
(см. Информационную карту Документации о запросе предложений)</t>
  </si>
  <si>
    <t>Наименование вида работы</t>
  </si>
  <si>
    <t>Ед. изм.</t>
  </si>
  <si>
    <t>Начальная (максимальная) цена без НДС (руб.)</t>
  </si>
  <si>
    <t>Начальная (максимальная) цена с НДС (руб.)</t>
  </si>
  <si>
    <t>Предложение участника по цене без НДС (руб.)</t>
  </si>
  <si>
    <t>Предложение участника по цене с НДС (руб.)</t>
  </si>
  <si>
    <t>ИТОГО (сумма)</t>
  </si>
  <si>
    <t>Участник не вправе предложить стоимость за единицу работы/услуги без учета НДС выше начальной (максимальной) стоимости работы/услуги, указанной в колонке "Начальная (максимальная) цена без НДС, (руб.)". В случае если Участник предложит стоимость за единицу работы/услуги без учета НДС выше начальной (максимальной) стоимости за единицу работы/услуги без НДС, его заявка будет отклонена, как не соответствующая требованиям Документации.
Участник не вправе предложить стоимость за единицу работы/услуги с учетом НДС выше начальной (максимальной) стоимости работы/услуги, указанной в колонке "Начальная (максимальная) цена с НДС, (руб.)".В случае если Участник предложит стоимость за единицу работы/услуги с учетом НДС выше начальной (максимальной) стоимости за единицу работы/услуги с НДС, его заявка будет отклонена, как не соответствующая требованиям Документации.</t>
  </si>
  <si>
    <t xml:space="preserve">Внимание! </t>
  </si>
  <si>
    <t>Заказчик закупки заполняет столбцы 1, 2, 3, 4, 5.</t>
  </si>
  <si>
    <t>Участник закупки заполняет столбцы 6 и 7.</t>
  </si>
  <si>
    <t xml:space="preserve"> Заполнение листа «ЕдиницаУслуги» Сведения о предмете закупки </t>
  </si>
  <si>
    <t>Факс Участника (с указанием кода города)</t>
  </si>
  <si>
    <t>ОКАТО</t>
  </si>
  <si>
    <t>ОКТМО</t>
  </si>
  <si>
    <t>ОКОГУ</t>
  </si>
  <si>
    <t>ОКФС</t>
  </si>
  <si>
    <t>ОКОПФ</t>
  </si>
  <si>
    <t>Необходимость одобрения сделки уполномоченными органами Участника</t>
  </si>
  <si>
    <t>web-сайт Участника</t>
  </si>
  <si>
    <t>Контактный телефон (с указанием кода города)</t>
  </si>
  <si>
    <t>www.123.ru</t>
  </si>
  <si>
    <t xml:space="preserve">*Цена предложения: включает в себя  все налоги, пошлины, </t>
  </si>
  <si>
    <t>сборы и обязательные платежи в соответствии с действующим законодательством Российской Федерации, а также все иные расходы.</t>
  </si>
  <si>
    <t>^
Товары</t>
  </si>
  <si>
    <t>^
Страхование</t>
  </si>
  <si>
    <t>^
Работы/услуги</t>
  </si>
  <si>
    <t xml:space="preserve">1.Следующие поля заполняет Заказчик: </t>
  </si>
  <si>
    <r>
      <t xml:space="preserve">·     </t>
    </r>
    <r>
      <rPr>
        <sz val="12"/>
        <color indexed="8"/>
        <rFont val="Times New Roman"/>
        <family val="1"/>
        <charset val="204"/>
      </rPr>
      <t>«Наименование предмета закупки»;</t>
    </r>
  </si>
  <si>
    <r>
      <t xml:space="preserve">·     </t>
    </r>
    <r>
      <rPr>
        <sz val="12"/>
        <color indexed="8"/>
        <rFont val="Times New Roman"/>
        <family val="1"/>
        <charset val="204"/>
      </rPr>
      <t>«Единицы измерения»;</t>
    </r>
  </si>
  <si>
    <r>
      <t xml:space="preserve">·     </t>
    </r>
    <r>
      <rPr>
        <sz val="12"/>
        <color indexed="8"/>
        <rFont val="Times New Roman"/>
        <family val="1"/>
        <charset val="204"/>
      </rPr>
      <t>«Количество»;</t>
    </r>
  </si>
  <si>
    <r>
      <t xml:space="preserve">·     </t>
    </r>
    <r>
      <rPr>
        <sz val="12"/>
        <color indexed="8"/>
        <rFont val="Times New Roman"/>
        <family val="1"/>
        <charset val="204"/>
      </rPr>
      <t xml:space="preserve">«Стоимость всего без налога (руб.)», «Сумма налога (руб.)»,«Общая стоимость с учетом налога (руб.)» - результат расчета на основании данных, заведенных Участником в поле «Стоимость за ед. без налога (руб.)» и «Налоговая ставка» </t>
    </r>
  </si>
  <si>
    <r>
      <t>·     «Налоговая ставка»</t>
    </r>
    <r>
      <rPr>
        <sz val="12"/>
        <rFont val="Times New Roman"/>
        <family val="1"/>
        <charset val="204"/>
      </rPr>
      <t xml:space="preserve"> . В данном столбце Участник выбирает одно из трех значений:
- "18 %" - если работа/услуга, предлагаемая Участником, облагается НДС по ставке 18 %, и если Участник не освобожден от уплаты НДС;
- "10 %" - если работа/услуга, предлагаемая Участником, облагается НДС по ставке 10 %, и если Участник не освобожден от уплаты НДС;
- "НДС не облагается" - если Участник  использует право  на освобождение от уплаты НДС, или не является налогоплательщиком НДС, или предлагаемая работа/услуга не облагается НДС.</t>
    </r>
  </si>
  <si>
    <r>
      <rPr>
        <b/>
        <sz val="12"/>
        <rFont val="Times New Roman"/>
        <family val="1"/>
        <charset val="204"/>
      </rPr>
      <t>·     «Общая стоимость с учетом налога (руб.)»</t>
    </r>
    <r>
      <rPr>
        <sz val="12"/>
        <rFont val="Times New Roman"/>
        <family val="1"/>
        <charset val="204"/>
      </rPr>
      <t>. В случае, если заявки Участников оцениваются по критерию "Размер годового тарифа", "Размер годового тарифа по программе Бизнес", "Размер годового тарифа по программе Эконом", "Размер годового тарифа по программе Стандарт", "Размер годового тарифа по программе Дети", "Размер годового тарифа по категории Менеджеры высшего звена", "Размер годового тарифа по категории Сотрудники среднего руководящего звена, ИТР, рабочие и служащие", "Размер годового тарифа по риску Автокаско", "Размер годового тарифа по риску Дополнительное оборудование", "Размер годового тарифа по риску Гражданская ответственность", "Размер годового тарифа по риску Несчастный случай" значение в графе "Итого с учетом налога (руб.)" не должно превышать цену договора, для участников не освобожденных от уплаты НДС (с НДС), либо для участников, использующих правок на освобождение от уплаты НДС или не являющихся плательщиками НДС (без НДС), указанную в пункте 3.9 Документации.</t>
    </r>
  </si>
  <si>
    <r>
      <t xml:space="preserve">·     </t>
    </r>
    <r>
      <rPr>
        <sz val="12"/>
        <color indexed="8"/>
        <rFont val="Times New Roman"/>
        <family val="1"/>
        <charset val="204"/>
      </rPr>
      <t>«Наименование вида работы/услуги»;</t>
    </r>
  </si>
  <si>
    <r>
      <t xml:space="preserve">·     </t>
    </r>
    <r>
      <rPr>
        <sz val="12"/>
        <color indexed="8"/>
        <rFont val="Times New Roman"/>
        <family val="1"/>
        <charset val="204"/>
      </rPr>
      <t>«Ед. изм.»;</t>
    </r>
  </si>
  <si>
    <r>
      <t xml:space="preserve">·     </t>
    </r>
    <r>
      <rPr>
        <sz val="12"/>
        <color indexed="8"/>
        <rFont val="Times New Roman"/>
        <family val="1"/>
        <charset val="204"/>
      </rPr>
      <t>«Начальная (максимальная) цена без НДС, руб.»;</t>
    </r>
  </si>
  <si>
    <r>
      <t xml:space="preserve">·     </t>
    </r>
    <r>
      <rPr>
        <sz val="12"/>
        <color indexed="8"/>
        <rFont val="Times New Roman"/>
        <family val="1"/>
        <charset val="204"/>
      </rPr>
      <t>«Начальная (максимальная) цена с НДС, руб.»;</t>
    </r>
  </si>
  <si>
    <r>
      <t xml:space="preserve">·     </t>
    </r>
    <r>
      <rPr>
        <sz val="12"/>
        <color indexed="8"/>
        <rFont val="Times New Roman"/>
        <family val="1"/>
        <charset val="204"/>
      </rPr>
      <t xml:space="preserve">«ИТОГО (сумма)» - результат расчета на основании данных, заведенных Заказчиком и Участником в полях «Начальная (максимальная) цена без НДС, руб.», «Начальная (максимальная) цена с НДС, руб.», «Предложение участника по цене без НДС, руб.» и «Предложение участника по цене с НДС, руб.» </t>
    </r>
  </si>
  <si>
    <r>
      <rPr>
        <b/>
        <sz val="12"/>
        <color indexed="8"/>
        <rFont val="Times New Roman"/>
        <family val="1"/>
        <charset val="204"/>
      </rPr>
      <t>·     «Предложение участника по цене без НДС, руб.»</t>
    </r>
    <r>
      <rPr>
        <sz val="12"/>
        <color indexed="8"/>
        <rFont val="Times New Roman"/>
        <family val="1"/>
        <charset val="204"/>
      </rPr>
      <t xml:space="preserve"> . Участник не вправе предложить цену за единицу работы/услуги без учета НДС выше начальной (максимальной) цены за единицу работы/услуги, указанной в колонке "Начальная (максимальная) цена без НДС, (руб.)". В случае если Участник предложит цену за единицу работы/услуги без учета НДС выше начальной (максимальной) цены за единицу работы/услуги без НДС, его заявка будет отклонена, как не соответствующая требованиям Документации.</t>
    </r>
  </si>
  <si>
    <r>
      <rPr>
        <b/>
        <sz val="12"/>
        <rFont val="Times New Roman"/>
        <family val="1"/>
        <charset val="204"/>
      </rPr>
      <t>·     «Предложение участника по цене с НДС, руб.»</t>
    </r>
    <r>
      <rPr>
        <sz val="12"/>
        <rFont val="Times New Roman"/>
        <family val="1"/>
        <charset val="204"/>
      </rPr>
      <t>. Участник не вправе предложить цену за единицу работы/услуги с учетом НДС выше начальной (максимальной) цены за единицу работы/услуги, указанной в колонке "Начальная (максимальная) цена с НДС, (руб.)".В случае если Участник предложит цену за единицу работы/услуги с учетом НДС выше начальной (максимальной) цены за единицу работы/услуги с НДС, его заявка будет отклонена, как не соответствующая требованиям Документации.</t>
    </r>
  </si>
  <si>
    <r>
      <rPr>
        <b/>
        <sz val="12"/>
        <rFont val="Times New Roman"/>
        <family val="1"/>
        <charset val="204"/>
      </rPr>
      <t>·     «Цена за ед. работы/услуги без налога (руб.)»</t>
    </r>
    <r>
      <rPr>
        <sz val="12"/>
        <rFont val="Times New Roman"/>
        <family val="1"/>
        <charset val="204"/>
      </rPr>
      <t>. В данном поле Участник указывает свое предложение по стоимости за единицу работы/услуги без учета налога. Если установлена начальная (максимальная) стоимость за единицу работы/услуги, Участник не вправе предложить стоимость за единицу работы/услуги выше начальной (максимальной) стоимости за единицу работы/услуги, указанной в пункте 3.9 Документации. В случае если Участник предложит стоимость за единицу работы/услуги выше начальной(максимальной) стоимости за единицу работы/услуги, его заявка будет отклонена, как несоответствующая требованиям Документации.</t>
    </r>
  </si>
  <si>
    <r>
      <rPr>
        <b/>
        <sz val="12"/>
        <rFont val="Times New Roman"/>
        <family val="1"/>
        <charset val="204"/>
      </rPr>
      <t>·     «Налоговая ставка»</t>
    </r>
    <r>
      <rPr>
        <sz val="12"/>
        <rFont val="Times New Roman"/>
        <family val="1"/>
        <charset val="204"/>
      </rPr>
      <t xml:space="preserve"> . В данном столбце Участник выбирает одно из трех значений:
- "18 %" - если работа/услуга, предлагаемая Участником, облагается НДС по ставке 18 %, и если Участник не освобожден от уплаты НДС;
- "10 %" - если работа/услуга, предлагаемая Участником, облагается НДС по ставке 10 %, и если Участник не освобожден от уплаты НДС;
- "НДС не облагается" - если Участник  использует право  на освобождение от уплаты НДС, или не является налогоплательщиком НДС, или предлагаемая работа/услуга не облагается НДС.
</t>
    </r>
  </si>
  <si>
    <r>
      <rPr>
        <b/>
        <sz val="12"/>
        <color indexed="8"/>
        <rFont val="Times New Roman"/>
        <family val="1"/>
        <charset val="204"/>
      </rPr>
      <t>·     «Предложение участника по цене без НДС, руб.»</t>
    </r>
    <r>
      <rPr>
        <sz val="12"/>
        <color indexed="8"/>
        <rFont val="Times New Roman"/>
        <family val="1"/>
        <charset val="204"/>
      </rPr>
      <t>. Участник не вправе предложить цену за единицу работы/услуги без учета НДС выше начальной (максимальной) цены за единицу работы/услуги, указанной в колонке "Начальная (максимальная) цена без НДС, (руб.)". В случае если Участник предложит цену за единицу работы/услуги без учета НДС выше начальной (максимальной) цены за единицу работы/услуги без НДС, его заявка будет отклонена, как не соответствующая требованиям Документации.</t>
    </r>
  </si>
  <si>
    <t>Эквивалент</t>
  </si>
  <si>
    <r>
      <rPr>
        <b/>
        <sz val="12"/>
        <rFont val="Times New Roman"/>
        <family val="1"/>
        <charset val="204"/>
      </rPr>
      <t>·     «Общая стоимость с учетом налога (руб.)»</t>
    </r>
    <r>
      <rPr>
        <sz val="12"/>
        <rFont val="Times New Roman"/>
        <family val="1"/>
        <charset val="204"/>
      </rPr>
      <t>. Если заявки Участников оцениваются по критерию «Цена за единицу работы (услуги)», Участник не вправе предложить иную цену договора, кроме установленной в п. 3.9 настоящей Документации. При этом предложенная Участником цена за единицу работы (услуги) не должна превышать начальную (максимальную) цену за единицу работы (услуги), указанную в п. 3.9 настоящей Документации. Предложение о цене за единицу работы (услуги) участника, использующего право на освобождение от уплаты НДС или не являющегося налогоплательщиком НДС, не должно превышать начальную (максимальную) цену за единицу работы (услуги) для участников, использующих право на освобождение от уплаты НДС или не являющихся налогоплательщиками НДС, указанную в п. 3.9 настоящей Документации.</t>
    </r>
  </si>
  <si>
    <t>Или эквивалент</t>
  </si>
  <si>
    <r>
      <rPr>
        <b/>
        <sz val="12"/>
        <rFont val="Times New Roman"/>
        <family val="1"/>
        <charset val="204"/>
      </rPr>
      <t>·     «Цена за ед. без налога (руб.)»</t>
    </r>
    <r>
      <rPr>
        <sz val="12"/>
        <rFont val="Times New Roman"/>
        <family val="1"/>
        <charset val="204"/>
      </rPr>
      <t xml:space="preserve">. В данном поле Участник указывает свое предложение по стоимости за единицу работы/услуги без учета налога. Если установлена начальная (максимальная) стоимость за единицу работы/услуги, Участник не вправе предложить стоимость за единицу работы/услуги выше начальной (максимальной) стоимости за единицу работы/услуги, указанной в пункте 3.9 Документации. В случае если Участник предложит стоимость за единицу работы/услуги выше начальной(максимальной) стоимости за единицу работы/услуги, его заявка будет отклонена, как несоответствующая требованиям Документации.  
</t>
    </r>
  </si>
  <si>
    <t>5b086836-dabf-4719-ad42-c5c53ffd3b9d</t>
  </si>
  <si>
    <t>10153</t>
  </si>
  <si>
    <t>АО "Газпром газораспределение Майкоп"</t>
  </si>
  <si>
    <t>Республика Адыгея, г. Майкоп, пер. Авиационный, 13</t>
  </si>
  <si>
    <t>92b1f1a0-2126-4ea7-97c4-64e45998ed3e</t>
  </si>
  <si>
    <t>7495197b-5c07-490c-aea9-9bd318344bd2</t>
  </si>
  <si>
    <t>30383b44-9972-11e8-8295-005056b8f04c</t>
  </si>
  <si>
    <t>21</t>
  </si>
  <si>
    <t xml:space="preserve">Участник не вправе вносить изменения в содержание указанных граф/полей. В случае, если в заявке представленной Участником, содержание хотя бы одного из указанных полей/граф будет изменено, Организатор /Комиссия вправе отклонить Заявку такого Участника как не соответствующую требованиям Документации. </t>
  </si>
  <si>
    <t>В соответствии с описанием поставляемого товара Форма 15</t>
  </si>
  <si>
    <t xml:space="preserve">Наименование, марка и модель товара
</t>
  </si>
  <si>
    <t xml:space="preserve">Технические характеристики и комплектация, гарантийный срок
</t>
  </si>
  <si>
    <t xml:space="preserve">Номер  сертификата добровольной сертификации / НЕТ
</t>
  </si>
  <si>
    <r>
      <t xml:space="preserve">·     </t>
    </r>
    <r>
      <rPr>
        <sz val="12"/>
        <color theme="1"/>
        <rFont val="Times New Roman"/>
        <family val="1"/>
        <charset val="204"/>
      </rPr>
      <t>«Или эквивалент»;</t>
    </r>
  </si>
  <si>
    <r>
      <t xml:space="preserve">·     </t>
    </r>
    <r>
      <rPr>
        <sz val="12"/>
        <color theme="1"/>
        <rFont val="Times New Roman"/>
        <family val="1"/>
        <charset val="204"/>
      </rPr>
      <t>«Технические характеристики и комплектация, гарантийный срок»;</t>
    </r>
  </si>
  <si>
    <r>
      <t xml:space="preserve">·     </t>
    </r>
    <r>
      <rPr>
        <sz val="12"/>
        <color indexed="8"/>
        <rFont val="Times New Roman"/>
        <family val="1"/>
        <charset val="204"/>
      </rPr>
      <t>«Сведения из Документации о закупке. Наименование товара»;</t>
    </r>
  </si>
  <si>
    <t>20%</t>
  </si>
  <si>
    <t>В соответствии с Техническим заданием</t>
  </si>
  <si>
    <r>
      <rPr>
        <b/>
        <sz val="12"/>
        <color theme="1"/>
        <rFont val="Times New Roman"/>
        <family val="1"/>
        <charset val="204"/>
      </rPr>
      <t xml:space="preserve">·     «Эквивалент». </t>
    </r>
    <r>
      <rPr>
        <sz val="12"/>
        <color theme="1"/>
        <rFont val="Times New Roman"/>
        <family val="1"/>
        <charset val="204"/>
      </rPr>
      <t>В случае если в столбце "Допустимость эквивалента" установлено значение "Да", Участник в столбце "Эквивалент" должен указать одно из двух значений "Да" или "Нет".  Если Участник в столбце 4 выбрал значение "Да", но в поле "Наименование товара" указал значения  для не эквивалента, то Организатор/Комиссия вправе отклонить Заявку такого Участника как не соответствующую требованиям Документации. Если Участник в столбце "Эквивалент" указал значение "Нет", но в поле "Наименование товара" указал значения для эквивалента, Организатор/Комиссия вправе отклонить Заявку такого Участника как не соответствующую требованиям Документации
Если в столбце "Допустимость эквивалента" установлено значение "Нет", Участник в столбце "Эквивалент" должен указать значение "Нет". При этом если Участник указал в столбце "Эквивалент" значение "Да", Организатор/Комиссия вправе отклонить Заявку такого Участника как не соответствующую требованиям Документации.</t>
    </r>
  </si>
  <si>
    <r>
      <t xml:space="preserve">·     «Наименование, марка и модель товара».  </t>
    </r>
    <r>
      <rPr>
        <sz val="12"/>
        <color theme="1"/>
        <rFont val="Times New Roman"/>
        <family val="1"/>
        <charset val="204"/>
      </rPr>
      <t>Участник в данном поле указывает наименование, марку и модель товара в соответствии с технической и иной документацией на предлагаемый Участником товар. Если наименование, марка и модель предлагаемого Участником товара не соответствует сведениям, указанным в технической или иной документации на предлагаемый Участником товар, Организатор/Комиссия вправе отклонить Заявку такого Участника как не соответствующую требованиям Документации. В случае, если  данное  поле Участником заполнено не будет, Организатор/Комиссия вправе отклонить заяввку такого Участника как не соответствующую требованиям Закупочной документации. В случае, если наименование, марка и/или модель указанного Участником товара не будут соответствовать требованиям Документации, Организатор/Комиссия вправе отклонить заявку такого Участника.
Не допускается в поле "Наименование товара" указывать технические характеристики и/или комплектацию товара и/или гарантийный срок и/или иную информацию о товаре, не являющуюся наименованием, маркой и моделью товара. Если Участник в данном поле указал технические характеристики и/или комплектацию товара и/или гарантийный срок и/или иную информацию о товаре, не являющейся наименованием, маркой и моделью товара, Организатор/Комиссия вправе отклонить Заявку такого Участника как не соответствующую требованиям Документации.</t>
    </r>
  </si>
  <si>
    <r>
      <rPr>
        <b/>
        <sz val="12"/>
        <color theme="1"/>
        <rFont val="Times New Roman"/>
        <family val="1"/>
        <charset val="204"/>
      </rPr>
      <t>·     «Изготовитель»</t>
    </r>
    <r>
      <rPr>
        <sz val="12"/>
        <color theme="1"/>
        <rFont val="Times New Roman"/>
        <family val="1"/>
        <charset val="204"/>
      </rPr>
      <t>. Участник в данном поле указывает наименование и организационно-правовую форму Изготовителя предлагаемого к поставке товара. Не допускается указывать вместо наименования и организационной-правовой формы Изготовителя марку товара, торговый знак и иную информацию, не относящуюся к наименованию Изготовителя. Для каждой позиции товара должен быть указан один Изготовитель. В случае отсутствия наименования и организационно-правовой формы Изготовителя и/или указания двух и более Изготовителей для одной позиции товара, Организатор/Комиссия вправе отклонить такую заявку как не соответствующую требованиям закупочной документации;</t>
    </r>
  </si>
  <si>
    <t xml:space="preserve"> Заполнение листа «1.2.» Чертежи, рисунки</t>
  </si>
  <si>
    <t>Форма 12. Описание поставляемого товара</t>
  </si>
  <si>
    <t>ИНСТРУКЦИЯ ПО ЗАПОЛНЕНИЮ Формs 12. Описание поставляемого товара</t>
  </si>
  <si>
    <t>Укажите номер сертификата или выберите &lt;&lt;Нет&gt;&gt;</t>
  </si>
  <si>
    <r>
      <rPr>
        <b/>
        <sz val="12"/>
        <rFont val="Times New Roman"/>
        <family val="1"/>
        <charset val="204"/>
      </rPr>
      <t>·</t>
    </r>
    <r>
      <rPr>
        <b/>
        <sz val="7"/>
        <rFont val="Times New Roman"/>
        <family val="1"/>
        <charset val="204"/>
      </rPr>
      <t>  </t>
    </r>
    <r>
      <rPr>
        <sz val="7"/>
        <rFont val="Times New Roman"/>
        <family val="1"/>
        <charset val="204"/>
      </rPr>
      <t xml:space="preserve">       </t>
    </r>
    <r>
      <rPr>
        <b/>
        <sz val="12"/>
        <rFont val="Times New Roman"/>
        <family val="1"/>
        <charset val="204"/>
      </rPr>
      <t>«Номер  сертификата Газсерт на товар / НЕТ»</t>
    </r>
    <r>
      <rPr>
        <sz val="12"/>
        <rFont val="Times New Roman"/>
        <family val="1"/>
        <charset val="204"/>
      </rPr>
      <t>. В случае, если на предлагаемый Участником товар, Участник обладает сертификатом  системы добровольной сертификации ГАЗСЕРТ, он указывает в данном поле номер сертификата. Если Участник не обладает сертификатом Газсерт на данный товар, он выбирает из выпадающего  списка слово "НЕТ". Каждая ячейка данного столбца по каждой номенклатурной позиции должна быть заполнена соответствующим образом и не должна быть пустой.</t>
    </r>
  </si>
  <si>
    <r>
      <rPr>
        <b/>
        <sz val="12"/>
        <rFont val="Times New Roman"/>
        <family val="1"/>
        <charset val="204"/>
      </rPr>
      <t>·</t>
    </r>
    <r>
      <rPr>
        <b/>
        <sz val="7"/>
        <rFont val="Times New Roman"/>
        <family val="1"/>
        <charset val="204"/>
      </rPr>
      <t>  </t>
    </r>
    <r>
      <rPr>
        <sz val="7"/>
        <rFont val="Times New Roman"/>
        <family val="1"/>
        <charset val="204"/>
      </rPr>
      <t xml:space="preserve">       </t>
    </r>
    <r>
      <rPr>
        <b/>
        <sz val="12"/>
        <rFont val="Times New Roman"/>
        <family val="1"/>
        <charset val="204"/>
      </rPr>
      <t>«Номер  сертификата добровольной сертификации / НЕТ»</t>
    </r>
    <r>
      <rPr>
        <sz val="12"/>
        <rFont val="Times New Roman"/>
        <family val="1"/>
        <charset val="204"/>
      </rPr>
      <t>. В случае, если на предлагаемый Участником товар, Участник обладает сертификатом  системы добровольной сертификации (кроме Газсерт), он указывает в данном поле номер сертификата. Если Участник не обладает сертификатом (кроме Газсерт) на данный товар, он выбирает из выпадающего  списка слово "НЕТ". Каждая ячейка данного столбца по каждой номенклатурной позиции должна быть заполнена соответствующим образом и не должна быть пустой.</t>
    </r>
  </si>
  <si>
    <t>Грунтовка серая</t>
  </si>
  <si>
    <t>Эмаль аэрозольная белая</t>
  </si>
  <si>
    <t>Эмаль аэрозольная желтая</t>
  </si>
  <si>
    <t>Эмаль аэрозольная красная</t>
  </si>
  <si>
    <t>Грунт аэрозоль универсальный</t>
  </si>
  <si>
    <t>Краска для дорожной разметки белая</t>
  </si>
  <si>
    <t>Олифа</t>
  </si>
  <si>
    <t>Растворитель</t>
  </si>
  <si>
    <t>Смывка краски</t>
  </si>
  <si>
    <t>Эмаль желтая</t>
  </si>
  <si>
    <t>Эмаль красная</t>
  </si>
  <si>
    <t>Эмаль белая высший сорт</t>
  </si>
  <si>
    <t xml:space="preserve">Эмаль голубая высший сорт </t>
  </si>
  <si>
    <t>Эмаль зеленая высший сорт</t>
  </si>
  <si>
    <t>Эмаль красная первый сорт</t>
  </si>
  <si>
    <t>Эмаль светло-серая первый сорт</t>
  </si>
  <si>
    <t xml:space="preserve">Эмаль черная высший сорт </t>
  </si>
  <si>
    <t>Эмаль желто-коричневая</t>
  </si>
  <si>
    <t>Килограмм</t>
  </si>
  <si>
    <t>Кубический сантиметр; миллилитр</t>
  </si>
  <si>
    <t>Литр; кубический дециметр</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</si>
</sst>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quot;р.&quot;"/>
    <numFmt numFmtId="165" formatCode="#,##0.00_р_."/>
    <numFmt numFmtId="166" formatCode="0.000"/>
    <numFmt numFmtId="167" formatCode="#,##0.00\ _₽"/>
  </numFmts>
  <fonts count="28" x14ac:knownFonts="1">
    <font>
      <sz val="11"/>
      <color theme="1"/>
      <name val="Calibri"/>
      <family val="2"/>
      <charset val="204"/>
      <scheme val="minor"/>
    </font>
    <font>
      <sz val="11"/>
      <name val="Times New Roman"/>
      <family val="1"/>
      <charset val="204"/>
    </font>
    <font>
      <b/>
      <sz val="7"/>
      <color indexed="8"/>
      <name val="Times New Roman"/>
      <family val="1"/>
      <charset val="204"/>
    </font>
    <font>
      <b/>
      <sz val="12"/>
      <color indexed="8"/>
      <name val="Times New Roman"/>
      <family val="1"/>
      <charset val="204"/>
    </font>
    <font>
      <sz val="12"/>
      <color indexed="8"/>
      <name val="Times New Roman"/>
      <family val="1"/>
      <charset val="204"/>
    </font>
    <font>
      <b/>
      <sz val="16"/>
      <color indexed="8"/>
      <name val="Times New Roman"/>
      <family val="1"/>
      <charset val="204"/>
    </font>
    <font>
      <b/>
      <sz val="12"/>
      <name val="Times New Roman"/>
      <family val="1"/>
      <charset val="204"/>
    </font>
    <font>
      <sz val="12"/>
      <name val="Times New Roman"/>
      <family val="1"/>
      <charset val="204"/>
    </font>
    <font>
      <sz val="11"/>
      <color theme="1"/>
      <name val="Times New Roman"/>
      <family val="1"/>
      <charset val="204"/>
    </font>
    <font>
      <b/>
      <sz val="11"/>
      <color theme="1"/>
      <name val="Times New Roman"/>
      <family val="1"/>
      <charset val="204"/>
    </font>
    <font>
      <b/>
      <sz val="12"/>
      <color theme="1"/>
      <name val="Times New Roman"/>
      <family val="1"/>
      <charset val="204"/>
    </font>
    <font>
      <b/>
      <sz val="14"/>
      <color theme="1"/>
      <name val="Times New Roman"/>
      <family val="1"/>
      <charset val="204"/>
    </font>
    <font>
      <sz val="24"/>
      <color rgb="FFFF0000"/>
      <name val="Times New Roman"/>
      <family val="1"/>
      <charset val="204"/>
    </font>
    <font>
      <b/>
      <sz val="14"/>
      <color rgb="FFFF0000"/>
      <name val="Calibri"/>
      <family val="2"/>
      <charset val="204"/>
      <scheme val="minor"/>
    </font>
    <font>
      <b/>
      <sz val="14"/>
      <color rgb="FFFF0000"/>
      <name val="Times New Roman"/>
      <family val="1"/>
      <charset val="204"/>
    </font>
    <font>
      <b/>
      <sz val="14"/>
      <color rgb="FF0070C0"/>
      <name val="Times New Roman"/>
      <family val="1"/>
      <charset val="204"/>
    </font>
    <font>
      <sz val="12"/>
      <color theme="1"/>
      <name val="Times New Roman"/>
      <family val="1"/>
      <charset val="204"/>
    </font>
    <font>
      <u/>
      <sz val="11"/>
      <color theme="10"/>
      <name val="Calibri"/>
      <family val="2"/>
      <charset val="204"/>
      <scheme val="minor"/>
    </font>
    <font>
      <b/>
      <sz val="14"/>
      <color rgb="FFC00000"/>
      <name val="Times New Roman"/>
      <family val="1"/>
      <charset val="204"/>
    </font>
    <font>
      <b/>
      <sz val="11"/>
      <color rgb="FFFF0000"/>
      <name val="Times New Roman"/>
      <family val="1"/>
      <charset val="204"/>
    </font>
    <font>
      <b/>
      <sz val="14"/>
      <color rgb="FF000000"/>
      <name val="Times New Roman"/>
      <family val="1"/>
      <charset val="204"/>
    </font>
    <font>
      <sz val="11"/>
      <color theme="1"/>
      <name val="Calibri"/>
      <family val="2"/>
      <charset val="204"/>
    </font>
    <font>
      <b/>
      <sz val="11"/>
      <color rgb="FF000000"/>
      <name val="Times New Roman"/>
      <family val="1"/>
      <charset val="204"/>
    </font>
    <font>
      <sz val="11"/>
      <color rgb="FF000000"/>
      <name val="Times New Roman"/>
      <family val="1"/>
      <charset val="204"/>
    </font>
    <font>
      <sz val="10"/>
      <color rgb="FF000000"/>
      <name val="Times New Roman"/>
      <family val="1"/>
      <charset val="204"/>
    </font>
    <font>
      <u/>
      <sz val="11"/>
      <color indexed="12"/>
      <name val="Calibri"/>
      <family val="2"/>
      <charset val="204"/>
    </font>
    <font>
      <sz val="7"/>
      <name val="Times New Roman"/>
      <family val="1"/>
      <charset val="204"/>
    </font>
    <font>
      <b/>
      <sz val="7"/>
      <name val="Times New Roman"/>
      <family val="1"/>
      <charset val="204"/>
    </font>
  </fonts>
  <fills count="8">
    <fill>
      <patternFill patternType="none"/>
    </fill>
    <fill>
      <patternFill patternType="gray125"/>
    </fill>
    <fill>
      <patternFill patternType="solid">
        <fgColor rgb="FFFFFFE1"/>
        <bgColor indexed="64"/>
      </patternFill>
    </fill>
    <fill>
      <patternFill patternType="solid">
        <fgColor rgb="FFFFFF00"/>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CC"/>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s>
  <cellStyleXfs count="2">
    <xf numFmtId="0" fontId="0" fillId="0" borderId="0"/>
    <xf numFmtId="0" fontId="17" fillId="0" borderId="0" applyNumberFormat="0" applyFill="0" applyBorder="0" applyAlignment="0" applyProtection="0"/>
  </cellStyleXfs>
  <cellXfs count="166">
    <xf numFmtId="0" fontId="0" fillId="0" borderId="0" xfId="0"/>
    <xf numFmtId="0" fontId="8" fillId="0" borderId="0" xfId="0" applyFont="1"/>
    <xf numFmtId="49" fontId="8" fillId="0" borderId="0" xfId="0" applyNumberFormat="1" applyFont="1"/>
    <xf numFmtId="164" fontId="8" fillId="0" borderId="0" xfId="0" applyNumberFormat="1" applyFont="1"/>
    <xf numFmtId="165" fontId="8" fillId="0" borderId="0" xfId="0" applyNumberFormat="1" applyFont="1"/>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49" fontId="8"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8" fillId="0" borderId="1" xfId="0" applyFont="1" applyBorder="1"/>
    <xf numFmtId="164" fontId="8" fillId="0" borderId="0" xfId="0" applyNumberFormat="1" applyFont="1" applyBorder="1" applyAlignment="1">
      <alignment horizontal="center" vertical="center" wrapText="1"/>
    </xf>
    <xf numFmtId="164" fontId="8" fillId="0" borderId="0" xfId="0" applyNumberFormat="1" applyFont="1" applyBorder="1"/>
    <xf numFmtId="0" fontId="8" fillId="0" borderId="0" xfId="0" applyFont="1" applyBorder="1" applyAlignment="1">
      <alignment horizontal="center" wrapText="1"/>
    </xf>
    <xf numFmtId="0" fontId="0" fillId="0" borderId="0" xfId="0"/>
    <xf numFmtId="0" fontId="10" fillId="0" borderId="0" xfId="0" applyFont="1" applyBorder="1" applyAlignment="1">
      <alignment horizontal="left"/>
    </xf>
    <xf numFmtId="0" fontId="8" fillId="0" borderId="0" xfId="0" applyFont="1" applyProtection="1">
      <protection locked="0"/>
    </xf>
    <xf numFmtId="49" fontId="8" fillId="0" borderId="0" xfId="0" applyNumberFormat="1" applyFont="1" applyProtection="1">
      <protection locked="0"/>
    </xf>
    <xf numFmtId="164" fontId="8" fillId="0" borderId="0" xfId="0" applyNumberFormat="1" applyFont="1" applyProtection="1">
      <protection locked="0"/>
    </xf>
    <xf numFmtId="165" fontId="8" fillId="0" borderId="0" xfId="0" applyNumberFormat="1" applyFont="1" applyProtection="1">
      <protection locked="0"/>
    </xf>
    <xf numFmtId="165" fontId="8" fillId="0" borderId="0" xfId="0" applyNumberFormat="1" applyFont="1" applyAlignment="1" applyProtection="1">
      <alignment wrapText="1"/>
      <protection locked="0"/>
    </xf>
    <xf numFmtId="0" fontId="8" fillId="0" borderId="4" xfId="0" applyFont="1" applyBorder="1" applyAlignment="1">
      <alignment horizontal="left"/>
    </xf>
    <xf numFmtId="0" fontId="10" fillId="0" borderId="0" xfId="0" applyFont="1" applyFill="1" applyBorder="1" applyAlignment="1">
      <alignment horizontal="right" wrapText="1"/>
    </xf>
    <xf numFmtId="0" fontId="11" fillId="0" borderId="0" xfId="0" applyFont="1" applyBorder="1" applyAlignment="1"/>
    <xf numFmtId="0" fontId="8" fillId="0" borderId="2" xfId="0" applyFont="1" applyBorder="1" applyAlignment="1">
      <alignment horizontal="center" vertical="center" wrapText="1"/>
    </xf>
    <xf numFmtId="0" fontId="10" fillId="0" borderId="0" xfId="0" applyFont="1" applyFill="1" applyBorder="1" applyAlignment="1">
      <alignment wrapText="1"/>
    </xf>
    <xf numFmtId="0" fontId="8" fillId="2" borderId="0" xfId="0" applyFont="1" applyFill="1"/>
    <xf numFmtId="49" fontId="8" fillId="2" borderId="0" xfId="0" applyNumberFormat="1" applyFont="1" applyFill="1" applyProtection="1">
      <protection locked="0"/>
    </xf>
    <xf numFmtId="0" fontId="8" fillId="0" borderId="0" xfId="0" applyFont="1" applyFill="1"/>
    <xf numFmtId="0" fontId="0" fillId="0" borderId="0" xfId="0" applyFill="1"/>
    <xf numFmtId="0" fontId="8" fillId="0" borderId="0" xfId="0" applyFont="1" applyFill="1" applyProtection="1">
      <protection locked="0"/>
    </xf>
    <xf numFmtId="49" fontId="8" fillId="0" borderId="0" xfId="0" applyNumberFormat="1" applyFont="1" applyFill="1" applyProtection="1">
      <protection locked="0"/>
    </xf>
    <xf numFmtId="0" fontId="8" fillId="0" borderId="0" xfId="0" applyFont="1" applyFill="1" applyBorder="1" applyAlignment="1" applyProtection="1">
      <alignment horizontal="center" wrapText="1"/>
      <protection locked="0"/>
    </xf>
    <xf numFmtId="0" fontId="8" fillId="0" borderId="0" xfId="0" applyFont="1" applyFill="1" applyBorder="1" applyAlignment="1">
      <alignment horizontal="center" wrapText="1"/>
    </xf>
    <xf numFmtId="165" fontId="8" fillId="0" borderId="0" xfId="0" applyNumberFormat="1" applyFont="1" applyFill="1"/>
    <xf numFmtId="0" fontId="3" fillId="0" borderId="0" xfId="0" applyFont="1" applyAlignment="1">
      <alignment horizontal="left" vertical="center" wrapText="1"/>
    </xf>
    <xf numFmtId="0" fontId="0" fillId="0" borderId="0" xfId="0" applyAlignment="1">
      <alignment wrapText="1"/>
    </xf>
    <xf numFmtId="0" fontId="0" fillId="0" borderId="0" xfId="0" applyAlignment="1">
      <alignment horizontal="left" wrapText="1"/>
    </xf>
    <xf numFmtId="0" fontId="8" fillId="2" borderId="0" xfId="0" applyFont="1" applyFill="1" applyProtection="1"/>
    <xf numFmtId="0" fontId="0" fillId="0" borderId="0" xfId="0"/>
    <xf numFmtId="49" fontId="8" fillId="0" borderId="2" xfId="0" applyNumberFormat="1" applyFont="1" applyBorder="1" applyAlignment="1">
      <alignment horizontal="center" vertical="center" wrapText="1"/>
    </xf>
    <xf numFmtId="0" fontId="0" fillId="0" borderId="0" xfId="0" applyAlignment="1">
      <alignment wrapText="1"/>
    </xf>
    <xf numFmtId="165" fontId="8" fillId="0" borderId="0" xfId="0" applyNumberFormat="1" applyFont="1" applyProtection="1">
      <protection hidden="1"/>
    </xf>
    <xf numFmtId="0" fontId="8" fillId="0" borderId="0" xfId="0" applyFont="1" applyProtection="1">
      <protection hidden="1"/>
    </xf>
    <xf numFmtId="165" fontId="9" fillId="3" borderId="0" xfId="0" applyNumberFormat="1" applyFont="1" applyFill="1" applyProtection="1">
      <protection hidden="1"/>
    </xf>
    <xf numFmtId="0" fontId="8" fillId="3" borderId="0" xfId="0" applyFont="1" applyFill="1" applyProtection="1">
      <protection hidden="1"/>
    </xf>
    <xf numFmtId="164" fontId="8" fillId="0" borderId="0" xfId="0" applyNumberFormat="1" applyFont="1" applyProtection="1">
      <protection hidden="1"/>
    </xf>
    <xf numFmtId="0" fontId="8" fillId="4" borderId="1" xfId="0" applyFont="1" applyFill="1" applyBorder="1" applyProtection="1">
      <protection hidden="1"/>
    </xf>
    <xf numFmtId="0" fontId="9" fillId="4" borderId="1" xfId="0" applyFont="1" applyFill="1" applyBorder="1" applyAlignment="1" applyProtection="1">
      <alignment horizontal="center" vertical="center"/>
      <protection hidden="1"/>
    </xf>
    <xf numFmtId="165" fontId="11" fillId="5" borderId="1" xfId="0" applyNumberFormat="1" applyFont="1" applyFill="1" applyBorder="1" applyAlignment="1" applyProtection="1">
      <alignment horizontal="center" vertical="center"/>
      <protection hidden="1"/>
    </xf>
    <xf numFmtId="165" fontId="8" fillId="0" borderId="0" xfId="0" applyNumberFormat="1" applyFont="1" applyFill="1" applyBorder="1" applyAlignment="1" applyProtection="1">
      <alignment horizontal="center" vertical="center" wrapText="1"/>
      <protection hidden="1"/>
    </xf>
    <xf numFmtId="0" fontId="12" fillId="0" borderId="0" xfId="0" applyFont="1" applyProtection="1">
      <protection hidden="1"/>
    </xf>
    <xf numFmtId="49" fontId="8" fillId="0" borderId="0" xfId="0" applyNumberFormat="1" applyFont="1" applyBorder="1" applyAlignment="1">
      <alignment horizontal="center" vertical="center" wrapText="1"/>
    </xf>
    <xf numFmtId="49" fontId="10" fillId="4" borderId="1" xfId="0" applyNumberFormat="1" applyFont="1" applyFill="1" applyBorder="1" applyAlignment="1" applyProtection="1">
      <alignment horizontal="center" vertical="center" wrapText="1"/>
      <protection hidden="1"/>
    </xf>
    <xf numFmtId="49" fontId="10" fillId="4" borderId="1" xfId="0" applyNumberFormat="1" applyFont="1" applyFill="1" applyBorder="1" applyAlignment="1" applyProtection="1">
      <alignment horizontal="center" vertical="center"/>
      <protection hidden="1"/>
    </xf>
    <xf numFmtId="49" fontId="8" fillId="0" borderId="2" xfId="0" applyNumberFormat="1" applyFont="1" applyBorder="1" applyAlignment="1">
      <alignment horizontal="center" vertical="center" wrapText="1"/>
    </xf>
    <xf numFmtId="0" fontId="10" fillId="0" borderId="0" xfId="0" applyFont="1" applyFill="1" applyBorder="1" applyAlignment="1">
      <alignment horizontal="right" wrapText="1"/>
    </xf>
    <xf numFmtId="0" fontId="8" fillId="4" borderId="0" xfId="0" applyFont="1" applyFill="1" applyBorder="1" applyProtection="1">
      <protection hidden="1"/>
    </xf>
    <xf numFmtId="49" fontId="1" fillId="0" borderId="2" xfId="0" applyNumberFormat="1" applyFont="1" applyBorder="1" applyAlignment="1">
      <alignment horizontal="center" vertical="center" wrapText="1"/>
    </xf>
    <xf numFmtId="0" fontId="10" fillId="0" borderId="0" xfId="0" applyFont="1" applyFill="1" applyBorder="1" applyAlignment="1">
      <alignment horizontal="right" wrapText="1"/>
    </xf>
    <xf numFmtId="49" fontId="16" fillId="4" borderId="0" xfId="0" applyNumberFormat="1" applyFont="1" applyFill="1" applyBorder="1" applyAlignment="1" applyProtection="1">
      <alignment horizontal="center" vertical="center" wrapText="1"/>
      <protection hidden="1"/>
    </xf>
    <xf numFmtId="0" fontId="8" fillId="4" borderId="0" xfId="0" applyFont="1" applyFill="1" applyBorder="1" applyAlignment="1" applyProtection="1">
      <alignment horizontal="center" vertical="center"/>
      <protection hidden="1"/>
    </xf>
    <xf numFmtId="49" fontId="16" fillId="4" borderId="0" xfId="0" applyNumberFormat="1" applyFont="1" applyFill="1" applyBorder="1" applyAlignment="1" applyProtection="1">
      <alignment horizontal="center" vertical="center"/>
      <protection hidden="1"/>
    </xf>
    <xf numFmtId="0" fontId="8" fillId="0" borderId="0" xfId="0" applyFont="1"/>
    <xf numFmtId="0" fontId="14" fillId="0" borderId="0" xfId="0" applyNumberFormat="1" applyFont="1" applyAlignment="1">
      <alignment horizontal="center"/>
    </xf>
    <xf numFmtId="0" fontId="14" fillId="0" borderId="0" xfId="0" applyFont="1" applyBorder="1" applyAlignment="1">
      <alignment horizontal="center"/>
    </xf>
    <xf numFmtId="0" fontId="18" fillId="0" borderId="0" xfId="0" applyFont="1" applyBorder="1" applyAlignment="1">
      <alignment horizontal="center"/>
    </xf>
    <xf numFmtId="49" fontId="16" fillId="4" borderId="0" xfId="0" applyNumberFormat="1" applyFont="1" applyFill="1" applyBorder="1" applyAlignment="1" applyProtection="1">
      <alignment horizontal="right" vertical="center" wrapText="1"/>
      <protection hidden="1"/>
    </xf>
    <xf numFmtId="49" fontId="8" fillId="0" borderId="1" xfId="0" applyNumberFormat="1" applyFont="1" applyBorder="1" applyAlignment="1">
      <alignment horizontal="center" vertical="center" wrapText="1"/>
    </xf>
    <xf numFmtId="49" fontId="8" fillId="0" borderId="5" xfId="0" applyNumberFormat="1" applyFont="1" applyBorder="1" applyAlignment="1">
      <alignment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xf>
    <xf numFmtId="0" fontId="4" fillId="0" borderId="0" xfId="0" applyFont="1" applyAlignment="1">
      <alignment horizontal="left" vertical="center" wrapText="1"/>
    </xf>
    <xf numFmtId="0" fontId="21" fillId="0" borderId="0" xfId="0" applyFont="1" applyFill="1" applyBorder="1"/>
    <xf numFmtId="0" fontId="22" fillId="0" borderId="7" xfId="0" applyFont="1" applyFill="1" applyBorder="1" applyAlignment="1">
      <alignment horizontal="center" vertical="center" wrapText="1"/>
    </xf>
    <xf numFmtId="0" fontId="22" fillId="0" borderId="8" xfId="0" applyFont="1" applyFill="1" applyBorder="1" applyAlignment="1">
      <alignment horizontal="center" vertical="center" wrapText="1"/>
    </xf>
    <xf numFmtId="167" fontId="23" fillId="0" borderId="9" xfId="0" applyNumberFormat="1" applyFont="1" applyFill="1" applyBorder="1" applyAlignment="1">
      <alignment horizontal="right" vertical="center" wrapText="1"/>
    </xf>
    <xf numFmtId="0" fontId="23" fillId="0" borderId="0" xfId="0" applyFont="1" applyFill="1" applyBorder="1" applyAlignment="1">
      <alignment horizontal="center" vertical="center"/>
    </xf>
    <xf numFmtId="0" fontId="23" fillId="0" borderId="0" xfId="0" applyFont="1" applyFill="1" applyBorder="1"/>
    <xf numFmtId="0" fontId="19" fillId="0" borderId="0" xfId="0" applyFont="1" applyFill="1" applyBorder="1" applyAlignment="1">
      <alignment vertical="center"/>
    </xf>
    <xf numFmtId="49" fontId="22" fillId="0" borderId="10" xfId="0" applyNumberFormat="1" applyFont="1" applyFill="1" applyBorder="1" applyAlignment="1">
      <alignment horizontal="center" vertical="center" wrapText="1"/>
    </xf>
    <xf numFmtId="49" fontId="22" fillId="0" borderId="12" xfId="0" applyNumberFormat="1" applyFont="1" applyFill="1" applyBorder="1" applyAlignment="1">
      <alignment horizontal="center" vertical="center" wrapText="1"/>
    </xf>
    <xf numFmtId="0" fontId="23" fillId="0" borderId="7" xfId="0" applyFont="1" applyFill="1" applyBorder="1" applyAlignment="1">
      <alignment horizontal="center" vertical="center" wrapText="1"/>
    </xf>
    <xf numFmtId="0" fontId="23" fillId="0" borderId="13"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23" fillId="0" borderId="0" xfId="0" applyFont="1" applyFill="1" applyBorder="1" applyAlignment="1">
      <alignment horizontal="right" vertical="center" wrapText="1"/>
    </xf>
    <xf numFmtId="167" fontId="23" fillId="0" borderId="0" xfId="0" applyNumberFormat="1" applyFont="1" applyFill="1" applyBorder="1" applyAlignment="1">
      <alignment horizontal="right" vertical="center" wrapText="1"/>
    </xf>
    <xf numFmtId="2" fontId="23" fillId="0" borderId="7" xfId="0" applyNumberFormat="1" applyFont="1" applyFill="1" applyBorder="1" applyAlignment="1">
      <alignment horizontal="right" vertical="center" wrapText="1"/>
    </xf>
    <xf numFmtId="2" fontId="1" fillId="6" borderId="7" xfId="0" applyNumberFormat="1" applyFont="1" applyFill="1" applyBorder="1" applyAlignment="1" applyProtection="1">
      <alignment horizontal="right" vertical="center" wrapText="1" shrinkToFit="1"/>
      <protection locked="0"/>
    </xf>
    <xf numFmtId="0" fontId="16" fillId="0" borderId="0" xfId="0" applyFont="1" applyBorder="1" applyAlignment="1">
      <alignment horizontal="left" vertical="center"/>
    </xf>
    <xf numFmtId="0" fontId="17" fillId="0" borderId="0" xfId="1" applyBorder="1" applyAlignment="1">
      <alignment horizontal="left" vertical="center" wrapText="1"/>
    </xf>
    <xf numFmtId="0" fontId="4" fillId="0" borderId="14" xfId="0" applyNumberFormat="1" applyFont="1" applyFill="1" applyBorder="1" applyAlignment="1" applyProtection="1">
      <alignment horizontal="left" vertical="center"/>
    </xf>
    <xf numFmtId="0" fontId="4" fillId="0" borderId="14" xfId="0" applyNumberFormat="1" applyFont="1" applyFill="1" applyBorder="1" applyAlignment="1" applyProtection="1">
      <alignment horizontal="left" vertical="center" wrapText="1"/>
    </xf>
    <xf numFmtId="1" fontId="4" fillId="0" borderId="14" xfId="0" applyNumberFormat="1" applyFont="1" applyFill="1" applyBorder="1" applyAlignment="1" applyProtection="1">
      <alignment horizontal="left" vertical="center" wrapText="1"/>
    </xf>
    <xf numFmtId="0" fontId="25" fillId="0" borderId="14" xfId="0" applyNumberFormat="1" applyFont="1" applyFill="1" applyBorder="1" applyAlignment="1" applyProtection="1">
      <alignment horizontal="left" vertical="center" wrapText="1"/>
    </xf>
    <xf numFmtId="0" fontId="25" fillId="0" borderId="14" xfId="0" applyNumberFormat="1" applyFont="1" applyFill="1" applyBorder="1" applyAlignment="1" applyProtection="1">
      <alignment horizontal="left" vertical="center"/>
    </xf>
    <xf numFmtId="0" fontId="7" fillId="0" borderId="14" xfId="0" applyNumberFormat="1" applyFont="1" applyFill="1" applyBorder="1" applyAlignment="1" applyProtection="1">
      <alignment horizontal="left" vertical="center"/>
    </xf>
    <xf numFmtId="0" fontId="4"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horizontal="left" wrapText="1"/>
    </xf>
    <xf numFmtId="0" fontId="8" fillId="0" borderId="0" xfId="0" applyFont="1" applyBorder="1" applyAlignment="1"/>
    <xf numFmtId="0" fontId="8" fillId="0" borderId="0" xfId="0" applyFont="1" applyBorder="1" applyAlignment="1"/>
    <xf numFmtId="0" fontId="8" fillId="0" borderId="0" xfId="0" applyFont="1" applyBorder="1" applyAlignment="1"/>
    <xf numFmtId="164" fontId="8" fillId="0" borderId="0" xfId="0" applyNumberFormat="1" applyFont="1" applyAlignment="1" applyProtection="1">
      <alignment horizontal="center" vertical="top" wrapText="1"/>
      <protection hidden="1"/>
    </xf>
    <xf numFmtId="0" fontId="8" fillId="0" borderId="0" xfId="0" applyFont="1" applyAlignment="1" applyProtection="1">
      <alignment horizontal="center" vertical="top" wrapText="1"/>
      <protection hidden="1"/>
    </xf>
    <xf numFmtId="0" fontId="8" fillId="0" borderId="14" xfId="0" applyFont="1" applyBorder="1" applyAlignment="1">
      <alignment horizontal="left" vertical="center" wrapText="1" shrinkToFit="1"/>
    </xf>
    <xf numFmtId="0" fontId="8" fillId="6" borderId="14" xfId="0" applyFont="1" applyFill="1" applyBorder="1" applyAlignment="1" applyProtection="1">
      <alignment horizontal="left" vertical="center" wrapText="1" shrinkToFit="1"/>
      <protection locked="0"/>
    </xf>
    <xf numFmtId="0" fontId="8" fillId="6" borderId="14" xfId="0" applyFont="1" applyFill="1" applyBorder="1" applyAlignment="1" applyProtection="1">
      <alignment horizontal="center" vertical="center" wrapText="1" shrinkToFit="1"/>
      <protection locked="0"/>
    </xf>
    <xf numFmtId="166" fontId="8" fillId="0" borderId="14" xfId="0" applyNumberFormat="1" applyFont="1" applyBorder="1" applyAlignment="1">
      <alignment horizontal="left" vertical="center" wrapText="1" shrinkToFit="1"/>
    </xf>
    <xf numFmtId="2" fontId="8" fillId="7" borderId="14" xfId="0" applyNumberFormat="1" applyFont="1" applyFill="1" applyBorder="1" applyAlignment="1" applyProtection="1">
      <alignment horizontal="right" vertical="center" wrapText="1"/>
    </xf>
    <xf numFmtId="2" fontId="8" fillId="6" borderId="14" xfId="0" applyNumberFormat="1" applyFont="1" applyFill="1" applyBorder="1" applyAlignment="1" applyProtection="1">
      <alignment horizontal="right" vertical="center" wrapText="1" shrinkToFit="1"/>
      <protection locked="0"/>
    </xf>
    <xf numFmtId="9" fontId="8" fillId="6" borderId="14" xfId="0" applyNumberFormat="1" applyFont="1" applyFill="1" applyBorder="1" applyAlignment="1" applyProtection="1">
      <alignment horizontal="center" vertical="center" wrapText="1"/>
      <protection locked="0"/>
    </xf>
    <xf numFmtId="4" fontId="8" fillId="7" borderId="14" xfId="0" applyNumberFormat="1" applyFont="1" applyFill="1" applyBorder="1" applyAlignment="1" applyProtection="1">
      <alignment horizontal="right" vertical="center" wrapText="1" shrinkToFit="1"/>
      <protection hidden="1"/>
    </xf>
    <xf numFmtId="165" fontId="8" fillId="3" borderId="14" xfId="0" applyNumberFormat="1" applyFont="1" applyFill="1" applyBorder="1" applyAlignment="1" applyProtection="1">
      <alignment horizontal="center" vertical="center" wrapText="1" shrinkToFit="1"/>
      <protection hidden="1"/>
    </xf>
    <xf numFmtId="165" fontId="8" fillId="3" borderId="14" xfId="0" applyNumberFormat="1" applyFont="1" applyFill="1" applyBorder="1" applyAlignment="1" applyProtection="1">
      <alignment horizontal="center" vertical="center" wrapText="1"/>
      <protection hidden="1"/>
    </xf>
    <xf numFmtId="165" fontId="1" fillId="3" borderId="14" xfId="0" applyNumberFormat="1" applyFont="1" applyFill="1" applyBorder="1" applyAlignment="1" applyProtection="1">
      <alignment horizontal="center" vertical="center" wrapText="1"/>
      <protection hidden="1"/>
    </xf>
    <xf numFmtId="49" fontId="8" fillId="0" borderId="14" xfId="0" applyNumberFormat="1" applyFont="1" applyBorder="1" applyAlignment="1">
      <alignment horizontal="center" vertical="center" wrapText="1"/>
    </xf>
    <xf numFmtId="0" fontId="0" fillId="0" borderId="0" xfId="0" applyAlignment="1">
      <alignment wrapText="1"/>
    </xf>
    <xf numFmtId="0" fontId="0" fillId="0" borderId="0" xfId="0" applyAlignment="1">
      <alignment wrapText="1"/>
    </xf>
    <xf numFmtId="49" fontId="1" fillId="6" borderId="14" xfId="0" applyNumberFormat="1" applyFont="1" applyFill="1" applyBorder="1" applyAlignment="1" applyProtection="1">
      <alignment horizontal="center" vertical="center" wrapText="1" shrinkToFit="1"/>
      <protection locked="0"/>
    </xf>
    <xf numFmtId="49" fontId="8" fillId="6" borderId="14" xfId="0" applyNumberFormat="1" applyFont="1" applyFill="1" applyBorder="1" applyAlignment="1">
      <alignment horizontal="left" vertical="center" wrapText="1" shrinkToFit="1"/>
    </xf>
    <xf numFmtId="49" fontId="8" fillId="7" borderId="14" xfId="0" applyNumberFormat="1" applyFont="1" applyFill="1" applyBorder="1" applyAlignment="1">
      <alignment horizontal="left" vertical="center" wrapText="1" shrinkToFit="1"/>
    </xf>
    <xf numFmtId="0" fontId="0" fillId="0" borderId="0" xfId="0"/>
    <xf numFmtId="0" fontId="0" fillId="0" borderId="0" xfId="0" applyAlignment="1">
      <alignment wrapText="1"/>
    </xf>
    <xf numFmtId="0" fontId="0" fillId="0" borderId="0" xfId="0"/>
    <xf numFmtId="0" fontId="10" fillId="0" borderId="0" xfId="0" applyFont="1" applyFill="1" applyBorder="1" applyAlignment="1">
      <alignment wrapText="1"/>
    </xf>
    <xf numFmtId="49" fontId="1" fillId="6" borderId="14" xfId="0" applyNumberFormat="1" applyFont="1" applyFill="1" applyBorder="1" applyAlignment="1">
      <alignment horizontal="center" vertical="center" wrapText="1" shrinkToFit="1"/>
    </xf>
    <xf numFmtId="49" fontId="1" fillId="6" borderId="14" xfId="0" applyNumberFormat="1" applyFont="1" applyFill="1" applyBorder="1" applyAlignment="1">
      <alignment horizontal="center" vertical="center" wrapText="1" shrinkToFit="1"/>
    </xf>
    <xf numFmtId="0" fontId="8" fillId="6" borderId="14" xfId="0" applyFont="1" applyFill="1" applyBorder="1" applyAlignment="1" applyProtection="1">
      <alignment horizontal="left" vertical="center" wrapText="1" shrinkToFit="1"/>
      <protection locked="0"/>
    </xf>
    <xf numFmtId="0" fontId="8" fillId="6" borderId="14" xfId="0" applyFont="1" applyFill="1" applyBorder="1" applyAlignment="1" applyProtection="1">
      <alignment horizontal="center" vertical="center" wrapText="1" shrinkToFit="1"/>
      <protection locked="0"/>
    </xf>
    <xf numFmtId="0" fontId="14" fillId="0" borderId="0" xfId="0" applyNumberFormat="1" applyFont="1" applyAlignment="1" applyProtection="1">
      <alignment horizontal="center"/>
      <protection hidden="1"/>
    </xf>
    <xf numFmtId="0" fontId="13" fillId="4" borderId="0" xfId="0" applyFont="1" applyFill="1" applyBorder="1" applyAlignment="1" applyProtection="1">
      <alignment horizontal="center" vertical="center"/>
      <protection hidden="1"/>
    </xf>
    <xf numFmtId="0" fontId="13" fillId="4" borderId="4" xfId="0" applyFont="1" applyFill="1" applyBorder="1" applyAlignment="1" applyProtection="1">
      <alignment horizontal="center" vertical="center"/>
      <protection hidden="1"/>
    </xf>
    <xf numFmtId="165" fontId="11" fillId="5" borderId="1" xfId="0" applyNumberFormat="1" applyFont="1" applyFill="1" applyBorder="1" applyAlignment="1" applyProtection="1">
      <alignment horizontal="center" vertical="center" wrapText="1"/>
      <protection hidden="1"/>
    </xf>
    <xf numFmtId="0" fontId="14" fillId="0" borderId="0" xfId="0" applyFont="1" applyBorder="1" applyAlignment="1" applyProtection="1">
      <alignment horizontal="center"/>
      <protection hidden="1"/>
    </xf>
    <xf numFmtId="0" fontId="10" fillId="0" borderId="0" xfId="0" applyFont="1" applyFill="1" applyBorder="1" applyAlignment="1">
      <alignment horizontal="right" wrapText="1"/>
    </xf>
    <xf numFmtId="0" fontId="11" fillId="6" borderId="0" xfId="0" applyFont="1" applyFill="1" applyBorder="1" applyAlignment="1" applyProtection="1">
      <alignment horizontal="center"/>
      <protection locked="0"/>
    </xf>
    <xf numFmtId="0" fontId="18" fillId="0" borderId="0" xfId="0" applyFont="1" applyBorder="1" applyAlignment="1" applyProtection="1">
      <alignment horizontal="center"/>
      <protection hidden="1"/>
    </xf>
    <xf numFmtId="49" fontId="8" fillId="0" borderId="2"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0" fontId="14" fillId="0" borderId="4" xfId="0" applyFont="1" applyBorder="1" applyAlignment="1" applyProtection="1">
      <alignment horizontal="center" vertical="center" wrapText="1"/>
      <protection hidden="1"/>
    </xf>
    <xf numFmtId="0" fontId="20" fillId="0" borderId="0" xfId="0" applyFont="1" applyFill="1" applyBorder="1" applyAlignment="1">
      <alignment horizontal="center"/>
    </xf>
    <xf numFmtId="0" fontId="19" fillId="0" borderId="6" xfId="0" applyFont="1" applyFill="1" applyBorder="1" applyAlignment="1">
      <alignment horizontal="center" vertical="center" wrapText="1"/>
    </xf>
    <xf numFmtId="0" fontId="23" fillId="0" borderId="11" xfId="0" applyFont="1" applyFill="1" applyBorder="1" applyAlignment="1">
      <alignment horizontal="right" vertical="center" wrapText="1"/>
    </xf>
    <xf numFmtId="0" fontId="23" fillId="0" borderId="6" xfId="0" applyFont="1" applyFill="1" applyBorder="1" applyAlignment="1">
      <alignment horizontal="right" vertical="center" wrapText="1"/>
    </xf>
    <xf numFmtId="0" fontId="23" fillId="0" borderId="9" xfId="0" applyFont="1" applyFill="1" applyBorder="1" applyAlignment="1">
      <alignment horizontal="right" vertical="center" wrapText="1"/>
    </xf>
    <xf numFmtId="0" fontId="24" fillId="0" borderId="0" xfId="0" applyFont="1" applyFill="1" applyBorder="1" applyAlignment="1">
      <alignment horizontal="justify" vertical="top" wrapText="1"/>
    </xf>
    <xf numFmtId="0" fontId="11" fillId="2" borderId="0" xfId="0" applyFont="1" applyFill="1" applyBorder="1" applyAlignment="1">
      <alignment horizontal="center"/>
    </xf>
    <xf numFmtId="0" fontId="15" fillId="0" borderId="0" xfId="0" applyFont="1" applyAlignment="1">
      <alignment horizontal="left" vertical="center" wrapText="1"/>
    </xf>
    <xf numFmtId="0" fontId="4" fillId="0" borderId="0" xfId="0" applyFont="1" applyAlignment="1">
      <alignment horizontal="left" vertical="center" wrapText="1"/>
    </xf>
    <xf numFmtId="0" fontId="3" fillId="0" borderId="0" xfId="0" applyFont="1" applyAlignment="1">
      <alignment horizontal="justify" vertical="center" wrapText="1"/>
    </xf>
    <xf numFmtId="0" fontId="16" fillId="0" borderId="0" xfId="0" applyFont="1" applyAlignment="1">
      <alignment horizontal="justify" vertical="center" wrapText="1"/>
    </xf>
    <xf numFmtId="0" fontId="0" fillId="0" borderId="0" xfId="0" applyFont="1" applyAlignment="1">
      <alignment horizontal="justify" vertical="center" wrapText="1"/>
    </xf>
    <xf numFmtId="0" fontId="0" fillId="0" borderId="0" xfId="0" applyAlignment="1">
      <alignment horizontal="justify" vertical="center" wrapText="1"/>
    </xf>
    <xf numFmtId="0" fontId="0" fillId="0" borderId="0" xfId="0" applyAlignment="1">
      <alignment horizontal="left" wrapText="1"/>
    </xf>
    <xf numFmtId="0" fontId="10" fillId="0" borderId="0" xfId="0" applyFont="1" applyAlignment="1">
      <alignment horizontal="justify" vertical="center" wrapText="1"/>
    </xf>
    <xf numFmtId="0" fontId="7" fillId="0" borderId="0" xfId="0" applyFont="1" applyAlignment="1">
      <alignment horizontal="left" vertical="center" wrapText="1"/>
    </xf>
    <xf numFmtId="0" fontId="5"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6" fillId="0" borderId="0" xfId="0" applyNumberFormat="1" applyFont="1" applyFill="1" applyBorder="1" applyAlignment="1" applyProtection="1">
      <alignment horizontal="left" vertical="center" wrapText="1"/>
    </xf>
    <xf numFmtId="0" fontId="3" fillId="0" borderId="4" xfId="0" applyFont="1" applyBorder="1" applyAlignment="1">
      <alignment horizontal="left" vertical="center" wrapText="1"/>
    </xf>
    <xf numFmtId="0" fontId="8" fillId="0" borderId="14" xfId="0" applyFont="1" applyBorder="1" applyAlignment="1">
      <alignment horizontal="left" vertical="center" wrapText="1" shrinkToFit="1"/>
    </xf>
    <xf numFmtId="49" fontId="8" fillId="0" borderId="14" xfId="0" applyNumberFormat="1" applyFont="1" applyBorder="1" applyAlignment="1">
      <alignment vertical="center" wrapText="1"/>
    </xf>
    <xf numFmtId="49" fontId="8" fillId="0" borderId="14" xfId="0" applyNumberFormat="1" applyFont="1" applyBorder="1" applyAlignment="1">
      <alignment horizontal="left" vertical="center" wrapText="1" shrinkToFit="1"/>
    </xf>
    <xf numFmtId="0" fontId="8" fillId="0" borderId="14" xfId="0" applyFont="1" applyBorder="1" applyAlignment="1">
      <alignment horizontal="left" vertical="center" wrapText="1" shrinkToFit="1"/>
    </xf>
  </cellXfs>
  <cellStyles count="2">
    <cellStyle name="Гиперссылка" xfId="1" builtinId="8"/>
    <cellStyle name="Обычный" xfId="0" builtinId="0"/>
  </cellStyles>
  <dxfs count="1">
    <dxf>
      <fill>
        <patternFill>
          <bgColor theme="9" tint="-0.24994659260841701"/>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53;&#1072;&#1090;&#1072;&#1096;&#1072;/AppData/Local/Temp/&#1060;&#1086;&#1088;&#1072;%2014.%20&#1055;&#1086;%20%20&#1079;&#1072;&#1082;&#1091;&#1087;&#1086;&#1095;&#1085;&#1086;&#1081;%20&#1087;&#1088;&#1086;&#1094;&#1077;&#1076;&#1091;&#1088;&#1077;%20&#8470;&#1093;&#1093;&#1093;&#1093;&#109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оммерческое предложение"/>
      <sheetName val="Доп.условия"/>
      <sheetName val="Реквизиты"/>
      <sheetName val="Рисунки, чертежи"/>
      <sheetName val="Инструкция"/>
    </sheetNames>
    <sheetDataSet>
      <sheetData sheetId="0">
        <row r="10">
          <cell r="R10" t="str">
            <v>Включая НДС</v>
          </cell>
        </row>
        <row r="11">
          <cell r="R11" t="str">
            <v>НДС не облагается</v>
          </cell>
        </row>
        <row r="12">
          <cell r="R12" t="str">
            <v>Без НДС</v>
          </cell>
        </row>
        <row r="51">
          <cell r="O51" t="str">
            <v>Включая НДС</v>
          </cell>
        </row>
        <row r="54">
          <cell r="Q54" t="str">
            <v>квартала</v>
          </cell>
        </row>
        <row r="55">
          <cell r="Q55" t="str">
            <v>месяца</v>
          </cell>
        </row>
      </sheetData>
      <sheetData sheetId="1"/>
      <sheetData sheetId="2"/>
      <sheetData sheetId="3"/>
      <sheetData sheetId="4"/>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123.ru/" TargetMode="External"/><Relationship Id="rId1" Type="http://schemas.openxmlformats.org/officeDocument/2006/relationships/hyperlink" Target="mailto:ivanov@mail.ru"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123.ru/" TargetMode="External"/><Relationship Id="rId1" Type="http://schemas.openxmlformats.org/officeDocument/2006/relationships/hyperlink" Target="mailto:ivanov@mail.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outlinePr summaryBelow="0"/>
    <pageSetUpPr fitToPage="1"/>
  </sheetPr>
  <dimension ref="A1:AY539"/>
  <sheetViews>
    <sheetView tabSelected="1" topLeftCell="B1" zoomScale="80" zoomScaleNormal="80" zoomScaleSheetLayoutView="80" workbookViewId="0">
      <selection activeCell="F14" sqref="F14:K32"/>
    </sheetView>
  </sheetViews>
  <sheetFormatPr defaultColWidth="9.140625" defaultRowHeight="15" x14ac:dyDescent="0.25"/>
  <cols>
    <col min="1" max="1" width="16.42578125" style="1" hidden="1" customWidth="1"/>
    <col min="2" max="2" width="5.7109375" style="1" customWidth="1"/>
    <col min="3" max="3" width="12.28515625" style="1" hidden="1" customWidth="1"/>
    <col min="4" max="4" width="43.7109375" style="2" customWidth="1"/>
    <col min="5" max="6" width="19.42578125" style="2" customWidth="1"/>
    <col min="7" max="7" width="38.28515625" style="2" customWidth="1"/>
    <col min="8" max="8" width="39.42578125" style="2" customWidth="1"/>
    <col min="9" max="9" width="26.85546875" style="1" customWidth="1"/>
    <col min="10" max="10" width="26.85546875" style="62" customWidth="1"/>
    <col min="11" max="11" width="29.42578125" style="1" customWidth="1"/>
    <col min="12" max="12" width="9.28515625" style="1" customWidth="1"/>
    <col min="13" max="13" width="9.140625" style="1" customWidth="1"/>
    <col min="14" max="15" width="0.140625" style="1" customWidth="1"/>
    <col min="16" max="16" width="33.140625" style="1" hidden="1" customWidth="1"/>
    <col min="17" max="17" width="34.28515625" style="1" hidden="1" customWidth="1"/>
    <col min="18" max="19" width="15.7109375" style="62" hidden="1" customWidth="1"/>
    <col min="20" max="22" width="15" style="3" hidden="1" customWidth="1"/>
    <col min="23" max="24" width="20.7109375" style="3" hidden="1" customWidth="1"/>
    <col min="25" max="25" width="22.5703125" style="3" hidden="1" customWidth="1"/>
    <col min="26" max="26" width="25.42578125" style="3" hidden="1" customWidth="1"/>
    <col min="27" max="27" width="19.5703125" style="41" hidden="1" customWidth="1"/>
    <col min="28" max="28" width="23.5703125" style="42" hidden="1" customWidth="1"/>
    <col min="29" max="29" width="25.7109375" style="42" hidden="1" customWidth="1"/>
    <col min="30" max="30" width="32.5703125" style="42" hidden="1" customWidth="1"/>
    <col min="31" max="31" width="33.42578125" style="42" hidden="1" customWidth="1"/>
    <col min="32" max="32" width="29.7109375" style="42" hidden="1" customWidth="1"/>
    <col min="33" max="33" width="24.85546875" style="42" hidden="1" customWidth="1"/>
    <col min="34" max="34" width="27.140625" style="42" hidden="1" customWidth="1"/>
    <col min="35" max="35" width="22" style="42" hidden="1" customWidth="1"/>
    <col min="36" max="36" width="22.7109375" style="42" hidden="1" customWidth="1"/>
    <col min="37" max="39" width="26.5703125" style="42" hidden="1" customWidth="1"/>
    <col min="40" max="40" width="27.28515625" style="42" hidden="1" customWidth="1"/>
    <col min="41" max="41" width="47" style="42" hidden="1" customWidth="1"/>
    <col min="42" max="42" width="22.5703125" style="1" hidden="1" customWidth="1"/>
    <col min="43" max="51" width="9.140625" style="1" hidden="1" customWidth="1"/>
    <col min="52" max="16384" width="9.140625" style="1"/>
  </cols>
  <sheetData>
    <row r="1" spans="1:41" ht="18.75" x14ac:dyDescent="0.3">
      <c r="A1" s="1" t="s">
        <v>159</v>
      </c>
      <c r="B1" s="22" t="s">
        <v>177</v>
      </c>
      <c r="G1" s="22"/>
      <c r="H1" s="133" t="str">
        <f>IF(SUM(AD:AD)&gt;0,"Внимание. Сведения о наличии или отсутствии  сертификата Газсерт указаны не по всем номенклатурным позициям","")</f>
        <v>Внимание. Сведения о наличии или отсутствии  сертификата Газсерт указаны не по всем номенклатурным позициям</v>
      </c>
      <c r="I1" s="133"/>
      <c r="J1" s="133"/>
      <c r="K1" s="133"/>
      <c r="L1" s="133"/>
      <c r="M1" s="133"/>
      <c r="N1" s="133"/>
      <c r="O1" s="133"/>
      <c r="P1" s="133"/>
      <c r="Q1" s="133"/>
      <c r="R1" s="64"/>
      <c r="S1" s="64"/>
      <c r="AE1" s="43" t="s">
        <v>54</v>
      </c>
      <c r="AF1" s="43"/>
      <c r="AG1" s="44"/>
      <c r="AH1" s="44"/>
      <c r="AI1" s="44"/>
      <c r="AJ1" s="45"/>
      <c r="AK1" s="130" t="s">
        <v>52</v>
      </c>
      <c r="AL1" s="130"/>
      <c r="AM1" s="130"/>
      <c r="AN1" s="130"/>
      <c r="AO1" s="130"/>
    </row>
    <row r="2" spans="1:41" ht="18.75" x14ac:dyDescent="0.3">
      <c r="A2" s="1" t="s">
        <v>160</v>
      </c>
      <c r="B2" s="22" t="s">
        <v>47</v>
      </c>
      <c r="G2" s="38"/>
      <c r="H2" s="136" t="str">
        <f>IF(SUM(Z:Z)&gt;0,"Участник не вправе предложить стоимость за единицу товара выше стоимости, указанной в колонке 15 (пункт документации 2.3.6.2.)","")</f>
        <v/>
      </c>
      <c r="I2" s="136"/>
      <c r="J2" s="136"/>
      <c r="K2" s="136"/>
      <c r="L2" s="136"/>
      <c r="M2" s="136"/>
      <c r="N2" s="136"/>
      <c r="O2" s="136"/>
      <c r="P2" s="136"/>
      <c r="Q2" s="136"/>
      <c r="R2" s="65"/>
      <c r="S2" s="65"/>
      <c r="AE2" s="43" t="s">
        <v>53</v>
      </c>
      <c r="AF2" s="43"/>
      <c r="AG2" s="44"/>
      <c r="AH2" s="44"/>
      <c r="AI2" s="44"/>
      <c r="AJ2" s="45"/>
      <c r="AK2" s="131"/>
      <c r="AL2" s="131"/>
      <c r="AM2" s="131"/>
      <c r="AN2" s="131"/>
      <c r="AO2" s="131"/>
    </row>
    <row r="3" spans="1:41" ht="27.75" customHeight="1" x14ac:dyDescent="0.3">
      <c r="B3" s="134"/>
      <c r="C3" s="134"/>
      <c r="D3" s="134"/>
      <c r="E3" s="14"/>
      <c r="F3" s="14"/>
      <c r="G3" s="14"/>
      <c r="H3" s="129"/>
      <c r="I3" s="129"/>
      <c r="J3" s="129"/>
      <c r="K3" s="129"/>
      <c r="L3" s="129"/>
      <c r="M3" s="129"/>
      <c r="N3" s="129"/>
      <c r="O3" s="129"/>
      <c r="P3" s="129"/>
      <c r="Q3" s="129"/>
      <c r="R3" s="63"/>
      <c r="S3" s="63"/>
      <c r="AE3" s="43" t="s">
        <v>55</v>
      </c>
      <c r="AF3" s="43"/>
      <c r="AG3" s="44"/>
      <c r="AH3" s="44"/>
      <c r="AI3" s="44"/>
      <c r="AJ3" s="45"/>
      <c r="AK3" s="52" t="s">
        <v>171</v>
      </c>
      <c r="AL3" s="53" t="s">
        <v>78</v>
      </c>
      <c r="AM3" s="52" t="s">
        <v>46</v>
      </c>
      <c r="AN3" s="46"/>
      <c r="AO3" s="47" t="s">
        <v>51</v>
      </c>
    </row>
    <row r="4" spans="1:41" ht="19.5" customHeight="1" x14ac:dyDescent="0.3">
      <c r="A4" s="1" t="s">
        <v>161</v>
      </c>
      <c r="B4" s="55"/>
      <c r="C4" s="55"/>
      <c r="D4" s="55"/>
      <c r="E4" s="14"/>
      <c r="F4" s="14"/>
      <c r="G4" s="14"/>
      <c r="H4" s="129" t="str">
        <f>IF(SUM(AE:AE)&gt;0,"ВНИМАНИЕ.   В столбце 4 выбрано значение ""Да"", необходимо заполнить столбец 5 в соответствии с технической и иной документацией на товар!","")</f>
        <v/>
      </c>
      <c r="I4" s="129"/>
      <c r="J4" s="129"/>
      <c r="K4" s="129"/>
      <c r="L4" s="129"/>
      <c r="M4" s="129"/>
      <c r="N4" s="129"/>
      <c r="O4" s="129"/>
      <c r="P4" s="129"/>
      <c r="Q4" s="129"/>
      <c r="R4" s="129"/>
      <c r="S4" s="129"/>
      <c r="T4" s="129"/>
      <c r="U4" s="129"/>
      <c r="V4" s="129"/>
      <c r="W4" s="129"/>
      <c r="X4" s="129"/>
      <c r="Y4" s="129"/>
      <c r="AE4" s="43"/>
      <c r="AF4" s="43"/>
      <c r="AG4" s="44"/>
      <c r="AH4" s="44"/>
      <c r="AI4" s="44"/>
      <c r="AJ4" s="45"/>
      <c r="AK4" s="59" t="s">
        <v>83</v>
      </c>
      <c r="AL4" s="61" t="s">
        <v>51</v>
      </c>
      <c r="AM4" s="120" t="s">
        <v>172</v>
      </c>
      <c r="AN4" s="120" t="s">
        <v>172</v>
      </c>
      <c r="AO4" s="60"/>
    </row>
    <row r="5" spans="1:41" ht="19.5" hidden="1" customHeight="1" x14ac:dyDescent="0.3">
      <c r="B5" s="58"/>
      <c r="C5" s="58"/>
      <c r="D5" s="58"/>
      <c r="E5" s="14"/>
      <c r="F5" s="14"/>
      <c r="G5" s="14"/>
      <c r="H5" s="129" t="str">
        <f>IF(SUM(AF:AF)&gt;0,"ВНИМАНИЕ.  В столбце 4 выбрано значение ""Да"", необходимо заполнить столбец 6 в соответствии с технической и иной документацией на товар!","")</f>
        <v/>
      </c>
      <c r="I5" s="129"/>
      <c r="J5" s="129"/>
      <c r="K5" s="129"/>
      <c r="L5" s="129"/>
      <c r="M5" s="129"/>
      <c r="N5" s="129"/>
      <c r="O5" s="129"/>
      <c r="P5" s="129"/>
      <c r="Q5" s="129"/>
      <c r="R5" s="129"/>
      <c r="S5" s="129"/>
      <c r="T5" s="129"/>
      <c r="U5" s="129"/>
      <c r="V5" s="129"/>
      <c r="W5" s="129"/>
      <c r="X5" s="129"/>
      <c r="Y5" s="129"/>
      <c r="AE5" s="43"/>
      <c r="AF5" s="43"/>
      <c r="AG5" s="44"/>
      <c r="AH5" s="44"/>
      <c r="AI5" s="44"/>
      <c r="AJ5" s="45"/>
      <c r="AK5" s="66" t="s">
        <v>97</v>
      </c>
      <c r="AL5" s="66" t="s">
        <v>98</v>
      </c>
      <c r="AM5" s="42" t="s">
        <v>164</v>
      </c>
      <c r="AN5" s="56"/>
      <c r="AO5" s="60"/>
    </row>
    <row r="6" spans="1:41" ht="23.25" hidden="1" customHeight="1" x14ac:dyDescent="0.3">
      <c r="B6" s="134" t="s">
        <v>39</v>
      </c>
      <c r="C6" s="134"/>
      <c r="D6" s="134"/>
      <c r="E6" s="135"/>
      <c r="F6" s="135"/>
      <c r="G6" s="135"/>
      <c r="H6" s="135"/>
      <c r="I6" s="135"/>
      <c r="J6" s="135"/>
      <c r="K6" s="135"/>
      <c r="L6" s="135"/>
      <c r="M6" s="135"/>
      <c r="AJ6" s="45"/>
      <c r="AK6" s="66" t="s">
        <v>99</v>
      </c>
      <c r="AL6" s="66" t="s">
        <v>98</v>
      </c>
      <c r="AM6" s="42" t="s">
        <v>164</v>
      </c>
      <c r="AN6" s="59"/>
      <c r="AO6" s="59"/>
    </row>
    <row r="7" spans="1:41" ht="57" hidden="1" customHeight="1" x14ac:dyDescent="0.25">
      <c r="B7" s="21"/>
      <c r="C7" s="21"/>
      <c r="D7" s="21"/>
      <c r="E7" s="20"/>
      <c r="F7" s="20"/>
      <c r="G7" s="20"/>
      <c r="H7" s="140" t="str">
        <f>IF(SUM(AI9:AI11)*100/MAX(SUM(AA10:AA11),1)&lt;50,"В соответствии с ПП РФ 925 от 16 сентября 2016, при определении Победителя по критерию оценки ""Цена закупки"", Участнику не предоставлен приоритет (актуально с 01.01.2017).","В соответствии с ПП РФ 925 от 16 сентября 2016, при определении Победителя по критерию оценки ""Цена закупки"", Участнику будет предоставлен приоритет в размере 15 % от предложеной цены (актуально с 01.01.2017).")</f>
        <v>В соответствии с ПП РФ 925 от 16 сентября 2016, при определении Победителя по критерию оценки "Цена закупки", Участнику не предоставлен приоритет (актуально с 01.01.2017).</v>
      </c>
      <c r="I7" s="140"/>
      <c r="J7" s="140"/>
      <c r="K7" s="140"/>
      <c r="L7" s="140"/>
      <c r="M7" s="140"/>
      <c r="N7" s="140"/>
      <c r="O7" s="140"/>
      <c r="P7" s="140"/>
      <c r="Q7" s="140"/>
      <c r="AJ7" s="45"/>
      <c r="AK7" s="100" t="s">
        <v>37</v>
      </c>
      <c r="AL7" s="99" t="s">
        <v>129</v>
      </c>
      <c r="AM7" s="101" t="s">
        <v>37</v>
      </c>
    </row>
    <row r="8" spans="1:41" ht="27.6" customHeight="1" x14ac:dyDescent="0.25">
      <c r="A8" s="70" t="s">
        <v>4</v>
      </c>
      <c r="B8" s="23"/>
      <c r="C8" s="69" t="s">
        <v>5</v>
      </c>
      <c r="D8" s="68" t="s">
        <v>9</v>
      </c>
      <c r="E8" s="68"/>
      <c r="F8" s="137" t="s">
        <v>10</v>
      </c>
      <c r="G8" s="138"/>
      <c r="H8" s="138"/>
      <c r="I8" s="138"/>
      <c r="J8" s="138"/>
      <c r="K8" s="138"/>
      <c r="L8" s="138"/>
      <c r="M8" s="138"/>
      <c r="N8" s="138"/>
      <c r="O8" s="138"/>
      <c r="P8" s="138"/>
      <c r="Q8" s="138"/>
      <c r="R8" s="138"/>
      <c r="S8" s="138"/>
      <c r="T8" s="138"/>
      <c r="U8" s="138"/>
      <c r="V8" s="138"/>
      <c r="W8" s="138"/>
      <c r="X8" s="138"/>
      <c r="Y8" s="139"/>
      <c r="Z8" s="51"/>
      <c r="AA8" s="49"/>
      <c r="AE8" s="132" t="s">
        <v>50</v>
      </c>
      <c r="AF8" s="132"/>
      <c r="AG8" s="132"/>
      <c r="AH8" s="132"/>
      <c r="AI8" s="48">
        <f>IF(SUM(M:M)=0,0,SUMIFS(M:M,K:K,"&lt;&gt;",K:K,"&lt;&gt;нет",K:K,"&lt;&gt;Укажите номер сертификата или выберите &lt;&lt;Нет&gt;&gt;")/SUM(M:M)*100)</f>
        <v>0</v>
      </c>
      <c r="AJ8" s="45"/>
      <c r="AK8" s="100" t="s">
        <v>38</v>
      </c>
      <c r="AL8" s="99" t="s">
        <v>130</v>
      </c>
      <c r="AM8" s="101" t="s">
        <v>38</v>
      </c>
    </row>
    <row r="9" spans="1:41" ht="100.5" customHeight="1" x14ac:dyDescent="0.25">
      <c r="A9" s="5"/>
      <c r="B9" s="6" t="s">
        <v>0</v>
      </c>
      <c r="C9" s="6"/>
      <c r="D9" s="67" t="s">
        <v>11</v>
      </c>
      <c r="E9" s="7" t="s">
        <v>153</v>
      </c>
      <c r="F9" s="57" t="s">
        <v>151</v>
      </c>
      <c r="G9" s="23" t="s">
        <v>165</v>
      </c>
      <c r="H9" s="7" t="s">
        <v>166</v>
      </c>
      <c r="I9" s="6" t="s">
        <v>12</v>
      </c>
      <c r="J9" s="6" t="s">
        <v>167</v>
      </c>
      <c r="K9" s="6" t="s">
        <v>48</v>
      </c>
      <c r="L9" s="6" t="s">
        <v>1</v>
      </c>
      <c r="M9" s="6" t="s">
        <v>18</v>
      </c>
      <c r="N9" s="6" t="s">
        <v>6</v>
      </c>
      <c r="O9" s="6" t="s">
        <v>49</v>
      </c>
      <c r="P9" s="6" t="s">
        <v>2</v>
      </c>
      <c r="Q9" s="6" t="s">
        <v>3</v>
      </c>
      <c r="R9" s="6" t="s">
        <v>100</v>
      </c>
      <c r="S9" s="6" t="s">
        <v>101</v>
      </c>
      <c r="T9" s="8" t="s">
        <v>73</v>
      </c>
      <c r="U9" s="8" t="s">
        <v>76</v>
      </c>
      <c r="V9" s="8" t="s">
        <v>91</v>
      </c>
      <c r="W9" s="8" t="s">
        <v>75</v>
      </c>
      <c r="X9" s="8" t="s">
        <v>71</v>
      </c>
      <c r="Y9" s="8" t="s">
        <v>74</v>
      </c>
      <c r="Z9" s="10"/>
      <c r="AA9" s="49"/>
      <c r="AJ9" s="45"/>
      <c r="AK9" s="102" t="s">
        <v>131</v>
      </c>
      <c r="AL9" s="102" t="s">
        <v>132</v>
      </c>
      <c r="AM9" s="103" t="s">
        <v>133</v>
      </c>
    </row>
    <row r="10" spans="1:41" x14ac:dyDescent="0.25">
      <c r="A10" s="9"/>
      <c r="B10" s="7" t="s">
        <v>57</v>
      </c>
      <c r="C10" s="7"/>
      <c r="D10" s="7" t="s">
        <v>58</v>
      </c>
      <c r="E10" s="7" t="s">
        <v>59</v>
      </c>
      <c r="F10" s="54" t="s">
        <v>60</v>
      </c>
      <c r="G10" s="39" t="s">
        <v>61</v>
      </c>
      <c r="H10" s="7" t="s">
        <v>62</v>
      </c>
      <c r="I10" s="7" t="s">
        <v>63</v>
      </c>
      <c r="J10" s="115" t="s">
        <v>64</v>
      </c>
      <c r="K10" s="7" t="s">
        <v>56</v>
      </c>
      <c r="L10" s="7" t="s">
        <v>65</v>
      </c>
      <c r="M10" s="7" t="s">
        <v>66</v>
      </c>
      <c r="N10" s="7"/>
      <c r="O10" s="7"/>
      <c r="P10" s="7" t="s">
        <v>67</v>
      </c>
      <c r="Q10" s="7" t="s">
        <v>68</v>
      </c>
      <c r="R10" s="67" t="s">
        <v>69</v>
      </c>
      <c r="S10" s="67" t="s">
        <v>92</v>
      </c>
      <c r="T10" s="67" t="s">
        <v>72</v>
      </c>
      <c r="U10" s="67" t="s">
        <v>77</v>
      </c>
      <c r="V10" s="67" t="s">
        <v>79</v>
      </c>
      <c r="W10" s="67" t="s">
        <v>102</v>
      </c>
      <c r="X10" s="67" t="s">
        <v>103</v>
      </c>
      <c r="Y10" s="67" t="s">
        <v>162</v>
      </c>
      <c r="Z10" s="51"/>
      <c r="AJ10" s="45"/>
      <c r="AK10" s="45"/>
      <c r="AL10" s="45"/>
    </row>
    <row r="11" spans="1:41" ht="89.25" customHeight="1" x14ac:dyDescent="0.45">
      <c r="A11" s="104" t="s">
        <v>155</v>
      </c>
      <c r="B11" s="162">
        <v>1</v>
      </c>
      <c r="C11" s="162">
        <v>133</v>
      </c>
      <c r="D11" s="163" t="s">
        <v>182</v>
      </c>
      <c r="E11" s="164" t="s">
        <v>51</v>
      </c>
      <c r="F11" s="125" t="s">
        <v>51</v>
      </c>
      <c r="G11" s="119"/>
      <c r="H11" s="120" t="s">
        <v>172</v>
      </c>
      <c r="I11" s="105"/>
      <c r="J11" s="106" t="s">
        <v>179</v>
      </c>
      <c r="K11" s="106" t="s">
        <v>179</v>
      </c>
      <c r="L11" s="165" t="s">
        <v>200</v>
      </c>
      <c r="M11" s="165">
        <v>170</v>
      </c>
      <c r="N11" s="104" t="s">
        <v>156</v>
      </c>
      <c r="O11" s="107">
        <v>200</v>
      </c>
      <c r="P11" s="104" t="s">
        <v>157</v>
      </c>
      <c r="Q11" s="104" t="s">
        <v>158</v>
      </c>
      <c r="R11" s="118" t="s">
        <v>97</v>
      </c>
      <c r="S11" s="108">
        <v>11328</v>
      </c>
      <c r="T11" s="109">
        <v>0</v>
      </c>
      <c r="U11" s="110" t="s">
        <v>171</v>
      </c>
      <c r="V11" s="108">
        <v>0</v>
      </c>
      <c r="W11" s="111">
        <f>ROUND(ROUND(T11,2)*ROUND(M11,3),2)</f>
        <v>0</v>
      </c>
      <c r="X11" s="111">
        <f>ROUND(W11*IF(UPPER(U11)="20%",20,1)*IF(UPPER(U11)="10%",10,1)*IF(UPPER(U11)="НДС не облагается",0,1)/100,2)</f>
        <v>0</v>
      </c>
      <c r="Y11" s="111">
        <f>ROUND(X11+W11,2)</f>
        <v>0</v>
      </c>
      <c r="Z11" s="112">
        <f>IF(T11&gt;IF(V11=0,T11,V11),1,0)</f>
        <v>0</v>
      </c>
      <c r="AA11" s="112">
        <f t="shared" ref="AA11" si="0">Y11</f>
        <v>0</v>
      </c>
      <c r="AB11" s="112">
        <f t="shared" ref="AB11" si="1">X11</f>
        <v>0</v>
      </c>
      <c r="AC11" s="112">
        <f t="shared" ref="AC11" si="2">W11</f>
        <v>0</v>
      </c>
      <c r="AD11" s="113">
        <f t="shared" ref="AD11" si="3">IF(OR(ISBLANK(K11),K11="Укажите номер сертификата или выберите &lt;&lt;Нет&gt;&gt;"),1,0)</f>
        <v>1</v>
      </c>
      <c r="AE11" s="113">
        <f>IF(AND(E11="Да",OR(AND(F11 = "Да",ISBLANK(G11)),AND(F11 = "Да", G11 = "В соответствии с техническим заданием"),AND(F11 = "Нет",NOT(G11 = "В соответствии с техническим заданием")))),1,0)</f>
        <v>0</v>
      </c>
      <c r="AF11" s="114">
        <f>IF(AND(E11="Да",OR(AND(F11 = "Да",ISBLANK(H11)),AND(F11 = "Да", H11 = "В соответствии с техническим заданием"),AND(F11 = "Нет",NOT(H11 = "В соответствии с техническим заданием")))),1,0)</f>
        <v>0</v>
      </c>
      <c r="AG11" s="114">
        <f>IF(OR(AND(E11="Нет",F11="Нет"),AND(E11="Да",F11="Нет"),AND(E11="Да",F11="Да")),0,1)</f>
        <v>0</v>
      </c>
      <c r="AH11" s="114">
        <f>IF(AND(R11="Россия"),1,0)</f>
        <v>1</v>
      </c>
      <c r="AI11" s="114">
        <f>AA11*AH11</f>
        <v>0</v>
      </c>
      <c r="AJ11" s="50" t="s">
        <v>70</v>
      </c>
      <c r="AK11" s="45"/>
      <c r="AL11" s="45"/>
    </row>
    <row r="12" spans="1:41" ht="50.1" customHeight="1" x14ac:dyDescent="0.25">
      <c r="B12" s="162">
        <v>2</v>
      </c>
      <c r="C12" s="162">
        <v>778</v>
      </c>
      <c r="D12" s="163" t="s">
        <v>183</v>
      </c>
      <c r="E12" s="164" t="s">
        <v>83</v>
      </c>
      <c r="F12" s="126" t="s">
        <v>51</v>
      </c>
      <c r="G12" s="119"/>
      <c r="H12" s="120" t="s">
        <v>172</v>
      </c>
      <c r="I12" s="127"/>
      <c r="J12" s="128" t="s">
        <v>179</v>
      </c>
      <c r="K12" s="128" t="s">
        <v>179</v>
      </c>
      <c r="L12" s="165" t="s">
        <v>201</v>
      </c>
      <c r="M12" s="165">
        <v>5200</v>
      </c>
      <c r="T12" s="17"/>
      <c r="U12" s="17"/>
      <c r="V12" s="17"/>
      <c r="W12" s="17"/>
      <c r="X12" s="17"/>
      <c r="Y12" s="11"/>
      <c r="Z12" s="11"/>
    </row>
    <row r="13" spans="1:41" ht="50.1" customHeight="1" x14ac:dyDescent="0.25">
      <c r="B13" s="162">
        <v>3</v>
      </c>
      <c r="C13" s="162">
        <v>782</v>
      </c>
      <c r="D13" s="163" t="s">
        <v>184</v>
      </c>
      <c r="E13" s="164" t="s">
        <v>83</v>
      </c>
      <c r="F13" s="126" t="s">
        <v>51</v>
      </c>
      <c r="G13" s="119"/>
      <c r="H13" s="120" t="s">
        <v>172</v>
      </c>
      <c r="I13" s="127"/>
      <c r="J13" s="128" t="s">
        <v>179</v>
      </c>
      <c r="K13" s="128" t="s">
        <v>179</v>
      </c>
      <c r="L13" s="165" t="s">
        <v>201</v>
      </c>
      <c r="M13" s="165">
        <v>23400</v>
      </c>
      <c r="T13" s="17"/>
      <c r="U13" s="17"/>
      <c r="V13" s="17"/>
      <c r="W13" s="17"/>
      <c r="X13" s="17"/>
      <c r="Y13" s="11"/>
      <c r="Z13" s="11"/>
    </row>
    <row r="14" spans="1:41" ht="50.1" customHeight="1" x14ac:dyDescent="0.25">
      <c r="B14" s="162">
        <v>4</v>
      </c>
      <c r="C14" s="162">
        <v>780</v>
      </c>
      <c r="D14" s="163" t="s">
        <v>185</v>
      </c>
      <c r="E14" s="164" t="s">
        <v>83</v>
      </c>
      <c r="F14" s="126" t="s">
        <v>51</v>
      </c>
      <c r="G14" s="119"/>
      <c r="H14" s="120" t="s">
        <v>172</v>
      </c>
      <c r="I14" s="127"/>
      <c r="J14" s="128" t="s">
        <v>179</v>
      </c>
      <c r="K14" s="128" t="s">
        <v>179</v>
      </c>
      <c r="L14" s="165" t="s">
        <v>201</v>
      </c>
      <c r="M14" s="165">
        <v>24440</v>
      </c>
      <c r="T14" s="17"/>
      <c r="U14" s="17"/>
      <c r="V14" s="17"/>
      <c r="W14" s="17"/>
      <c r="X14" s="17"/>
      <c r="Y14" s="11"/>
      <c r="Z14" s="11"/>
    </row>
    <row r="15" spans="1:41" ht="50.1" customHeight="1" x14ac:dyDescent="0.25">
      <c r="B15" s="162">
        <v>5</v>
      </c>
      <c r="C15" s="162">
        <v>736</v>
      </c>
      <c r="D15" s="163" t="s">
        <v>186</v>
      </c>
      <c r="E15" s="164" t="s">
        <v>83</v>
      </c>
      <c r="F15" s="126" t="s">
        <v>51</v>
      </c>
      <c r="G15" s="119"/>
      <c r="H15" s="120" t="s">
        <v>172</v>
      </c>
      <c r="I15" s="127"/>
      <c r="J15" s="128" t="s">
        <v>179</v>
      </c>
      <c r="K15" s="128" t="s">
        <v>179</v>
      </c>
      <c r="L15" s="165" t="s">
        <v>201</v>
      </c>
      <c r="M15" s="165">
        <v>10000</v>
      </c>
      <c r="T15" s="17"/>
      <c r="U15" s="17"/>
      <c r="V15" s="17"/>
      <c r="W15" s="17"/>
      <c r="X15" s="17"/>
      <c r="Y15" s="11"/>
      <c r="Z15" s="11"/>
    </row>
    <row r="16" spans="1:41" ht="50.1" customHeight="1" x14ac:dyDescent="0.25">
      <c r="B16" s="162">
        <v>6</v>
      </c>
      <c r="C16" s="162">
        <v>369</v>
      </c>
      <c r="D16" s="163" t="s">
        <v>187</v>
      </c>
      <c r="E16" s="164" t="s">
        <v>51</v>
      </c>
      <c r="F16" s="126" t="s">
        <v>51</v>
      </c>
      <c r="G16" s="119"/>
      <c r="H16" s="120" t="s">
        <v>172</v>
      </c>
      <c r="I16" s="127"/>
      <c r="J16" s="128" t="s">
        <v>179</v>
      </c>
      <c r="K16" s="128" t="s">
        <v>179</v>
      </c>
      <c r="L16" s="165" t="s">
        <v>200</v>
      </c>
      <c r="M16" s="165">
        <v>30</v>
      </c>
      <c r="T16" s="17"/>
      <c r="U16" s="17"/>
      <c r="V16" s="17"/>
      <c r="W16" s="17"/>
      <c r="X16" s="17"/>
      <c r="Y16" s="11"/>
      <c r="Z16" s="11"/>
    </row>
    <row r="17" spans="2:26" ht="50.1" customHeight="1" x14ac:dyDescent="0.25">
      <c r="B17" s="162">
        <v>7</v>
      </c>
      <c r="C17" s="162">
        <v>4</v>
      </c>
      <c r="D17" s="163" t="s">
        <v>188</v>
      </c>
      <c r="E17" s="164" t="s">
        <v>51</v>
      </c>
      <c r="F17" s="126" t="s">
        <v>51</v>
      </c>
      <c r="G17" s="119"/>
      <c r="H17" s="120" t="s">
        <v>172</v>
      </c>
      <c r="I17" s="127"/>
      <c r="J17" s="128" t="s">
        <v>179</v>
      </c>
      <c r="K17" s="128" t="s">
        <v>179</v>
      </c>
      <c r="L17" s="165" t="s">
        <v>200</v>
      </c>
      <c r="M17" s="165">
        <v>32</v>
      </c>
      <c r="T17" s="17"/>
      <c r="U17" s="17"/>
      <c r="V17" s="17"/>
      <c r="W17" s="17"/>
      <c r="X17" s="17"/>
      <c r="Y17" s="11"/>
      <c r="Z17" s="11"/>
    </row>
    <row r="18" spans="2:26" ht="50.1" customHeight="1" x14ac:dyDescent="0.25">
      <c r="B18" s="162">
        <v>8</v>
      </c>
      <c r="C18" s="162">
        <v>26</v>
      </c>
      <c r="D18" s="163" t="s">
        <v>189</v>
      </c>
      <c r="E18" s="164" t="s">
        <v>51</v>
      </c>
      <c r="F18" s="126" t="s">
        <v>51</v>
      </c>
      <c r="G18" s="119"/>
      <c r="H18" s="120" t="s">
        <v>172</v>
      </c>
      <c r="I18" s="127"/>
      <c r="J18" s="128" t="s">
        <v>179</v>
      </c>
      <c r="K18" s="128" t="s">
        <v>179</v>
      </c>
      <c r="L18" s="165" t="s">
        <v>202</v>
      </c>
      <c r="M18" s="165">
        <v>10</v>
      </c>
      <c r="T18" s="17"/>
      <c r="U18" s="17"/>
      <c r="V18" s="17"/>
      <c r="W18" s="17"/>
      <c r="X18" s="17"/>
      <c r="Y18" s="11"/>
      <c r="Z18" s="11"/>
    </row>
    <row r="19" spans="2:26" ht="50.1" customHeight="1" x14ac:dyDescent="0.25">
      <c r="B19" s="162">
        <v>9</v>
      </c>
      <c r="C19" s="162">
        <v>34</v>
      </c>
      <c r="D19" s="163" t="s">
        <v>189</v>
      </c>
      <c r="E19" s="164" t="s">
        <v>51</v>
      </c>
      <c r="F19" s="126" t="s">
        <v>51</v>
      </c>
      <c r="G19" s="119"/>
      <c r="H19" s="120" t="s">
        <v>172</v>
      </c>
      <c r="I19" s="127"/>
      <c r="J19" s="128" t="s">
        <v>179</v>
      </c>
      <c r="K19" s="128" t="s">
        <v>179</v>
      </c>
      <c r="L19" s="165" t="s">
        <v>202</v>
      </c>
      <c r="M19" s="165">
        <v>130</v>
      </c>
      <c r="T19" s="17"/>
      <c r="U19" s="17"/>
      <c r="V19" s="17"/>
      <c r="W19" s="17"/>
      <c r="X19" s="17"/>
      <c r="Y19" s="11"/>
      <c r="Z19" s="11"/>
    </row>
    <row r="20" spans="2:26" ht="50.1" customHeight="1" x14ac:dyDescent="0.25">
      <c r="B20" s="162">
        <v>10</v>
      </c>
      <c r="C20" s="162">
        <v>80</v>
      </c>
      <c r="D20" s="163" t="s">
        <v>189</v>
      </c>
      <c r="E20" s="164" t="s">
        <v>51</v>
      </c>
      <c r="F20" s="126" t="s">
        <v>51</v>
      </c>
      <c r="G20" s="119"/>
      <c r="H20" s="120" t="s">
        <v>172</v>
      </c>
      <c r="I20" s="127"/>
      <c r="J20" s="128" t="s">
        <v>179</v>
      </c>
      <c r="K20" s="128" t="s">
        <v>179</v>
      </c>
      <c r="L20" s="165" t="s">
        <v>202</v>
      </c>
      <c r="M20" s="165">
        <v>50</v>
      </c>
      <c r="T20" s="17"/>
      <c r="U20" s="17"/>
      <c r="V20" s="17"/>
      <c r="W20" s="17"/>
      <c r="X20" s="17"/>
      <c r="Y20" s="11"/>
      <c r="Z20" s="11"/>
    </row>
    <row r="21" spans="2:26" ht="50.1" customHeight="1" x14ac:dyDescent="0.25">
      <c r="B21" s="162">
        <v>11</v>
      </c>
      <c r="C21" s="162">
        <v>36</v>
      </c>
      <c r="D21" s="163" t="s">
        <v>189</v>
      </c>
      <c r="E21" s="164" t="s">
        <v>51</v>
      </c>
      <c r="F21" s="126" t="s">
        <v>51</v>
      </c>
      <c r="G21" s="119"/>
      <c r="H21" s="120" t="s">
        <v>172</v>
      </c>
      <c r="I21" s="127"/>
      <c r="J21" s="128" t="s">
        <v>179</v>
      </c>
      <c r="K21" s="128" t="s">
        <v>179</v>
      </c>
      <c r="L21" s="165" t="s">
        <v>202</v>
      </c>
      <c r="M21" s="165">
        <v>40</v>
      </c>
      <c r="T21" s="17"/>
      <c r="U21" s="17"/>
      <c r="V21" s="17"/>
      <c r="W21" s="17"/>
      <c r="X21" s="17"/>
      <c r="Y21" s="11"/>
      <c r="Z21" s="11"/>
    </row>
    <row r="22" spans="2:26" ht="50.1" customHeight="1" x14ac:dyDescent="0.25">
      <c r="B22" s="162">
        <v>12</v>
      </c>
      <c r="C22" s="162">
        <v>56054</v>
      </c>
      <c r="D22" s="163" t="s">
        <v>190</v>
      </c>
      <c r="E22" s="164" t="s">
        <v>51</v>
      </c>
      <c r="F22" s="126" t="s">
        <v>51</v>
      </c>
      <c r="G22" s="119"/>
      <c r="H22" s="120" t="s">
        <v>172</v>
      </c>
      <c r="I22" s="127"/>
      <c r="J22" s="128" t="s">
        <v>179</v>
      </c>
      <c r="K22" s="128" t="s">
        <v>179</v>
      </c>
      <c r="L22" s="165" t="s">
        <v>202</v>
      </c>
      <c r="M22" s="165">
        <v>1.04</v>
      </c>
      <c r="T22" s="17"/>
      <c r="U22" s="17"/>
      <c r="V22" s="17"/>
      <c r="W22" s="17"/>
      <c r="X22" s="17"/>
      <c r="Y22" s="11"/>
      <c r="Z22" s="11"/>
    </row>
    <row r="23" spans="2:26" ht="50.1" customHeight="1" x14ac:dyDescent="0.25">
      <c r="B23" s="162">
        <v>13</v>
      </c>
      <c r="C23" s="162">
        <v>328</v>
      </c>
      <c r="D23" s="163" t="s">
        <v>191</v>
      </c>
      <c r="E23" s="164" t="s">
        <v>51</v>
      </c>
      <c r="F23" s="126" t="s">
        <v>51</v>
      </c>
      <c r="G23" s="119"/>
      <c r="H23" s="120" t="s">
        <v>172</v>
      </c>
      <c r="I23" s="127"/>
      <c r="J23" s="128" t="s">
        <v>179</v>
      </c>
      <c r="K23" s="128" t="s">
        <v>179</v>
      </c>
      <c r="L23" s="165" t="s">
        <v>200</v>
      </c>
      <c r="M23" s="165">
        <v>140</v>
      </c>
      <c r="T23" s="17"/>
      <c r="U23" s="17"/>
      <c r="V23" s="17"/>
      <c r="W23" s="17"/>
      <c r="X23" s="17"/>
      <c r="Y23" s="11"/>
      <c r="Z23" s="11"/>
    </row>
    <row r="24" spans="2:26" ht="50.1" customHeight="1" x14ac:dyDescent="0.25">
      <c r="B24" s="162">
        <v>14</v>
      </c>
      <c r="C24" s="162">
        <v>330</v>
      </c>
      <c r="D24" s="163" t="s">
        <v>192</v>
      </c>
      <c r="E24" s="164" t="s">
        <v>51</v>
      </c>
      <c r="F24" s="126" t="s">
        <v>51</v>
      </c>
      <c r="G24" s="119"/>
      <c r="H24" s="120" t="s">
        <v>172</v>
      </c>
      <c r="I24" s="127"/>
      <c r="J24" s="128" t="s">
        <v>179</v>
      </c>
      <c r="K24" s="128" t="s">
        <v>179</v>
      </c>
      <c r="L24" s="165" t="s">
        <v>200</v>
      </c>
      <c r="M24" s="165">
        <v>200</v>
      </c>
      <c r="T24" s="17"/>
      <c r="U24" s="17"/>
      <c r="V24" s="17"/>
      <c r="W24" s="17"/>
      <c r="X24" s="17"/>
      <c r="Y24" s="11"/>
      <c r="Z24" s="11"/>
    </row>
    <row r="25" spans="2:26" ht="50.1" customHeight="1" x14ac:dyDescent="0.25">
      <c r="B25" s="162">
        <v>15</v>
      </c>
      <c r="C25" s="162">
        <v>292</v>
      </c>
      <c r="D25" s="163" t="s">
        <v>193</v>
      </c>
      <c r="E25" s="164" t="s">
        <v>51</v>
      </c>
      <c r="F25" s="126" t="s">
        <v>51</v>
      </c>
      <c r="G25" s="119"/>
      <c r="H25" s="120" t="s">
        <v>172</v>
      </c>
      <c r="I25" s="127"/>
      <c r="J25" s="128" t="s">
        <v>179</v>
      </c>
      <c r="K25" s="128" t="s">
        <v>179</v>
      </c>
      <c r="L25" s="165" t="s">
        <v>200</v>
      </c>
      <c r="M25" s="165">
        <v>180</v>
      </c>
      <c r="T25" s="17"/>
      <c r="U25" s="17"/>
      <c r="V25" s="17"/>
      <c r="W25" s="17"/>
      <c r="X25" s="17"/>
      <c r="Y25" s="11"/>
      <c r="Z25" s="11"/>
    </row>
    <row r="26" spans="2:26" ht="50.1" customHeight="1" x14ac:dyDescent="0.25">
      <c r="B26" s="162">
        <v>16</v>
      </c>
      <c r="C26" s="162">
        <v>310</v>
      </c>
      <c r="D26" s="163" t="s">
        <v>194</v>
      </c>
      <c r="E26" s="164" t="s">
        <v>51</v>
      </c>
      <c r="F26" s="126" t="s">
        <v>51</v>
      </c>
      <c r="G26" s="119"/>
      <c r="H26" s="120" t="s">
        <v>172</v>
      </c>
      <c r="I26" s="127"/>
      <c r="J26" s="128" t="s">
        <v>179</v>
      </c>
      <c r="K26" s="128" t="s">
        <v>179</v>
      </c>
      <c r="L26" s="165" t="s">
        <v>200</v>
      </c>
      <c r="M26" s="165">
        <v>60</v>
      </c>
      <c r="T26" s="17"/>
      <c r="U26" s="17"/>
      <c r="V26" s="17"/>
      <c r="W26" s="17"/>
      <c r="X26" s="17"/>
      <c r="Y26" s="11"/>
      <c r="Z26" s="11"/>
    </row>
    <row r="27" spans="2:26" ht="50.1" customHeight="1" x14ac:dyDescent="0.25">
      <c r="B27" s="162">
        <v>17</v>
      </c>
      <c r="C27" s="162">
        <v>320</v>
      </c>
      <c r="D27" s="163" t="s">
        <v>195</v>
      </c>
      <c r="E27" s="164" t="s">
        <v>51</v>
      </c>
      <c r="F27" s="126" t="s">
        <v>51</v>
      </c>
      <c r="G27" s="119"/>
      <c r="H27" s="120" t="s">
        <v>172</v>
      </c>
      <c r="I27" s="127"/>
      <c r="J27" s="128" t="s">
        <v>179</v>
      </c>
      <c r="K27" s="128" t="s">
        <v>179</v>
      </c>
      <c r="L27" s="165" t="s">
        <v>200</v>
      </c>
      <c r="M27" s="165">
        <v>30</v>
      </c>
      <c r="T27" s="17"/>
      <c r="U27" s="17"/>
      <c r="V27" s="17"/>
      <c r="W27" s="17"/>
      <c r="X27" s="17"/>
      <c r="Y27" s="11"/>
      <c r="Z27" s="11"/>
    </row>
    <row r="28" spans="2:26" ht="50.1" customHeight="1" x14ac:dyDescent="0.25">
      <c r="B28" s="162">
        <v>18</v>
      </c>
      <c r="C28" s="162">
        <v>412</v>
      </c>
      <c r="D28" s="163" t="s">
        <v>196</v>
      </c>
      <c r="E28" s="164" t="s">
        <v>51</v>
      </c>
      <c r="F28" s="126" t="s">
        <v>51</v>
      </c>
      <c r="G28" s="119"/>
      <c r="H28" s="120" t="s">
        <v>172</v>
      </c>
      <c r="I28" s="127"/>
      <c r="J28" s="128" t="s">
        <v>179</v>
      </c>
      <c r="K28" s="128" t="s">
        <v>179</v>
      </c>
      <c r="L28" s="165" t="s">
        <v>200</v>
      </c>
      <c r="M28" s="165">
        <v>85</v>
      </c>
      <c r="T28" s="17"/>
      <c r="U28" s="17"/>
      <c r="V28" s="17"/>
      <c r="W28" s="17"/>
      <c r="X28" s="17"/>
      <c r="Y28" s="11"/>
      <c r="Z28" s="11"/>
    </row>
    <row r="29" spans="2:26" ht="50.1" customHeight="1" x14ac:dyDescent="0.25">
      <c r="B29" s="162">
        <v>19</v>
      </c>
      <c r="C29" s="162">
        <v>13</v>
      </c>
      <c r="D29" s="163" t="s">
        <v>197</v>
      </c>
      <c r="E29" s="164" t="s">
        <v>51</v>
      </c>
      <c r="F29" s="126" t="s">
        <v>51</v>
      </c>
      <c r="G29" s="119"/>
      <c r="H29" s="120" t="s">
        <v>172</v>
      </c>
      <c r="I29" s="127"/>
      <c r="J29" s="128" t="s">
        <v>179</v>
      </c>
      <c r="K29" s="128" t="s">
        <v>179</v>
      </c>
      <c r="L29" s="165" t="s">
        <v>200</v>
      </c>
      <c r="M29" s="165">
        <v>225</v>
      </c>
      <c r="T29" s="17"/>
      <c r="U29" s="17"/>
      <c r="V29" s="17"/>
      <c r="W29" s="17"/>
      <c r="X29" s="17"/>
      <c r="Y29" s="11"/>
      <c r="Z29" s="11"/>
    </row>
    <row r="30" spans="2:26" ht="50.1" customHeight="1" x14ac:dyDescent="0.25">
      <c r="B30" s="162">
        <v>20</v>
      </c>
      <c r="C30" s="162">
        <v>306</v>
      </c>
      <c r="D30" s="163" t="s">
        <v>198</v>
      </c>
      <c r="E30" s="164" t="s">
        <v>51</v>
      </c>
      <c r="F30" s="126" t="s">
        <v>51</v>
      </c>
      <c r="G30" s="119"/>
      <c r="H30" s="120" t="s">
        <v>172</v>
      </c>
      <c r="I30" s="127"/>
      <c r="J30" s="128" t="s">
        <v>179</v>
      </c>
      <c r="K30" s="128" t="s">
        <v>179</v>
      </c>
      <c r="L30" s="165" t="s">
        <v>200</v>
      </c>
      <c r="M30" s="165">
        <v>600</v>
      </c>
      <c r="T30" s="17"/>
      <c r="U30" s="17"/>
      <c r="V30" s="17"/>
      <c r="W30" s="17"/>
      <c r="X30" s="17"/>
      <c r="Y30" s="11"/>
      <c r="Z30" s="11"/>
    </row>
    <row r="31" spans="2:26" ht="50.1" customHeight="1" x14ac:dyDescent="0.25">
      <c r="B31" s="162">
        <v>21</v>
      </c>
      <c r="C31" s="162">
        <v>398</v>
      </c>
      <c r="D31" s="163" t="s">
        <v>191</v>
      </c>
      <c r="E31" s="164" t="s">
        <v>51</v>
      </c>
      <c r="F31" s="126" t="s">
        <v>51</v>
      </c>
      <c r="G31" s="119"/>
      <c r="H31" s="120" t="s">
        <v>172</v>
      </c>
      <c r="I31" s="127"/>
      <c r="J31" s="128" t="s">
        <v>179</v>
      </c>
      <c r="K31" s="128" t="s">
        <v>179</v>
      </c>
      <c r="L31" s="165" t="s">
        <v>200</v>
      </c>
      <c r="M31" s="165">
        <v>188</v>
      </c>
      <c r="T31" s="17"/>
      <c r="U31" s="17"/>
      <c r="V31" s="17"/>
      <c r="W31" s="17"/>
      <c r="X31" s="17"/>
      <c r="Y31" s="11"/>
      <c r="Z31" s="11"/>
    </row>
    <row r="32" spans="2:26" ht="50.1" customHeight="1" x14ac:dyDescent="0.25">
      <c r="B32" s="162">
        <v>22</v>
      </c>
      <c r="C32" s="162">
        <v>442</v>
      </c>
      <c r="D32" s="163" t="s">
        <v>199</v>
      </c>
      <c r="E32" s="164" t="s">
        <v>51</v>
      </c>
      <c r="F32" s="126" t="s">
        <v>51</v>
      </c>
      <c r="G32" s="119"/>
      <c r="H32" s="120" t="s">
        <v>172</v>
      </c>
      <c r="I32" s="127"/>
      <c r="J32" s="128" t="s">
        <v>179</v>
      </c>
      <c r="K32" s="128" t="s">
        <v>179</v>
      </c>
      <c r="L32" s="165" t="s">
        <v>200</v>
      </c>
      <c r="M32" s="165">
        <v>20</v>
      </c>
      <c r="T32" s="17"/>
      <c r="U32" s="17"/>
      <c r="V32" s="17"/>
      <c r="W32" s="17"/>
      <c r="X32" s="17"/>
      <c r="Y32" s="11"/>
      <c r="Z32" s="11"/>
    </row>
    <row r="33" spans="8:26" ht="50.1" customHeight="1" x14ac:dyDescent="0.25">
      <c r="H33" s="16"/>
      <c r="I33" s="15"/>
      <c r="J33" s="15"/>
      <c r="K33" s="15"/>
      <c r="T33" s="17"/>
      <c r="U33" s="17"/>
      <c r="V33" s="17"/>
      <c r="W33" s="17"/>
      <c r="X33" s="17"/>
      <c r="Y33" s="11"/>
      <c r="Z33" s="11"/>
    </row>
    <row r="34" spans="8:26" ht="50.1" customHeight="1" x14ac:dyDescent="0.25">
      <c r="H34" s="16"/>
      <c r="I34" s="15"/>
      <c r="J34" s="15"/>
      <c r="K34" s="15"/>
      <c r="T34" s="17"/>
      <c r="U34" s="17"/>
      <c r="V34" s="17"/>
      <c r="W34" s="17"/>
      <c r="X34" s="17"/>
      <c r="Y34" s="11"/>
      <c r="Z34" s="11"/>
    </row>
    <row r="35" spans="8:26" ht="50.1" customHeight="1" x14ac:dyDescent="0.25">
      <c r="H35" s="16"/>
      <c r="I35" s="15"/>
      <c r="J35" s="15"/>
      <c r="K35" s="15"/>
      <c r="T35" s="17"/>
      <c r="U35" s="17"/>
      <c r="V35" s="17"/>
      <c r="W35" s="17"/>
      <c r="X35" s="17"/>
      <c r="Y35" s="11"/>
      <c r="Z35" s="11"/>
    </row>
    <row r="36" spans="8:26" ht="50.1" customHeight="1" x14ac:dyDescent="0.25">
      <c r="H36" s="16"/>
      <c r="I36" s="15"/>
      <c r="J36" s="15"/>
      <c r="K36" s="15"/>
      <c r="T36" s="17"/>
      <c r="U36" s="17"/>
      <c r="V36" s="17"/>
      <c r="W36" s="17"/>
      <c r="X36" s="17"/>
      <c r="Y36" s="11"/>
      <c r="Z36" s="11"/>
    </row>
    <row r="37" spans="8:26" ht="50.1" customHeight="1" x14ac:dyDescent="0.25">
      <c r="H37" s="16"/>
      <c r="I37" s="15"/>
      <c r="J37" s="15"/>
      <c r="K37" s="15"/>
      <c r="T37" s="17"/>
      <c r="U37" s="17"/>
      <c r="V37" s="17"/>
      <c r="W37" s="17"/>
      <c r="X37" s="17"/>
      <c r="Y37" s="11"/>
      <c r="Z37" s="11"/>
    </row>
    <row r="38" spans="8:26" ht="50.1" customHeight="1" x14ac:dyDescent="0.25">
      <c r="H38" s="16"/>
      <c r="I38" s="15"/>
      <c r="J38" s="15"/>
      <c r="K38" s="15"/>
      <c r="T38" s="17"/>
      <c r="U38" s="17"/>
      <c r="V38" s="17"/>
      <c r="W38" s="17"/>
      <c r="X38" s="17"/>
      <c r="Y38" s="11"/>
      <c r="Z38" s="11"/>
    </row>
    <row r="39" spans="8:26" ht="50.1" customHeight="1" x14ac:dyDescent="0.25">
      <c r="H39" s="16"/>
      <c r="I39" s="15"/>
      <c r="J39" s="15"/>
      <c r="K39" s="15"/>
      <c r="T39" s="17"/>
      <c r="U39" s="17"/>
      <c r="V39" s="17"/>
      <c r="W39" s="17"/>
      <c r="X39" s="17"/>
      <c r="Y39" s="11"/>
      <c r="Z39" s="11"/>
    </row>
    <row r="40" spans="8:26" ht="50.1" customHeight="1" x14ac:dyDescent="0.25">
      <c r="H40" s="16"/>
      <c r="I40" s="15"/>
      <c r="J40" s="15"/>
      <c r="K40" s="15"/>
      <c r="T40" s="17"/>
      <c r="U40" s="17"/>
      <c r="V40" s="17"/>
      <c r="W40" s="17"/>
      <c r="X40" s="17"/>
      <c r="Y40" s="11"/>
      <c r="Z40" s="11"/>
    </row>
    <row r="41" spans="8:26" ht="50.1" customHeight="1" x14ac:dyDescent="0.25">
      <c r="H41" s="16"/>
      <c r="I41" s="15"/>
      <c r="J41" s="15"/>
      <c r="K41" s="15"/>
      <c r="T41" s="17"/>
      <c r="U41" s="17"/>
      <c r="V41" s="17"/>
      <c r="W41" s="17"/>
      <c r="X41" s="17"/>
      <c r="Y41" s="11"/>
      <c r="Z41" s="11"/>
    </row>
    <row r="42" spans="8:26" ht="50.1" customHeight="1" x14ac:dyDescent="0.25">
      <c r="H42" s="16"/>
      <c r="I42" s="15"/>
      <c r="J42" s="15"/>
      <c r="K42" s="15"/>
      <c r="T42" s="17"/>
      <c r="U42" s="17"/>
      <c r="V42" s="17"/>
      <c r="W42" s="17"/>
      <c r="X42" s="17"/>
      <c r="Y42" s="11"/>
      <c r="Z42" s="11"/>
    </row>
    <row r="43" spans="8:26" ht="50.1" customHeight="1" x14ac:dyDescent="0.25">
      <c r="H43" s="16"/>
      <c r="I43" s="15"/>
      <c r="J43" s="15"/>
      <c r="K43" s="15"/>
      <c r="T43" s="17"/>
      <c r="U43" s="17"/>
      <c r="V43" s="17"/>
      <c r="W43" s="17"/>
      <c r="X43" s="17"/>
      <c r="Y43" s="11"/>
      <c r="Z43" s="11"/>
    </row>
    <row r="44" spans="8:26" ht="50.1" customHeight="1" x14ac:dyDescent="0.25">
      <c r="H44" s="16"/>
      <c r="I44" s="15"/>
      <c r="J44" s="15"/>
      <c r="K44" s="15"/>
      <c r="T44" s="17"/>
      <c r="U44" s="17"/>
      <c r="V44" s="17"/>
      <c r="W44" s="17"/>
      <c r="X44" s="17"/>
      <c r="Y44" s="11"/>
      <c r="Z44" s="11"/>
    </row>
    <row r="45" spans="8:26" ht="50.1" customHeight="1" x14ac:dyDescent="0.25">
      <c r="H45" s="16"/>
      <c r="I45" s="15"/>
      <c r="J45" s="15"/>
      <c r="K45" s="15"/>
      <c r="T45" s="17"/>
      <c r="U45" s="17"/>
      <c r="V45" s="17"/>
      <c r="W45" s="17"/>
      <c r="X45" s="17"/>
      <c r="Y45" s="11"/>
      <c r="Z45" s="11"/>
    </row>
    <row r="46" spans="8:26" ht="50.1" customHeight="1" x14ac:dyDescent="0.25">
      <c r="H46" s="16"/>
      <c r="I46" s="15"/>
      <c r="J46" s="15"/>
      <c r="K46" s="15"/>
      <c r="T46" s="17"/>
      <c r="U46" s="17"/>
      <c r="V46" s="17"/>
      <c r="W46" s="17"/>
      <c r="X46" s="17"/>
      <c r="Y46" s="11"/>
      <c r="Z46" s="11"/>
    </row>
    <row r="47" spans="8:26" ht="50.1" customHeight="1" x14ac:dyDescent="0.25">
      <c r="H47" s="16"/>
      <c r="I47" s="15"/>
      <c r="J47" s="15"/>
      <c r="K47" s="15"/>
      <c r="T47" s="17"/>
      <c r="U47" s="17"/>
      <c r="V47" s="17"/>
      <c r="W47" s="17"/>
      <c r="X47" s="17"/>
      <c r="Y47" s="11"/>
      <c r="Z47" s="11"/>
    </row>
    <row r="48" spans="8:26" ht="50.1" customHeight="1" x14ac:dyDescent="0.25">
      <c r="H48" s="16"/>
      <c r="I48" s="15"/>
      <c r="J48" s="15"/>
      <c r="K48" s="15"/>
      <c r="T48" s="17"/>
      <c r="U48" s="17"/>
      <c r="V48" s="17"/>
      <c r="W48" s="17"/>
      <c r="X48" s="17"/>
      <c r="Y48" s="11"/>
      <c r="Z48" s="11"/>
    </row>
    <row r="49" spans="8:26" ht="50.1" customHeight="1" x14ac:dyDescent="0.25">
      <c r="H49" s="16"/>
      <c r="I49" s="15"/>
      <c r="J49" s="15"/>
      <c r="K49" s="15"/>
      <c r="T49" s="17"/>
      <c r="U49" s="17"/>
      <c r="V49" s="17"/>
      <c r="W49" s="17"/>
      <c r="X49" s="17"/>
      <c r="Y49" s="11"/>
      <c r="Z49" s="11"/>
    </row>
    <row r="50" spans="8:26" ht="50.1" customHeight="1" x14ac:dyDescent="0.25">
      <c r="H50" s="16"/>
      <c r="I50" s="15"/>
      <c r="J50" s="15"/>
      <c r="K50" s="15"/>
      <c r="T50" s="17"/>
      <c r="U50" s="17"/>
      <c r="V50" s="17"/>
      <c r="W50" s="17"/>
      <c r="X50" s="17"/>
      <c r="Y50" s="11"/>
      <c r="Z50" s="11"/>
    </row>
    <row r="51" spans="8:26" ht="50.1" customHeight="1" x14ac:dyDescent="0.25">
      <c r="H51" s="16"/>
      <c r="I51" s="15"/>
      <c r="J51" s="15"/>
      <c r="K51" s="15"/>
      <c r="T51" s="17"/>
      <c r="U51" s="17"/>
      <c r="V51" s="17"/>
      <c r="W51" s="17"/>
      <c r="X51" s="17"/>
      <c r="Y51" s="11"/>
      <c r="Z51" s="11"/>
    </row>
    <row r="52" spans="8:26" ht="50.1" customHeight="1" x14ac:dyDescent="0.25">
      <c r="H52" s="16"/>
      <c r="I52" s="15"/>
      <c r="J52" s="15"/>
      <c r="K52" s="15"/>
      <c r="T52" s="17"/>
      <c r="U52" s="17"/>
      <c r="V52" s="17"/>
      <c r="W52" s="17"/>
      <c r="X52" s="17"/>
      <c r="Y52" s="11"/>
      <c r="Z52" s="11"/>
    </row>
    <row r="53" spans="8:26" ht="50.1" customHeight="1" x14ac:dyDescent="0.25">
      <c r="H53" s="16"/>
      <c r="I53" s="15"/>
      <c r="J53" s="15"/>
      <c r="K53" s="15"/>
      <c r="T53" s="17"/>
      <c r="U53" s="17"/>
      <c r="V53" s="17"/>
      <c r="W53" s="17"/>
      <c r="X53" s="17"/>
      <c r="Y53" s="11"/>
      <c r="Z53" s="11"/>
    </row>
    <row r="54" spans="8:26" ht="50.1" customHeight="1" x14ac:dyDescent="0.25">
      <c r="H54" s="16"/>
      <c r="I54" s="15"/>
      <c r="J54" s="15"/>
      <c r="K54" s="15"/>
      <c r="T54" s="17"/>
      <c r="U54" s="17"/>
      <c r="V54" s="17"/>
      <c r="W54" s="17"/>
      <c r="X54" s="17"/>
      <c r="Y54" s="11"/>
      <c r="Z54" s="11"/>
    </row>
    <row r="55" spans="8:26" ht="50.1" customHeight="1" x14ac:dyDescent="0.25">
      <c r="H55" s="16"/>
      <c r="I55" s="15"/>
      <c r="J55" s="15"/>
      <c r="K55" s="15"/>
      <c r="T55" s="17"/>
      <c r="U55" s="17"/>
      <c r="V55" s="17"/>
      <c r="W55" s="17"/>
      <c r="X55" s="17"/>
      <c r="Y55" s="11"/>
      <c r="Z55" s="11"/>
    </row>
    <row r="56" spans="8:26" ht="50.1" customHeight="1" x14ac:dyDescent="0.25">
      <c r="H56" s="16"/>
      <c r="I56" s="15"/>
      <c r="J56" s="15"/>
      <c r="K56" s="15"/>
      <c r="T56" s="17"/>
      <c r="U56" s="17"/>
      <c r="V56" s="17"/>
      <c r="W56" s="17"/>
      <c r="X56" s="17"/>
      <c r="Y56" s="11"/>
      <c r="Z56" s="11"/>
    </row>
    <row r="57" spans="8:26" ht="50.1" customHeight="1" x14ac:dyDescent="0.25">
      <c r="H57" s="16"/>
      <c r="I57" s="15"/>
      <c r="J57" s="15"/>
      <c r="K57" s="15"/>
      <c r="T57" s="17"/>
      <c r="U57" s="17"/>
      <c r="V57" s="17"/>
      <c r="W57" s="17"/>
      <c r="X57" s="17"/>
      <c r="Y57" s="11"/>
      <c r="Z57" s="11"/>
    </row>
    <row r="58" spans="8:26" ht="50.1" customHeight="1" x14ac:dyDescent="0.25">
      <c r="H58" s="16"/>
      <c r="I58" s="15"/>
      <c r="J58" s="15"/>
      <c r="K58" s="15"/>
      <c r="T58" s="17"/>
      <c r="U58" s="17"/>
      <c r="V58" s="17"/>
      <c r="W58" s="17"/>
      <c r="X58" s="17"/>
      <c r="Y58" s="11"/>
      <c r="Z58" s="11"/>
    </row>
    <row r="59" spans="8:26" ht="50.1" customHeight="1" x14ac:dyDescent="0.25">
      <c r="H59" s="16"/>
      <c r="I59" s="15"/>
      <c r="J59" s="15"/>
      <c r="K59" s="15"/>
      <c r="T59" s="17"/>
      <c r="U59" s="17"/>
      <c r="V59" s="17"/>
      <c r="W59" s="17"/>
      <c r="X59" s="17"/>
      <c r="Y59" s="11"/>
      <c r="Z59" s="11"/>
    </row>
    <row r="60" spans="8:26" ht="50.1" customHeight="1" x14ac:dyDescent="0.25">
      <c r="H60" s="16"/>
      <c r="I60" s="15"/>
      <c r="J60" s="15"/>
      <c r="K60" s="15"/>
      <c r="T60" s="17"/>
      <c r="U60" s="17"/>
      <c r="V60" s="17"/>
      <c r="W60" s="17"/>
      <c r="X60" s="17"/>
      <c r="Y60" s="11"/>
      <c r="Z60" s="11"/>
    </row>
    <row r="61" spans="8:26" ht="50.1" customHeight="1" x14ac:dyDescent="0.25">
      <c r="H61" s="16"/>
      <c r="I61" s="15"/>
      <c r="J61" s="15"/>
      <c r="K61" s="15"/>
      <c r="T61" s="17"/>
      <c r="U61" s="17"/>
      <c r="V61" s="17"/>
      <c r="W61" s="17"/>
      <c r="X61" s="17"/>
      <c r="Y61" s="11"/>
      <c r="Z61" s="11"/>
    </row>
    <row r="62" spans="8:26" ht="50.1" customHeight="1" x14ac:dyDescent="0.25">
      <c r="H62" s="16"/>
      <c r="I62" s="15"/>
      <c r="J62" s="15"/>
      <c r="K62" s="15"/>
      <c r="T62" s="17"/>
      <c r="U62" s="17"/>
      <c r="V62" s="17"/>
      <c r="W62" s="17"/>
      <c r="X62" s="17"/>
      <c r="Y62" s="11"/>
      <c r="Z62" s="11"/>
    </row>
    <row r="63" spans="8:26" ht="50.1" customHeight="1" x14ac:dyDescent="0.25">
      <c r="H63" s="16"/>
      <c r="I63" s="15"/>
      <c r="J63" s="15"/>
      <c r="K63" s="15"/>
      <c r="T63" s="17"/>
      <c r="U63" s="17"/>
      <c r="V63" s="17"/>
      <c r="W63" s="17"/>
      <c r="X63" s="17"/>
      <c r="Y63" s="11"/>
      <c r="Z63" s="11"/>
    </row>
    <row r="64" spans="8:26" ht="50.1" customHeight="1" x14ac:dyDescent="0.25">
      <c r="H64" s="16"/>
      <c r="I64" s="15"/>
      <c r="J64" s="15"/>
      <c r="K64" s="15"/>
      <c r="T64" s="17"/>
      <c r="U64" s="17"/>
      <c r="V64" s="17"/>
      <c r="W64" s="17"/>
      <c r="X64" s="17"/>
      <c r="Y64" s="11"/>
      <c r="Z64" s="11"/>
    </row>
    <row r="65" spans="8:26" ht="50.1" customHeight="1" x14ac:dyDescent="0.25">
      <c r="H65" s="16"/>
      <c r="I65" s="15"/>
      <c r="J65" s="15"/>
      <c r="K65" s="15"/>
      <c r="T65" s="17"/>
      <c r="U65" s="17"/>
      <c r="V65" s="17"/>
      <c r="W65" s="17"/>
      <c r="X65" s="17"/>
      <c r="Y65" s="11"/>
      <c r="Z65" s="11"/>
    </row>
    <row r="66" spans="8:26" ht="50.1" customHeight="1" x14ac:dyDescent="0.25">
      <c r="H66" s="16"/>
      <c r="I66" s="15"/>
      <c r="J66" s="15"/>
      <c r="K66" s="15"/>
      <c r="T66" s="17"/>
      <c r="U66" s="17"/>
      <c r="V66" s="17"/>
      <c r="W66" s="17"/>
      <c r="X66" s="17"/>
      <c r="Y66" s="11"/>
      <c r="Z66" s="11"/>
    </row>
    <row r="67" spans="8:26" ht="50.1" customHeight="1" x14ac:dyDescent="0.25">
      <c r="H67" s="16"/>
      <c r="I67" s="15"/>
      <c r="J67" s="15"/>
      <c r="K67" s="15"/>
      <c r="T67" s="17"/>
      <c r="U67" s="17"/>
      <c r="V67" s="17"/>
      <c r="W67" s="17"/>
      <c r="X67" s="17"/>
      <c r="Y67" s="11"/>
      <c r="Z67" s="11"/>
    </row>
    <row r="68" spans="8:26" ht="50.1" customHeight="1" x14ac:dyDescent="0.25">
      <c r="H68" s="16"/>
      <c r="I68" s="15"/>
      <c r="J68" s="15"/>
      <c r="K68" s="15"/>
      <c r="T68" s="17"/>
      <c r="U68" s="17"/>
      <c r="V68" s="17"/>
      <c r="W68" s="17"/>
      <c r="X68" s="17"/>
      <c r="Y68" s="11"/>
      <c r="Z68" s="11"/>
    </row>
    <row r="69" spans="8:26" ht="50.1" customHeight="1" x14ac:dyDescent="0.25">
      <c r="H69" s="16"/>
      <c r="I69" s="15"/>
      <c r="J69" s="15"/>
      <c r="K69" s="15"/>
      <c r="T69" s="17"/>
      <c r="U69" s="17"/>
      <c r="V69" s="17"/>
      <c r="W69" s="17"/>
      <c r="X69" s="17"/>
      <c r="Y69" s="11"/>
      <c r="Z69" s="11"/>
    </row>
    <row r="70" spans="8:26" ht="50.1" customHeight="1" x14ac:dyDescent="0.25">
      <c r="H70" s="16"/>
      <c r="I70" s="15"/>
      <c r="J70" s="15"/>
      <c r="K70" s="15"/>
      <c r="T70" s="17"/>
      <c r="U70" s="17"/>
      <c r="V70" s="17"/>
      <c r="W70" s="17"/>
      <c r="X70" s="17"/>
      <c r="Y70" s="11"/>
      <c r="Z70" s="11"/>
    </row>
    <row r="71" spans="8:26" ht="50.1" customHeight="1" x14ac:dyDescent="0.25">
      <c r="H71" s="16"/>
      <c r="I71" s="15"/>
      <c r="J71" s="15"/>
      <c r="K71" s="15"/>
      <c r="T71" s="17"/>
      <c r="U71" s="17"/>
      <c r="V71" s="17"/>
      <c r="W71" s="17"/>
      <c r="X71" s="17"/>
      <c r="Y71" s="11"/>
      <c r="Z71" s="11"/>
    </row>
    <row r="72" spans="8:26" ht="50.1" customHeight="1" x14ac:dyDescent="0.25">
      <c r="H72" s="16"/>
      <c r="I72" s="15"/>
      <c r="J72" s="15"/>
      <c r="K72" s="15"/>
      <c r="T72" s="17"/>
      <c r="U72" s="17"/>
      <c r="V72" s="17"/>
      <c r="W72" s="17"/>
      <c r="X72" s="17"/>
      <c r="Y72" s="11"/>
      <c r="Z72" s="11"/>
    </row>
    <row r="73" spans="8:26" ht="50.1" customHeight="1" x14ac:dyDescent="0.25">
      <c r="H73" s="16"/>
      <c r="I73" s="15"/>
      <c r="J73" s="15"/>
      <c r="K73" s="15"/>
      <c r="T73" s="17"/>
      <c r="U73" s="17"/>
      <c r="V73" s="17"/>
      <c r="W73" s="17"/>
      <c r="X73" s="17"/>
      <c r="Y73" s="11"/>
      <c r="Z73" s="11"/>
    </row>
    <row r="74" spans="8:26" ht="50.1" customHeight="1" x14ac:dyDescent="0.25">
      <c r="H74" s="16"/>
      <c r="I74" s="15"/>
      <c r="J74" s="15"/>
      <c r="K74" s="15"/>
      <c r="T74" s="17"/>
      <c r="U74" s="17"/>
      <c r="V74" s="17"/>
      <c r="W74" s="17"/>
      <c r="X74" s="17"/>
      <c r="Y74" s="11"/>
      <c r="Z74" s="11"/>
    </row>
    <row r="75" spans="8:26" ht="50.1" customHeight="1" x14ac:dyDescent="0.25">
      <c r="H75" s="16"/>
      <c r="I75" s="15"/>
      <c r="J75" s="15"/>
      <c r="K75" s="15"/>
      <c r="T75" s="17"/>
      <c r="U75" s="17"/>
      <c r="V75" s="17"/>
      <c r="W75" s="17"/>
      <c r="X75" s="17"/>
      <c r="Y75" s="11"/>
      <c r="Z75" s="11"/>
    </row>
    <row r="76" spans="8:26" ht="50.1" customHeight="1" x14ac:dyDescent="0.25">
      <c r="H76" s="16"/>
      <c r="I76" s="15"/>
      <c r="J76" s="15"/>
      <c r="K76" s="15"/>
      <c r="T76" s="17"/>
      <c r="U76" s="17"/>
      <c r="V76" s="17"/>
      <c r="W76" s="17"/>
      <c r="X76" s="17"/>
      <c r="Y76" s="11"/>
      <c r="Z76" s="11"/>
    </row>
    <row r="77" spans="8:26" ht="50.1" customHeight="1" x14ac:dyDescent="0.25">
      <c r="H77" s="16"/>
      <c r="I77" s="15"/>
      <c r="J77" s="15"/>
      <c r="K77" s="15"/>
      <c r="T77" s="17"/>
      <c r="U77" s="17"/>
      <c r="V77" s="17"/>
      <c r="W77" s="17"/>
      <c r="X77" s="17"/>
      <c r="Y77" s="11"/>
      <c r="Z77" s="11"/>
    </row>
    <row r="78" spans="8:26" ht="50.1" customHeight="1" x14ac:dyDescent="0.25">
      <c r="H78" s="16"/>
      <c r="I78" s="15"/>
      <c r="J78" s="15"/>
      <c r="K78" s="15"/>
      <c r="T78" s="17"/>
      <c r="U78" s="17"/>
      <c r="V78" s="17"/>
      <c r="W78" s="17"/>
      <c r="X78" s="17"/>
      <c r="Y78" s="11"/>
      <c r="Z78" s="11"/>
    </row>
    <row r="79" spans="8:26" ht="50.1" customHeight="1" x14ac:dyDescent="0.25">
      <c r="H79" s="16"/>
      <c r="I79" s="15"/>
      <c r="J79" s="15"/>
      <c r="K79" s="15"/>
      <c r="T79" s="17"/>
      <c r="U79" s="17"/>
      <c r="V79" s="17"/>
      <c r="W79" s="17"/>
      <c r="X79" s="17"/>
      <c r="Y79" s="11"/>
      <c r="Z79" s="11"/>
    </row>
    <row r="80" spans="8:26" ht="50.1" customHeight="1" x14ac:dyDescent="0.25">
      <c r="H80" s="16"/>
      <c r="I80" s="15"/>
      <c r="J80" s="15"/>
      <c r="K80" s="15"/>
      <c r="T80" s="17"/>
      <c r="U80" s="17"/>
      <c r="V80" s="17"/>
      <c r="W80" s="17"/>
      <c r="X80" s="17"/>
      <c r="Y80" s="11"/>
      <c r="Z80" s="11"/>
    </row>
    <row r="81" spans="8:26" ht="50.1" customHeight="1" x14ac:dyDescent="0.25">
      <c r="H81" s="16"/>
      <c r="I81" s="15"/>
      <c r="J81" s="15"/>
      <c r="K81" s="15"/>
      <c r="T81" s="17"/>
      <c r="U81" s="17"/>
      <c r="V81" s="17"/>
      <c r="W81" s="17"/>
      <c r="X81" s="17"/>
      <c r="Y81" s="11"/>
      <c r="Z81" s="11"/>
    </row>
    <row r="82" spans="8:26" ht="50.1" customHeight="1" x14ac:dyDescent="0.25">
      <c r="H82" s="16"/>
      <c r="I82" s="15"/>
      <c r="J82" s="15"/>
      <c r="K82" s="15"/>
      <c r="T82" s="17"/>
      <c r="U82" s="17"/>
      <c r="V82" s="17"/>
      <c r="W82" s="17"/>
      <c r="X82" s="17"/>
      <c r="Y82" s="11"/>
      <c r="Z82" s="11"/>
    </row>
    <row r="83" spans="8:26" ht="50.1" customHeight="1" x14ac:dyDescent="0.25">
      <c r="H83" s="16"/>
      <c r="I83" s="15"/>
      <c r="J83" s="15"/>
      <c r="K83" s="15"/>
      <c r="T83" s="17"/>
      <c r="U83" s="17"/>
      <c r="V83" s="17"/>
      <c r="W83" s="17"/>
      <c r="X83" s="17"/>
      <c r="Y83" s="11"/>
      <c r="Z83" s="11"/>
    </row>
    <row r="84" spans="8:26" ht="50.1" customHeight="1" x14ac:dyDescent="0.25">
      <c r="H84" s="16"/>
      <c r="I84" s="15"/>
      <c r="J84" s="15"/>
      <c r="K84" s="15"/>
      <c r="T84" s="17"/>
      <c r="U84" s="17"/>
      <c r="V84" s="17"/>
      <c r="W84" s="17"/>
      <c r="X84" s="17"/>
      <c r="Y84" s="11"/>
      <c r="Z84" s="11"/>
    </row>
    <row r="85" spans="8:26" ht="50.1" customHeight="1" x14ac:dyDescent="0.25">
      <c r="H85" s="16"/>
      <c r="I85" s="15"/>
      <c r="J85" s="15"/>
      <c r="K85" s="15"/>
      <c r="T85" s="17"/>
      <c r="U85" s="17"/>
      <c r="V85" s="17"/>
      <c r="W85" s="17"/>
      <c r="X85" s="17"/>
      <c r="Y85" s="11"/>
      <c r="Z85" s="11"/>
    </row>
    <row r="86" spans="8:26" ht="50.1" customHeight="1" x14ac:dyDescent="0.25">
      <c r="H86" s="16"/>
      <c r="I86" s="15"/>
      <c r="J86" s="15"/>
      <c r="K86" s="15"/>
      <c r="T86" s="17"/>
      <c r="U86" s="17"/>
      <c r="V86" s="17"/>
      <c r="W86" s="17"/>
      <c r="X86" s="17"/>
      <c r="Y86" s="11"/>
      <c r="Z86" s="11"/>
    </row>
    <row r="87" spans="8:26" ht="50.1" customHeight="1" x14ac:dyDescent="0.25">
      <c r="H87" s="16"/>
      <c r="I87" s="15"/>
      <c r="J87" s="15"/>
      <c r="K87" s="15"/>
      <c r="T87" s="17"/>
      <c r="U87" s="17"/>
      <c r="V87" s="17"/>
      <c r="W87" s="17"/>
      <c r="X87" s="17"/>
      <c r="Y87" s="11"/>
      <c r="Z87" s="11"/>
    </row>
    <row r="88" spans="8:26" ht="50.1" customHeight="1" x14ac:dyDescent="0.25">
      <c r="H88" s="16"/>
      <c r="I88" s="15"/>
      <c r="J88" s="15"/>
      <c r="K88" s="15"/>
      <c r="T88" s="17"/>
      <c r="U88" s="17"/>
      <c r="V88" s="17"/>
      <c r="W88" s="17"/>
      <c r="X88" s="17"/>
      <c r="Y88" s="11"/>
      <c r="Z88" s="11"/>
    </row>
    <row r="89" spans="8:26" ht="50.1" customHeight="1" x14ac:dyDescent="0.25">
      <c r="H89" s="16"/>
      <c r="I89" s="15"/>
      <c r="J89" s="15"/>
      <c r="K89" s="15"/>
      <c r="T89" s="17"/>
      <c r="U89" s="17"/>
      <c r="V89" s="17"/>
      <c r="W89" s="17"/>
      <c r="X89" s="17"/>
      <c r="Y89" s="11"/>
      <c r="Z89" s="11"/>
    </row>
    <row r="90" spans="8:26" ht="50.1" customHeight="1" x14ac:dyDescent="0.25">
      <c r="H90" s="16"/>
      <c r="I90" s="15"/>
      <c r="J90" s="15"/>
      <c r="K90" s="15"/>
      <c r="T90" s="17"/>
      <c r="U90" s="17"/>
      <c r="V90" s="17"/>
      <c r="W90" s="17"/>
      <c r="X90" s="17"/>
      <c r="Y90" s="11"/>
      <c r="Z90" s="11"/>
    </row>
    <row r="91" spans="8:26" ht="50.1" customHeight="1" x14ac:dyDescent="0.25">
      <c r="H91" s="16"/>
      <c r="I91" s="15"/>
      <c r="J91" s="15"/>
      <c r="K91" s="15"/>
      <c r="T91" s="17"/>
      <c r="U91" s="17"/>
      <c r="V91" s="17"/>
      <c r="W91" s="17"/>
      <c r="X91" s="17"/>
      <c r="Y91" s="11"/>
      <c r="Z91" s="11"/>
    </row>
    <row r="92" spans="8:26" ht="50.1" customHeight="1" x14ac:dyDescent="0.25">
      <c r="H92" s="16"/>
      <c r="I92" s="15"/>
      <c r="J92" s="15"/>
      <c r="K92" s="15"/>
      <c r="T92" s="17"/>
      <c r="U92" s="17"/>
      <c r="V92" s="17"/>
      <c r="W92" s="17"/>
      <c r="X92" s="17"/>
      <c r="Y92" s="11"/>
      <c r="Z92" s="11"/>
    </row>
    <row r="93" spans="8:26" ht="50.1" customHeight="1" x14ac:dyDescent="0.25">
      <c r="H93" s="16"/>
      <c r="I93" s="15"/>
      <c r="J93" s="15"/>
      <c r="K93" s="15"/>
      <c r="T93" s="17"/>
      <c r="U93" s="17"/>
      <c r="V93" s="17"/>
      <c r="W93" s="17"/>
      <c r="X93" s="17"/>
      <c r="Y93" s="11"/>
      <c r="Z93" s="11"/>
    </row>
    <row r="94" spans="8:26" ht="50.1" customHeight="1" x14ac:dyDescent="0.25">
      <c r="H94" s="16"/>
      <c r="I94" s="15"/>
      <c r="J94" s="15"/>
      <c r="K94" s="15"/>
      <c r="T94" s="17"/>
      <c r="U94" s="17"/>
      <c r="V94" s="17"/>
      <c r="W94" s="17"/>
      <c r="X94" s="17"/>
      <c r="Y94" s="11"/>
      <c r="Z94" s="11"/>
    </row>
    <row r="95" spans="8:26" ht="50.1" customHeight="1" x14ac:dyDescent="0.25">
      <c r="H95" s="16"/>
      <c r="I95" s="15"/>
      <c r="J95" s="15"/>
      <c r="K95" s="15"/>
      <c r="T95" s="17"/>
      <c r="U95" s="17"/>
      <c r="V95" s="17"/>
      <c r="W95" s="17"/>
      <c r="X95" s="17"/>
      <c r="Y95" s="11"/>
      <c r="Z95" s="11"/>
    </row>
    <row r="96" spans="8:26" ht="50.1" customHeight="1" x14ac:dyDescent="0.25">
      <c r="H96" s="16"/>
      <c r="I96" s="15"/>
      <c r="J96" s="15"/>
      <c r="K96" s="15"/>
      <c r="T96" s="17"/>
      <c r="U96" s="17"/>
      <c r="V96" s="17"/>
      <c r="W96" s="17"/>
      <c r="X96" s="17"/>
      <c r="Y96" s="11"/>
      <c r="Z96" s="11"/>
    </row>
    <row r="97" spans="8:26" ht="50.1" customHeight="1" x14ac:dyDescent="0.25">
      <c r="H97" s="16"/>
      <c r="I97" s="15"/>
      <c r="J97" s="15"/>
      <c r="K97" s="15"/>
      <c r="T97" s="17"/>
      <c r="U97" s="17"/>
      <c r="V97" s="17"/>
      <c r="W97" s="17"/>
      <c r="X97" s="17"/>
      <c r="Y97" s="11"/>
      <c r="Z97" s="11"/>
    </row>
    <row r="98" spans="8:26" ht="50.1" customHeight="1" x14ac:dyDescent="0.25">
      <c r="H98" s="16"/>
      <c r="I98" s="15"/>
      <c r="J98" s="15"/>
      <c r="K98" s="15"/>
      <c r="T98" s="17"/>
      <c r="U98" s="17"/>
      <c r="V98" s="17"/>
      <c r="W98" s="17"/>
      <c r="X98" s="17"/>
      <c r="Y98" s="11"/>
      <c r="Z98" s="11"/>
    </row>
    <row r="99" spans="8:26" ht="50.1" customHeight="1" x14ac:dyDescent="0.25">
      <c r="H99" s="16"/>
      <c r="I99" s="15"/>
      <c r="J99" s="15"/>
      <c r="K99" s="15"/>
      <c r="T99" s="17"/>
      <c r="U99" s="17"/>
      <c r="V99" s="17"/>
      <c r="W99" s="17"/>
      <c r="X99" s="17"/>
      <c r="Y99" s="11"/>
      <c r="Z99" s="11"/>
    </row>
    <row r="100" spans="8:26" ht="50.1" customHeight="1" x14ac:dyDescent="0.25">
      <c r="H100" s="16"/>
      <c r="I100" s="15"/>
      <c r="J100" s="15"/>
      <c r="K100" s="15"/>
      <c r="T100" s="17"/>
      <c r="U100" s="17"/>
      <c r="V100" s="17"/>
      <c r="W100" s="17"/>
      <c r="X100" s="17"/>
      <c r="Y100" s="11"/>
      <c r="Z100" s="11"/>
    </row>
    <row r="101" spans="8:26" ht="50.1" customHeight="1" x14ac:dyDescent="0.25">
      <c r="H101" s="16"/>
      <c r="I101" s="15"/>
      <c r="J101" s="15"/>
      <c r="K101" s="15"/>
      <c r="T101" s="17"/>
      <c r="U101" s="17"/>
      <c r="V101" s="17"/>
      <c r="W101" s="17"/>
      <c r="X101" s="17"/>
      <c r="Y101" s="11"/>
      <c r="Z101" s="11"/>
    </row>
    <row r="102" spans="8:26" ht="50.1" customHeight="1" x14ac:dyDescent="0.25">
      <c r="H102" s="16"/>
      <c r="I102" s="15"/>
      <c r="J102" s="15"/>
      <c r="K102" s="15"/>
      <c r="T102" s="17"/>
      <c r="U102" s="17"/>
      <c r="V102" s="17"/>
      <c r="W102" s="17"/>
      <c r="X102" s="17"/>
      <c r="Y102" s="11"/>
      <c r="Z102" s="11"/>
    </row>
    <row r="103" spans="8:26" ht="50.1" customHeight="1" x14ac:dyDescent="0.25">
      <c r="H103" s="16"/>
      <c r="I103" s="15"/>
      <c r="J103" s="15"/>
      <c r="K103" s="15"/>
      <c r="T103" s="17"/>
      <c r="U103" s="17"/>
      <c r="V103" s="17"/>
      <c r="W103" s="17"/>
      <c r="X103" s="17"/>
      <c r="Y103" s="11"/>
      <c r="Z103" s="11"/>
    </row>
    <row r="104" spans="8:26" ht="50.1" customHeight="1" x14ac:dyDescent="0.25">
      <c r="H104" s="16"/>
      <c r="I104" s="15"/>
      <c r="J104" s="15"/>
      <c r="K104" s="15"/>
      <c r="T104" s="17"/>
      <c r="U104" s="17"/>
      <c r="V104" s="17"/>
      <c r="W104" s="17"/>
      <c r="X104" s="17"/>
      <c r="Y104" s="11"/>
      <c r="Z104" s="11"/>
    </row>
    <row r="105" spans="8:26" ht="50.1" customHeight="1" x14ac:dyDescent="0.25">
      <c r="H105" s="16"/>
      <c r="I105" s="15"/>
      <c r="J105" s="15"/>
      <c r="K105" s="15"/>
      <c r="T105" s="17"/>
      <c r="U105" s="17"/>
      <c r="V105" s="17"/>
      <c r="W105" s="17"/>
      <c r="X105" s="17"/>
      <c r="Y105" s="11"/>
      <c r="Z105" s="11"/>
    </row>
    <row r="106" spans="8:26" ht="50.1" customHeight="1" x14ac:dyDescent="0.25">
      <c r="H106" s="16"/>
      <c r="I106" s="15"/>
      <c r="J106" s="15"/>
      <c r="K106" s="15"/>
      <c r="T106" s="17"/>
      <c r="U106" s="17"/>
      <c r="V106" s="17"/>
      <c r="W106" s="17"/>
      <c r="X106" s="17"/>
      <c r="Y106" s="11"/>
      <c r="Z106" s="11"/>
    </row>
    <row r="107" spans="8:26" ht="50.1" customHeight="1" x14ac:dyDescent="0.25">
      <c r="H107" s="16"/>
      <c r="I107" s="15"/>
      <c r="J107" s="15"/>
      <c r="K107" s="15"/>
      <c r="T107" s="17"/>
      <c r="U107" s="17"/>
      <c r="V107" s="17"/>
      <c r="W107" s="17"/>
      <c r="X107" s="17"/>
      <c r="Y107" s="11"/>
      <c r="Z107" s="11"/>
    </row>
    <row r="108" spans="8:26" ht="50.1" customHeight="1" x14ac:dyDescent="0.25">
      <c r="H108" s="16"/>
      <c r="I108" s="15"/>
      <c r="J108" s="15"/>
      <c r="K108" s="15"/>
      <c r="T108" s="17"/>
      <c r="U108" s="17"/>
      <c r="V108" s="17"/>
      <c r="W108" s="17"/>
      <c r="X108" s="17"/>
      <c r="Y108" s="11"/>
      <c r="Z108" s="11"/>
    </row>
    <row r="109" spans="8:26" ht="50.1" customHeight="1" x14ac:dyDescent="0.25">
      <c r="H109" s="16"/>
      <c r="I109" s="15"/>
      <c r="J109" s="15"/>
      <c r="K109" s="15"/>
      <c r="T109" s="17"/>
      <c r="U109" s="17"/>
      <c r="V109" s="17"/>
      <c r="W109" s="17"/>
      <c r="X109" s="17"/>
      <c r="Y109" s="11"/>
      <c r="Z109" s="11"/>
    </row>
    <row r="110" spans="8:26" ht="50.1" customHeight="1" x14ac:dyDescent="0.25">
      <c r="H110" s="16"/>
      <c r="I110" s="15"/>
      <c r="J110" s="15"/>
      <c r="K110" s="15"/>
      <c r="T110" s="17"/>
      <c r="U110" s="17"/>
      <c r="V110" s="17"/>
      <c r="W110" s="17"/>
      <c r="X110" s="17"/>
      <c r="Y110" s="11"/>
      <c r="Z110" s="11"/>
    </row>
    <row r="111" spans="8:26" ht="50.1" customHeight="1" x14ac:dyDescent="0.25">
      <c r="H111" s="16"/>
      <c r="I111" s="15"/>
      <c r="J111" s="15"/>
      <c r="K111" s="15"/>
      <c r="T111" s="17"/>
      <c r="U111" s="17"/>
      <c r="V111" s="17"/>
      <c r="W111" s="17"/>
      <c r="X111" s="17"/>
      <c r="Y111" s="11"/>
      <c r="Z111" s="11"/>
    </row>
    <row r="112" spans="8:26" ht="50.1" customHeight="1" x14ac:dyDescent="0.25">
      <c r="H112" s="16"/>
      <c r="I112" s="15"/>
      <c r="J112" s="15"/>
      <c r="K112" s="15"/>
      <c r="T112" s="17"/>
      <c r="U112" s="17"/>
      <c r="V112" s="17"/>
      <c r="W112" s="17"/>
      <c r="X112" s="17"/>
      <c r="Y112" s="11"/>
      <c r="Z112" s="11"/>
    </row>
    <row r="113" spans="8:26" ht="50.1" customHeight="1" x14ac:dyDescent="0.25">
      <c r="H113" s="16"/>
      <c r="I113" s="15"/>
      <c r="J113" s="15"/>
      <c r="K113" s="15"/>
      <c r="T113" s="17"/>
      <c r="U113" s="17"/>
      <c r="V113" s="17"/>
      <c r="W113" s="17"/>
      <c r="X113" s="17"/>
      <c r="Y113" s="11"/>
      <c r="Z113" s="11"/>
    </row>
    <row r="114" spans="8:26" ht="50.1" customHeight="1" x14ac:dyDescent="0.25">
      <c r="H114" s="16"/>
      <c r="I114" s="15"/>
      <c r="J114" s="15"/>
      <c r="K114" s="15"/>
      <c r="T114" s="17"/>
      <c r="U114" s="17"/>
      <c r="V114" s="17"/>
      <c r="W114" s="17"/>
      <c r="X114" s="17"/>
      <c r="Y114" s="11"/>
      <c r="Z114" s="11"/>
    </row>
    <row r="115" spans="8:26" ht="50.1" customHeight="1" x14ac:dyDescent="0.25">
      <c r="H115" s="16"/>
      <c r="I115" s="15"/>
      <c r="J115" s="15"/>
      <c r="K115" s="15"/>
      <c r="T115" s="17"/>
      <c r="U115" s="17"/>
      <c r="V115" s="17"/>
      <c r="W115" s="17"/>
      <c r="X115" s="17"/>
      <c r="Y115" s="11"/>
      <c r="Z115" s="11"/>
    </row>
    <row r="116" spans="8:26" ht="50.1" customHeight="1" x14ac:dyDescent="0.25">
      <c r="H116" s="16"/>
      <c r="I116" s="15"/>
      <c r="J116" s="15"/>
      <c r="K116" s="15"/>
      <c r="T116" s="17"/>
      <c r="U116" s="17"/>
      <c r="V116" s="17"/>
      <c r="W116" s="17"/>
      <c r="X116" s="17"/>
      <c r="Y116" s="11"/>
      <c r="Z116" s="11"/>
    </row>
    <row r="117" spans="8:26" ht="50.1" customHeight="1" x14ac:dyDescent="0.25">
      <c r="H117" s="16"/>
      <c r="I117" s="15"/>
      <c r="J117" s="15"/>
      <c r="K117" s="15"/>
      <c r="T117" s="17"/>
      <c r="U117" s="17"/>
      <c r="V117" s="17"/>
      <c r="W117" s="17"/>
      <c r="X117" s="17"/>
      <c r="Y117" s="11"/>
      <c r="Z117" s="11"/>
    </row>
    <row r="118" spans="8:26" ht="50.1" customHeight="1" x14ac:dyDescent="0.25">
      <c r="H118" s="16"/>
      <c r="I118" s="15"/>
      <c r="J118" s="15"/>
      <c r="K118" s="15"/>
      <c r="T118" s="17"/>
      <c r="U118" s="17"/>
      <c r="V118" s="17"/>
      <c r="W118" s="17"/>
      <c r="X118" s="17"/>
      <c r="Y118" s="11"/>
      <c r="Z118" s="11"/>
    </row>
    <row r="119" spans="8:26" ht="50.1" customHeight="1" x14ac:dyDescent="0.25">
      <c r="H119" s="16"/>
      <c r="I119" s="15"/>
      <c r="J119" s="15"/>
      <c r="K119" s="15"/>
      <c r="T119" s="17"/>
      <c r="U119" s="17"/>
      <c r="V119" s="17"/>
      <c r="W119" s="17"/>
      <c r="X119" s="17"/>
      <c r="Y119" s="11"/>
      <c r="Z119" s="11"/>
    </row>
    <row r="120" spans="8:26" ht="50.1" customHeight="1" x14ac:dyDescent="0.25">
      <c r="H120" s="16"/>
      <c r="I120" s="15"/>
      <c r="J120" s="15"/>
      <c r="K120" s="15"/>
      <c r="T120" s="17"/>
      <c r="U120" s="17"/>
      <c r="V120" s="17"/>
      <c r="W120" s="17"/>
      <c r="X120" s="17"/>
      <c r="Y120" s="11"/>
      <c r="Z120" s="11"/>
    </row>
    <row r="121" spans="8:26" ht="50.1" customHeight="1" x14ac:dyDescent="0.25">
      <c r="H121" s="16"/>
      <c r="I121" s="15"/>
      <c r="J121" s="15"/>
      <c r="K121" s="15"/>
      <c r="T121" s="17"/>
      <c r="U121" s="17"/>
      <c r="V121" s="17"/>
      <c r="W121" s="17"/>
      <c r="X121" s="17"/>
      <c r="Y121" s="11"/>
      <c r="Z121" s="11"/>
    </row>
    <row r="122" spans="8:26" ht="50.1" customHeight="1" x14ac:dyDescent="0.25">
      <c r="H122" s="16"/>
      <c r="I122" s="15"/>
      <c r="J122" s="15"/>
      <c r="K122" s="15"/>
      <c r="T122" s="17"/>
      <c r="U122" s="17"/>
      <c r="V122" s="17"/>
      <c r="W122" s="17"/>
      <c r="X122" s="17"/>
      <c r="Y122" s="11"/>
      <c r="Z122" s="11"/>
    </row>
    <row r="123" spans="8:26" ht="50.1" customHeight="1" x14ac:dyDescent="0.25">
      <c r="H123" s="16"/>
      <c r="I123" s="15"/>
      <c r="J123" s="15"/>
      <c r="K123" s="15"/>
      <c r="T123" s="17"/>
      <c r="U123" s="17"/>
      <c r="V123" s="17"/>
      <c r="W123" s="17"/>
      <c r="X123" s="17"/>
      <c r="Y123" s="11"/>
      <c r="Z123" s="11"/>
    </row>
    <row r="124" spans="8:26" ht="50.1" customHeight="1" x14ac:dyDescent="0.25">
      <c r="H124" s="16"/>
      <c r="I124" s="15"/>
      <c r="J124" s="15"/>
      <c r="K124" s="15"/>
      <c r="T124" s="17"/>
      <c r="U124" s="17"/>
      <c r="V124" s="17"/>
      <c r="W124" s="17"/>
      <c r="X124" s="17"/>
      <c r="Y124" s="11"/>
      <c r="Z124" s="11"/>
    </row>
    <row r="125" spans="8:26" ht="50.1" customHeight="1" x14ac:dyDescent="0.25">
      <c r="H125" s="16"/>
      <c r="I125" s="15"/>
      <c r="J125" s="15"/>
      <c r="K125" s="15"/>
      <c r="T125" s="17"/>
      <c r="U125" s="17"/>
      <c r="V125" s="17"/>
      <c r="W125" s="17"/>
      <c r="X125" s="17"/>
      <c r="Y125" s="11"/>
      <c r="Z125" s="11"/>
    </row>
    <row r="126" spans="8:26" ht="50.1" customHeight="1" x14ac:dyDescent="0.25">
      <c r="H126" s="16"/>
      <c r="I126" s="15"/>
      <c r="J126" s="15"/>
      <c r="K126" s="15"/>
      <c r="T126" s="17"/>
      <c r="U126" s="17"/>
      <c r="V126" s="17"/>
      <c r="W126" s="17"/>
      <c r="X126" s="17"/>
      <c r="Y126" s="11"/>
      <c r="Z126" s="11"/>
    </row>
    <row r="127" spans="8:26" ht="50.1" customHeight="1" x14ac:dyDescent="0.25">
      <c r="H127" s="16"/>
      <c r="I127" s="15"/>
      <c r="J127" s="15"/>
      <c r="K127" s="15"/>
      <c r="T127" s="17"/>
      <c r="U127" s="17"/>
      <c r="V127" s="17"/>
      <c r="W127" s="17"/>
      <c r="X127" s="17"/>
      <c r="Y127" s="11"/>
      <c r="Z127" s="11"/>
    </row>
    <row r="128" spans="8:26" ht="50.1" customHeight="1" x14ac:dyDescent="0.25">
      <c r="H128" s="16"/>
      <c r="I128" s="15"/>
      <c r="J128" s="15"/>
      <c r="K128" s="15"/>
      <c r="T128" s="17"/>
      <c r="U128" s="17"/>
      <c r="V128" s="17"/>
      <c r="W128" s="17"/>
      <c r="X128" s="17"/>
      <c r="Y128" s="11"/>
      <c r="Z128" s="11"/>
    </row>
    <row r="129" spans="8:26" ht="50.1" customHeight="1" x14ac:dyDescent="0.25">
      <c r="H129" s="16"/>
      <c r="I129" s="15"/>
      <c r="J129" s="15"/>
      <c r="K129" s="15"/>
      <c r="T129" s="17"/>
      <c r="U129" s="17"/>
      <c r="V129" s="17"/>
      <c r="W129" s="17"/>
      <c r="X129" s="17"/>
      <c r="Y129" s="11"/>
      <c r="Z129" s="11"/>
    </row>
    <row r="130" spans="8:26" ht="50.1" customHeight="1" x14ac:dyDescent="0.25">
      <c r="H130" s="16"/>
      <c r="I130" s="15"/>
      <c r="J130" s="15"/>
      <c r="K130" s="15"/>
      <c r="T130" s="17"/>
      <c r="U130" s="17"/>
      <c r="V130" s="17"/>
      <c r="W130" s="17"/>
      <c r="X130" s="17"/>
      <c r="Y130" s="11"/>
      <c r="Z130" s="11"/>
    </row>
    <row r="131" spans="8:26" ht="50.1" customHeight="1" x14ac:dyDescent="0.25">
      <c r="H131" s="16"/>
      <c r="I131" s="15"/>
      <c r="J131" s="15"/>
      <c r="K131" s="15"/>
      <c r="T131" s="17"/>
      <c r="U131" s="17"/>
      <c r="V131" s="17"/>
      <c r="W131" s="17"/>
      <c r="X131" s="17"/>
      <c r="Y131" s="11"/>
      <c r="Z131" s="11"/>
    </row>
    <row r="132" spans="8:26" ht="50.1" customHeight="1" x14ac:dyDescent="0.25">
      <c r="H132" s="16"/>
      <c r="I132" s="15"/>
      <c r="J132" s="15"/>
      <c r="K132" s="15"/>
      <c r="T132" s="17"/>
      <c r="U132" s="17"/>
      <c r="V132" s="17"/>
      <c r="W132" s="17"/>
      <c r="X132" s="17"/>
      <c r="Y132" s="11"/>
      <c r="Z132" s="11"/>
    </row>
    <row r="133" spans="8:26" ht="50.1" customHeight="1" x14ac:dyDescent="0.25">
      <c r="H133" s="16"/>
      <c r="I133" s="15"/>
      <c r="J133" s="15"/>
      <c r="K133" s="15"/>
      <c r="T133" s="17"/>
      <c r="U133" s="17"/>
      <c r="V133" s="17"/>
      <c r="W133" s="17"/>
      <c r="X133" s="17"/>
      <c r="Y133" s="11"/>
      <c r="Z133" s="11"/>
    </row>
    <row r="134" spans="8:26" ht="50.1" customHeight="1" x14ac:dyDescent="0.25">
      <c r="H134" s="16"/>
      <c r="I134" s="15"/>
      <c r="J134" s="15"/>
      <c r="K134" s="15"/>
      <c r="T134" s="17"/>
      <c r="U134" s="17"/>
      <c r="V134" s="17"/>
      <c r="W134" s="17"/>
      <c r="X134" s="17"/>
      <c r="Y134" s="11"/>
      <c r="Z134" s="11"/>
    </row>
    <row r="135" spans="8:26" ht="50.1" customHeight="1" x14ac:dyDescent="0.25">
      <c r="H135" s="16"/>
      <c r="I135" s="15"/>
      <c r="J135" s="15"/>
      <c r="K135" s="15"/>
      <c r="T135" s="17"/>
      <c r="U135" s="17"/>
      <c r="V135" s="17"/>
      <c r="W135" s="17"/>
      <c r="X135" s="17"/>
      <c r="Y135" s="11"/>
      <c r="Z135" s="11"/>
    </row>
    <row r="136" spans="8:26" ht="50.1" customHeight="1" x14ac:dyDescent="0.25">
      <c r="H136" s="16"/>
      <c r="I136" s="15"/>
      <c r="J136" s="15"/>
      <c r="K136" s="15"/>
      <c r="T136" s="17"/>
      <c r="U136" s="17"/>
      <c r="V136" s="17"/>
      <c r="W136" s="17"/>
      <c r="X136" s="17"/>
      <c r="Y136" s="11"/>
      <c r="Z136" s="11"/>
    </row>
    <row r="137" spans="8:26" ht="50.1" customHeight="1" x14ac:dyDescent="0.25">
      <c r="H137" s="16"/>
      <c r="I137" s="15"/>
      <c r="J137" s="15"/>
      <c r="K137" s="15"/>
      <c r="T137" s="17"/>
      <c r="U137" s="17"/>
      <c r="V137" s="17"/>
      <c r="W137" s="17"/>
      <c r="X137" s="17"/>
      <c r="Y137" s="11"/>
      <c r="Z137" s="11"/>
    </row>
    <row r="138" spans="8:26" ht="50.1" customHeight="1" x14ac:dyDescent="0.25">
      <c r="H138" s="16"/>
      <c r="I138" s="15"/>
      <c r="J138" s="15"/>
      <c r="K138" s="15"/>
      <c r="T138" s="17"/>
      <c r="U138" s="17"/>
      <c r="V138" s="17"/>
      <c r="W138" s="17"/>
      <c r="X138" s="17"/>
      <c r="Y138" s="11"/>
      <c r="Z138" s="11"/>
    </row>
    <row r="139" spans="8:26" ht="50.1" customHeight="1" x14ac:dyDescent="0.25">
      <c r="H139" s="16"/>
      <c r="I139" s="15"/>
      <c r="J139" s="15"/>
      <c r="K139" s="15"/>
      <c r="T139" s="17"/>
      <c r="U139" s="17"/>
      <c r="V139" s="17"/>
      <c r="W139" s="17"/>
      <c r="X139" s="17"/>
      <c r="Y139" s="11"/>
      <c r="Z139" s="11"/>
    </row>
    <row r="140" spans="8:26" ht="50.1" customHeight="1" x14ac:dyDescent="0.25">
      <c r="H140" s="16"/>
      <c r="I140" s="15"/>
      <c r="J140" s="15"/>
      <c r="K140" s="15"/>
      <c r="T140" s="17"/>
      <c r="U140" s="17"/>
      <c r="V140" s="17"/>
      <c r="W140" s="17"/>
      <c r="X140" s="17"/>
      <c r="Y140" s="11"/>
      <c r="Z140" s="11"/>
    </row>
    <row r="141" spans="8:26" ht="50.1" customHeight="1" x14ac:dyDescent="0.25">
      <c r="H141" s="16"/>
      <c r="I141" s="15"/>
      <c r="J141" s="15"/>
      <c r="K141" s="15"/>
      <c r="T141" s="17"/>
      <c r="U141" s="17"/>
      <c r="V141" s="17"/>
      <c r="W141" s="17"/>
      <c r="X141" s="17"/>
      <c r="Y141" s="11"/>
      <c r="Z141" s="11"/>
    </row>
    <row r="142" spans="8:26" ht="50.1" customHeight="1" x14ac:dyDescent="0.25">
      <c r="H142" s="16"/>
      <c r="I142" s="15"/>
      <c r="J142" s="15"/>
      <c r="K142" s="15"/>
      <c r="T142" s="17"/>
      <c r="U142" s="17"/>
      <c r="V142" s="17"/>
      <c r="W142" s="17"/>
      <c r="X142" s="17"/>
      <c r="Y142" s="11"/>
      <c r="Z142" s="11"/>
    </row>
    <row r="143" spans="8:26" ht="50.1" customHeight="1" x14ac:dyDescent="0.25">
      <c r="H143" s="16"/>
      <c r="I143" s="15"/>
      <c r="J143" s="15"/>
      <c r="K143" s="15"/>
      <c r="T143" s="17"/>
      <c r="U143" s="17"/>
      <c r="V143" s="17"/>
      <c r="W143" s="17"/>
      <c r="X143" s="17"/>
      <c r="Y143" s="11"/>
      <c r="Z143" s="11"/>
    </row>
    <row r="144" spans="8:26" ht="50.1" customHeight="1" x14ac:dyDescent="0.25">
      <c r="H144" s="16"/>
      <c r="I144" s="15"/>
      <c r="J144" s="15"/>
      <c r="K144" s="15"/>
      <c r="T144" s="17"/>
      <c r="U144" s="17"/>
      <c r="V144" s="17"/>
      <c r="W144" s="17"/>
      <c r="X144" s="17"/>
      <c r="Y144" s="11"/>
      <c r="Z144" s="11"/>
    </row>
    <row r="145" spans="8:26" ht="50.1" customHeight="1" x14ac:dyDescent="0.25">
      <c r="H145" s="16"/>
      <c r="I145" s="15"/>
      <c r="J145" s="15"/>
      <c r="K145" s="15"/>
      <c r="T145" s="17"/>
      <c r="U145" s="17"/>
      <c r="V145" s="17"/>
      <c r="W145" s="17"/>
      <c r="X145" s="17"/>
      <c r="Y145" s="11"/>
      <c r="Z145" s="11"/>
    </row>
    <row r="146" spans="8:26" ht="50.1" customHeight="1" x14ac:dyDescent="0.25">
      <c r="H146" s="16"/>
      <c r="I146" s="15"/>
      <c r="J146" s="15"/>
      <c r="K146" s="15"/>
      <c r="T146" s="17"/>
      <c r="U146" s="17"/>
      <c r="V146" s="17"/>
      <c r="W146" s="17"/>
      <c r="X146" s="17"/>
      <c r="Y146" s="11"/>
      <c r="Z146" s="11"/>
    </row>
    <row r="147" spans="8:26" ht="50.1" customHeight="1" x14ac:dyDescent="0.25">
      <c r="H147" s="16"/>
      <c r="I147" s="15"/>
      <c r="J147" s="15"/>
      <c r="K147" s="15"/>
      <c r="T147" s="17"/>
      <c r="U147" s="17"/>
      <c r="V147" s="17"/>
      <c r="W147" s="17"/>
      <c r="X147" s="17"/>
      <c r="Y147" s="11"/>
      <c r="Z147" s="11"/>
    </row>
    <row r="148" spans="8:26" ht="50.1" customHeight="1" x14ac:dyDescent="0.25">
      <c r="H148" s="16"/>
      <c r="I148" s="15"/>
      <c r="J148" s="15"/>
      <c r="K148" s="15"/>
      <c r="T148" s="17"/>
      <c r="U148" s="17"/>
      <c r="V148" s="17"/>
      <c r="W148" s="17"/>
      <c r="X148" s="17"/>
      <c r="Y148" s="11"/>
      <c r="Z148" s="11"/>
    </row>
    <row r="149" spans="8:26" ht="50.1" customHeight="1" x14ac:dyDescent="0.25">
      <c r="H149" s="16"/>
      <c r="I149" s="15"/>
      <c r="J149" s="15"/>
      <c r="K149" s="15"/>
      <c r="T149" s="17"/>
      <c r="U149" s="17"/>
      <c r="V149" s="17"/>
      <c r="W149" s="17"/>
      <c r="X149" s="17"/>
      <c r="Y149" s="11"/>
      <c r="Z149" s="11"/>
    </row>
    <row r="150" spans="8:26" ht="50.1" customHeight="1" x14ac:dyDescent="0.25">
      <c r="H150" s="16"/>
      <c r="I150" s="15"/>
      <c r="J150" s="15"/>
      <c r="K150" s="15"/>
      <c r="T150" s="17"/>
      <c r="U150" s="17"/>
      <c r="V150" s="17"/>
      <c r="W150" s="17"/>
      <c r="X150" s="17"/>
      <c r="Y150" s="11"/>
      <c r="Z150" s="11"/>
    </row>
    <row r="151" spans="8:26" ht="50.1" customHeight="1" x14ac:dyDescent="0.25">
      <c r="H151" s="16"/>
      <c r="I151" s="15"/>
      <c r="J151" s="15"/>
      <c r="K151" s="15"/>
      <c r="T151" s="17"/>
      <c r="U151" s="17"/>
      <c r="V151" s="17"/>
      <c r="W151" s="17"/>
      <c r="X151" s="17"/>
      <c r="Y151" s="11"/>
      <c r="Z151" s="11"/>
    </row>
    <row r="152" spans="8:26" ht="50.1" customHeight="1" x14ac:dyDescent="0.25">
      <c r="H152" s="16"/>
      <c r="I152" s="15"/>
      <c r="J152" s="15"/>
      <c r="K152" s="15"/>
      <c r="T152" s="17"/>
      <c r="U152" s="17"/>
      <c r="V152" s="17"/>
      <c r="W152" s="17"/>
      <c r="X152" s="17"/>
      <c r="Y152" s="11"/>
      <c r="Z152" s="11"/>
    </row>
    <row r="153" spans="8:26" ht="50.1" customHeight="1" x14ac:dyDescent="0.25">
      <c r="H153" s="16"/>
      <c r="I153" s="15"/>
      <c r="J153" s="15"/>
      <c r="K153" s="15"/>
      <c r="T153" s="17"/>
      <c r="U153" s="17"/>
      <c r="V153" s="17"/>
      <c r="W153" s="17"/>
      <c r="X153" s="17"/>
      <c r="Y153" s="11"/>
      <c r="Z153" s="11"/>
    </row>
    <row r="154" spans="8:26" ht="50.1" customHeight="1" x14ac:dyDescent="0.25">
      <c r="H154" s="16"/>
      <c r="I154" s="15"/>
      <c r="J154" s="15"/>
      <c r="K154" s="15"/>
      <c r="T154" s="17"/>
      <c r="U154" s="17"/>
      <c r="V154" s="17"/>
      <c r="W154" s="17"/>
      <c r="X154" s="17"/>
      <c r="Y154" s="11"/>
      <c r="Z154" s="11"/>
    </row>
    <row r="155" spans="8:26" ht="50.1" customHeight="1" x14ac:dyDescent="0.25">
      <c r="H155" s="16"/>
      <c r="I155" s="15"/>
      <c r="J155" s="15"/>
      <c r="K155" s="15"/>
      <c r="T155" s="17"/>
      <c r="U155" s="17"/>
      <c r="V155" s="17"/>
      <c r="W155" s="17"/>
      <c r="X155" s="17"/>
      <c r="Y155" s="11"/>
      <c r="Z155" s="11"/>
    </row>
    <row r="156" spans="8:26" ht="50.1" customHeight="1" x14ac:dyDescent="0.25">
      <c r="H156" s="16"/>
      <c r="I156" s="15"/>
      <c r="J156" s="15"/>
      <c r="K156" s="15"/>
      <c r="T156" s="17"/>
      <c r="U156" s="17"/>
      <c r="V156" s="17"/>
      <c r="W156" s="17"/>
      <c r="X156" s="17"/>
      <c r="Y156" s="11"/>
      <c r="Z156" s="11"/>
    </row>
    <row r="157" spans="8:26" ht="50.1" customHeight="1" x14ac:dyDescent="0.25">
      <c r="H157" s="16"/>
      <c r="I157" s="15"/>
      <c r="J157" s="15"/>
      <c r="K157" s="15"/>
      <c r="T157" s="17"/>
      <c r="U157" s="17"/>
      <c r="V157" s="17"/>
      <c r="W157" s="17"/>
      <c r="X157" s="17"/>
      <c r="Y157" s="11"/>
      <c r="Z157" s="11"/>
    </row>
    <row r="158" spans="8:26" ht="50.1" customHeight="1" x14ac:dyDescent="0.25">
      <c r="H158" s="16"/>
      <c r="I158" s="15"/>
      <c r="J158" s="15"/>
      <c r="K158" s="15"/>
      <c r="T158" s="17"/>
      <c r="U158" s="17"/>
      <c r="V158" s="17"/>
      <c r="W158" s="17"/>
      <c r="X158" s="17"/>
      <c r="Y158" s="11"/>
      <c r="Z158" s="11"/>
    </row>
    <row r="159" spans="8:26" ht="50.1" customHeight="1" x14ac:dyDescent="0.25">
      <c r="H159" s="16"/>
      <c r="I159" s="15"/>
      <c r="J159" s="15"/>
      <c r="K159" s="15"/>
      <c r="T159" s="17"/>
      <c r="U159" s="17"/>
      <c r="V159" s="17"/>
      <c r="W159" s="17"/>
      <c r="X159" s="17"/>
      <c r="Y159" s="11"/>
      <c r="Z159" s="11"/>
    </row>
    <row r="160" spans="8:26" ht="50.1" customHeight="1" x14ac:dyDescent="0.25">
      <c r="H160" s="16"/>
      <c r="I160" s="15"/>
      <c r="J160" s="15"/>
      <c r="K160" s="15"/>
      <c r="T160" s="17"/>
      <c r="U160" s="17"/>
      <c r="V160" s="17"/>
      <c r="W160" s="17"/>
      <c r="X160" s="17"/>
      <c r="Y160" s="11"/>
      <c r="Z160" s="11"/>
    </row>
    <row r="161" spans="8:26" ht="50.1" customHeight="1" x14ac:dyDescent="0.25">
      <c r="H161" s="16"/>
      <c r="I161" s="15"/>
      <c r="J161" s="15"/>
      <c r="K161" s="15"/>
      <c r="T161" s="17"/>
      <c r="U161" s="17"/>
      <c r="V161" s="17"/>
      <c r="W161" s="17"/>
      <c r="X161" s="17"/>
      <c r="Y161" s="11"/>
      <c r="Z161" s="11"/>
    </row>
    <row r="162" spans="8:26" ht="50.1" customHeight="1" x14ac:dyDescent="0.25">
      <c r="H162" s="16"/>
      <c r="I162" s="15"/>
      <c r="J162" s="15"/>
      <c r="K162" s="15"/>
      <c r="T162" s="17"/>
      <c r="U162" s="17"/>
      <c r="V162" s="17"/>
      <c r="W162" s="17"/>
      <c r="X162" s="17"/>
      <c r="Y162" s="11"/>
      <c r="Z162" s="11"/>
    </row>
    <row r="163" spans="8:26" ht="50.1" customHeight="1" x14ac:dyDescent="0.25">
      <c r="H163" s="16"/>
      <c r="I163" s="15"/>
      <c r="J163" s="15"/>
      <c r="K163" s="15"/>
      <c r="T163" s="17"/>
      <c r="U163" s="17"/>
      <c r="V163" s="17"/>
      <c r="W163" s="17"/>
      <c r="X163" s="17"/>
      <c r="Y163" s="11"/>
      <c r="Z163" s="11"/>
    </row>
    <row r="164" spans="8:26" ht="50.1" customHeight="1" x14ac:dyDescent="0.25">
      <c r="H164" s="16"/>
      <c r="I164" s="15"/>
      <c r="J164" s="15"/>
      <c r="K164" s="15"/>
      <c r="T164" s="17"/>
      <c r="U164" s="17"/>
      <c r="V164" s="17"/>
      <c r="W164" s="17"/>
      <c r="X164" s="17"/>
      <c r="Y164" s="11"/>
      <c r="Z164" s="11"/>
    </row>
    <row r="165" spans="8:26" ht="50.1" customHeight="1" x14ac:dyDescent="0.25">
      <c r="H165" s="16"/>
      <c r="I165" s="15"/>
      <c r="J165" s="15"/>
      <c r="K165" s="15"/>
      <c r="T165" s="17"/>
      <c r="U165" s="17"/>
      <c r="V165" s="17"/>
      <c r="W165" s="17"/>
      <c r="X165" s="17"/>
      <c r="Y165" s="11"/>
      <c r="Z165" s="11"/>
    </row>
    <row r="166" spans="8:26" ht="50.1" customHeight="1" x14ac:dyDescent="0.25">
      <c r="H166" s="16"/>
      <c r="I166" s="15"/>
      <c r="J166" s="15"/>
      <c r="K166" s="15"/>
      <c r="T166" s="17"/>
      <c r="U166" s="17"/>
      <c r="V166" s="17"/>
      <c r="W166" s="17"/>
      <c r="X166" s="17"/>
      <c r="Y166" s="11"/>
      <c r="Z166" s="11"/>
    </row>
    <row r="167" spans="8:26" ht="50.1" customHeight="1" x14ac:dyDescent="0.25">
      <c r="H167" s="16"/>
      <c r="I167" s="15"/>
      <c r="J167" s="15"/>
      <c r="K167" s="15"/>
      <c r="T167" s="17"/>
      <c r="U167" s="17"/>
      <c r="V167" s="17"/>
      <c r="W167" s="17"/>
      <c r="X167" s="17"/>
      <c r="Y167" s="11"/>
      <c r="Z167" s="11"/>
    </row>
    <row r="168" spans="8:26" ht="50.1" customHeight="1" x14ac:dyDescent="0.25">
      <c r="H168" s="16"/>
      <c r="I168" s="15"/>
      <c r="J168" s="15"/>
      <c r="K168" s="15"/>
      <c r="T168" s="17"/>
      <c r="U168" s="17"/>
      <c r="V168" s="17"/>
      <c r="W168" s="17"/>
      <c r="X168" s="17"/>
      <c r="Y168" s="11"/>
      <c r="Z168" s="11"/>
    </row>
    <row r="169" spans="8:26" ht="50.1" customHeight="1" x14ac:dyDescent="0.25">
      <c r="H169" s="16"/>
      <c r="I169" s="15"/>
      <c r="J169" s="15"/>
      <c r="K169" s="15"/>
      <c r="T169" s="17"/>
      <c r="U169" s="17"/>
      <c r="V169" s="17"/>
      <c r="W169" s="17"/>
      <c r="X169" s="17"/>
      <c r="Y169" s="11"/>
      <c r="Z169" s="11"/>
    </row>
    <row r="170" spans="8:26" ht="50.1" customHeight="1" x14ac:dyDescent="0.25">
      <c r="H170" s="16"/>
      <c r="I170" s="15"/>
      <c r="J170" s="15"/>
      <c r="K170" s="15"/>
      <c r="T170" s="17"/>
      <c r="U170" s="17"/>
      <c r="V170" s="17"/>
      <c r="W170" s="17"/>
      <c r="X170" s="17"/>
      <c r="Y170" s="11"/>
      <c r="Z170" s="11"/>
    </row>
    <row r="171" spans="8:26" ht="50.1" customHeight="1" x14ac:dyDescent="0.25">
      <c r="H171" s="16"/>
      <c r="I171" s="15"/>
      <c r="J171" s="15"/>
      <c r="K171" s="15"/>
      <c r="T171" s="17"/>
      <c r="U171" s="17"/>
      <c r="V171" s="17"/>
      <c r="W171" s="17"/>
      <c r="X171" s="17"/>
      <c r="Y171" s="11"/>
      <c r="Z171" s="11"/>
    </row>
    <row r="172" spans="8:26" ht="50.1" customHeight="1" x14ac:dyDescent="0.25">
      <c r="H172" s="16"/>
      <c r="I172" s="15"/>
      <c r="J172" s="15"/>
      <c r="K172" s="15"/>
      <c r="T172" s="17"/>
      <c r="U172" s="17"/>
      <c r="V172" s="17"/>
      <c r="W172" s="17"/>
      <c r="X172" s="17"/>
      <c r="Y172" s="11"/>
      <c r="Z172" s="11"/>
    </row>
    <row r="173" spans="8:26" ht="50.1" customHeight="1" x14ac:dyDescent="0.25">
      <c r="H173" s="16"/>
      <c r="I173" s="15"/>
      <c r="J173" s="15"/>
      <c r="K173" s="15"/>
      <c r="T173" s="17"/>
      <c r="U173" s="17"/>
      <c r="V173" s="17"/>
      <c r="W173" s="17"/>
      <c r="X173" s="17"/>
      <c r="Y173" s="11"/>
      <c r="Z173" s="11"/>
    </row>
    <row r="174" spans="8:26" ht="50.1" customHeight="1" x14ac:dyDescent="0.25">
      <c r="H174" s="16"/>
      <c r="I174" s="15"/>
      <c r="J174" s="15"/>
      <c r="K174" s="15"/>
      <c r="T174" s="17"/>
      <c r="U174" s="17"/>
      <c r="V174" s="17"/>
      <c r="W174" s="17"/>
      <c r="X174" s="17"/>
      <c r="Y174" s="11"/>
      <c r="Z174" s="11"/>
    </row>
    <row r="175" spans="8:26" ht="50.1" customHeight="1" x14ac:dyDescent="0.25">
      <c r="H175" s="16"/>
      <c r="I175" s="15"/>
      <c r="J175" s="15"/>
      <c r="K175" s="15"/>
      <c r="T175" s="17"/>
      <c r="U175" s="17"/>
      <c r="V175" s="17"/>
      <c r="W175" s="17"/>
      <c r="X175" s="17"/>
      <c r="Y175" s="11"/>
      <c r="Z175" s="11"/>
    </row>
    <row r="176" spans="8:26" ht="50.1" customHeight="1" x14ac:dyDescent="0.25">
      <c r="H176" s="16"/>
      <c r="I176" s="15"/>
      <c r="J176" s="15"/>
      <c r="K176" s="15"/>
      <c r="T176" s="17"/>
      <c r="U176" s="17"/>
      <c r="V176" s="17"/>
      <c r="W176" s="17"/>
      <c r="X176" s="17"/>
      <c r="Y176" s="11"/>
      <c r="Z176" s="11"/>
    </row>
    <row r="177" spans="8:26" ht="50.1" customHeight="1" x14ac:dyDescent="0.25">
      <c r="H177" s="16"/>
      <c r="I177" s="15"/>
      <c r="J177" s="15"/>
      <c r="K177" s="15"/>
      <c r="T177" s="17"/>
      <c r="U177" s="17"/>
      <c r="V177" s="17"/>
      <c r="W177" s="17"/>
      <c r="X177" s="17"/>
      <c r="Y177" s="11"/>
      <c r="Z177" s="11"/>
    </row>
    <row r="178" spans="8:26" ht="50.1" customHeight="1" x14ac:dyDescent="0.25">
      <c r="H178" s="16"/>
      <c r="I178" s="15"/>
      <c r="J178" s="15"/>
      <c r="K178" s="15"/>
      <c r="T178" s="17"/>
      <c r="U178" s="17"/>
      <c r="V178" s="17"/>
      <c r="W178" s="17"/>
      <c r="X178" s="17"/>
      <c r="Y178" s="11"/>
      <c r="Z178" s="11"/>
    </row>
    <row r="179" spans="8:26" ht="50.1" customHeight="1" x14ac:dyDescent="0.25">
      <c r="H179" s="16"/>
      <c r="I179" s="15"/>
      <c r="J179" s="15"/>
      <c r="K179" s="15"/>
      <c r="T179" s="17"/>
      <c r="U179" s="17"/>
      <c r="V179" s="17"/>
      <c r="W179" s="17"/>
      <c r="X179" s="17"/>
      <c r="Y179" s="11"/>
      <c r="Z179" s="11"/>
    </row>
    <row r="180" spans="8:26" ht="50.1" customHeight="1" x14ac:dyDescent="0.25">
      <c r="H180" s="16"/>
      <c r="I180" s="15"/>
      <c r="J180" s="15"/>
      <c r="K180" s="15"/>
      <c r="T180" s="17"/>
      <c r="U180" s="17"/>
      <c r="V180" s="17"/>
      <c r="W180" s="17"/>
      <c r="X180" s="17"/>
      <c r="Y180" s="11"/>
      <c r="Z180" s="11"/>
    </row>
    <row r="181" spans="8:26" ht="50.1" customHeight="1" x14ac:dyDescent="0.25">
      <c r="H181" s="16"/>
      <c r="I181" s="15"/>
      <c r="J181" s="15"/>
      <c r="K181" s="15"/>
      <c r="T181" s="17"/>
      <c r="U181" s="17"/>
      <c r="V181" s="17"/>
      <c r="W181" s="17"/>
      <c r="X181" s="17"/>
      <c r="Y181" s="11"/>
      <c r="Z181" s="11"/>
    </row>
    <row r="182" spans="8:26" ht="50.1" customHeight="1" x14ac:dyDescent="0.25">
      <c r="H182" s="16"/>
      <c r="I182" s="15"/>
      <c r="J182" s="15"/>
      <c r="K182" s="15"/>
      <c r="T182" s="17"/>
      <c r="U182" s="17"/>
      <c r="V182" s="17"/>
      <c r="W182" s="17"/>
      <c r="X182" s="17"/>
      <c r="Y182" s="11"/>
      <c r="Z182" s="11"/>
    </row>
    <row r="183" spans="8:26" ht="50.1" customHeight="1" x14ac:dyDescent="0.25">
      <c r="H183" s="16"/>
      <c r="I183" s="15"/>
      <c r="J183" s="15"/>
      <c r="K183" s="15"/>
      <c r="T183" s="17"/>
      <c r="U183" s="17"/>
      <c r="V183" s="17"/>
      <c r="W183" s="17"/>
      <c r="X183" s="17"/>
      <c r="Y183" s="11"/>
      <c r="Z183" s="11"/>
    </row>
    <row r="184" spans="8:26" ht="50.1" customHeight="1" x14ac:dyDescent="0.25">
      <c r="H184" s="16"/>
      <c r="I184" s="15"/>
      <c r="J184" s="15"/>
      <c r="K184" s="15"/>
      <c r="T184" s="17"/>
      <c r="U184" s="17"/>
      <c r="V184" s="17"/>
      <c r="W184" s="17"/>
      <c r="X184" s="17"/>
      <c r="Y184" s="11"/>
      <c r="Z184" s="11"/>
    </row>
    <row r="185" spans="8:26" ht="50.1" customHeight="1" x14ac:dyDescent="0.25">
      <c r="H185" s="16"/>
      <c r="I185" s="15"/>
      <c r="J185" s="15"/>
      <c r="K185" s="15"/>
      <c r="T185" s="17"/>
      <c r="U185" s="17"/>
      <c r="V185" s="17"/>
      <c r="W185" s="17"/>
      <c r="X185" s="17"/>
      <c r="Y185" s="11"/>
      <c r="Z185" s="11"/>
    </row>
    <row r="186" spans="8:26" ht="50.1" customHeight="1" x14ac:dyDescent="0.25">
      <c r="H186" s="16"/>
      <c r="I186" s="15"/>
      <c r="J186" s="15"/>
      <c r="K186" s="15"/>
      <c r="T186" s="17"/>
      <c r="U186" s="17"/>
      <c r="V186" s="17"/>
      <c r="W186" s="17"/>
      <c r="X186" s="17"/>
      <c r="Y186" s="11"/>
      <c r="Z186" s="11"/>
    </row>
    <row r="187" spans="8:26" ht="50.1" customHeight="1" x14ac:dyDescent="0.25">
      <c r="H187" s="16"/>
      <c r="I187" s="15"/>
      <c r="J187" s="15"/>
      <c r="K187" s="15"/>
      <c r="T187" s="17"/>
      <c r="U187" s="17"/>
      <c r="V187" s="17"/>
      <c r="W187" s="17"/>
      <c r="X187" s="17"/>
      <c r="Y187" s="11"/>
      <c r="Z187" s="11"/>
    </row>
    <row r="188" spans="8:26" ht="50.1" customHeight="1" x14ac:dyDescent="0.25">
      <c r="H188" s="16"/>
      <c r="I188" s="15"/>
      <c r="J188" s="15"/>
      <c r="K188" s="15"/>
      <c r="T188" s="17"/>
      <c r="U188" s="17"/>
      <c r="V188" s="17"/>
      <c r="W188" s="17"/>
      <c r="X188" s="17"/>
      <c r="Y188" s="11"/>
      <c r="Z188" s="11"/>
    </row>
    <row r="189" spans="8:26" ht="50.1" customHeight="1" x14ac:dyDescent="0.25">
      <c r="H189" s="16"/>
      <c r="I189" s="15"/>
      <c r="J189" s="15"/>
      <c r="K189" s="15"/>
      <c r="T189" s="17"/>
      <c r="U189" s="17"/>
      <c r="V189" s="17"/>
      <c r="W189" s="17"/>
      <c r="X189" s="17"/>
      <c r="Y189" s="11"/>
      <c r="Z189" s="11"/>
    </row>
    <row r="190" spans="8:26" ht="50.1" customHeight="1" x14ac:dyDescent="0.25">
      <c r="H190" s="16"/>
      <c r="I190" s="15"/>
      <c r="J190" s="15"/>
      <c r="K190" s="15"/>
      <c r="T190" s="17"/>
      <c r="U190" s="17"/>
      <c r="V190" s="17"/>
      <c r="W190" s="17"/>
      <c r="X190" s="17"/>
      <c r="Y190" s="11"/>
      <c r="Z190" s="11"/>
    </row>
    <row r="191" spans="8:26" ht="50.1" customHeight="1" x14ac:dyDescent="0.25">
      <c r="H191" s="16"/>
      <c r="I191" s="15"/>
      <c r="J191" s="15"/>
      <c r="K191" s="15"/>
      <c r="T191" s="17"/>
      <c r="U191" s="17"/>
      <c r="V191" s="17"/>
      <c r="W191" s="17"/>
      <c r="X191" s="17"/>
      <c r="Y191" s="11"/>
      <c r="Z191" s="11"/>
    </row>
    <row r="192" spans="8:26" ht="50.1" customHeight="1" x14ac:dyDescent="0.25">
      <c r="H192" s="16"/>
      <c r="I192" s="15"/>
      <c r="J192" s="15"/>
      <c r="K192" s="15"/>
      <c r="T192" s="17"/>
      <c r="U192" s="17"/>
      <c r="V192" s="17"/>
      <c r="W192" s="17"/>
      <c r="X192" s="17"/>
      <c r="Y192" s="11"/>
      <c r="Z192" s="11"/>
    </row>
    <row r="193" spans="8:26" ht="50.1" customHeight="1" x14ac:dyDescent="0.25">
      <c r="H193" s="16"/>
      <c r="I193" s="15"/>
      <c r="J193" s="15"/>
      <c r="K193" s="15"/>
      <c r="T193" s="17"/>
      <c r="U193" s="17"/>
      <c r="V193" s="17"/>
      <c r="W193" s="17"/>
      <c r="X193" s="17"/>
      <c r="Y193" s="11"/>
      <c r="Z193" s="11"/>
    </row>
    <row r="194" spans="8:26" ht="50.1" customHeight="1" x14ac:dyDescent="0.25">
      <c r="H194" s="16"/>
      <c r="I194" s="15"/>
      <c r="J194" s="15"/>
      <c r="K194" s="15"/>
      <c r="T194" s="17"/>
      <c r="U194" s="17"/>
      <c r="V194" s="17"/>
      <c r="W194" s="17"/>
      <c r="X194" s="17"/>
      <c r="Y194" s="11"/>
      <c r="Z194" s="11"/>
    </row>
    <row r="195" spans="8:26" ht="50.1" customHeight="1" x14ac:dyDescent="0.25">
      <c r="H195" s="16"/>
      <c r="I195" s="15"/>
      <c r="J195" s="15"/>
      <c r="K195" s="15"/>
      <c r="T195" s="17"/>
      <c r="U195" s="17"/>
      <c r="V195" s="17"/>
      <c r="W195" s="17"/>
      <c r="X195" s="17"/>
      <c r="Y195" s="11"/>
      <c r="Z195" s="11"/>
    </row>
    <row r="196" spans="8:26" ht="50.1" customHeight="1" x14ac:dyDescent="0.25">
      <c r="H196" s="16"/>
      <c r="I196" s="15"/>
      <c r="J196" s="15"/>
      <c r="K196" s="15"/>
      <c r="T196" s="17"/>
      <c r="U196" s="17"/>
      <c r="V196" s="17"/>
      <c r="W196" s="17"/>
      <c r="X196" s="17"/>
      <c r="Y196" s="11"/>
      <c r="Z196" s="11"/>
    </row>
    <row r="197" spans="8:26" ht="50.1" customHeight="1" x14ac:dyDescent="0.25">
      <c r="H197" s="16"/>
      <c r="I197" s="15"/>
      <c r="J197" s="15"/>
      <c r="K197" s="15"/>
      <c r="T197" s="17"/>
      <c r="U197" s="17"/>
      <c r="V197" s="17"/>
      <c r="W197" s="17"/>
      <c r="X197" s="17"/>
      <c r="Y197" s="11"/>
      <c r="Z197" s="11"/>
    </row>
    <row r="198" spans="8:26" ht="50.1" customHeight="1" x14ac:dyDescent="0.25">
      <c r="H198" s="16"/>
      <c r="I198" s="15"/>
      <c r="J198" s="15"/>
      <c r="K198" s="15"/>
      <c r="T198" s="17"/>
      <c r="U198" s="17"/>
      <c r="V198" s="17"/>
      <c r="W198" s="17"/>
      <c r="X198" s="17"/>
      <c r="Y198" s="11"/>
      <c r="Z198" s="11"/>
    </row>
    <row r="199" spans="8:26" ht="50.1" customHeight="1" x14ac:dyDescent="0.25">
      <c r="H199" s="16"/>
      <c r="I199" s="15"/>
      <c r="J199" s="15"/>
      <c r="K199" s="15"/>
      <c r="T199" s="17"/>
      <c r="U199" s="17"/>
      <c r="V199" s="17"/>
      <c r="W199" s="17"/>
      <c r="X199" s="17"/>
      <c r="Y199" s="11"/>
      <c r="Z199" s="11"/>
    </row>
    <row r="200" spans="8:26" ht="50.1" customHeight="1" x14ac:dyDescent="0.25">
      <c r="H200" s="16"/>
      <c r="I200" s="15"/>
      <c r="J200" s="15"/>
      <c r="K200" s="15"/>
      <c r="T200" s="17"/>
      <c r="U200" s="17"/>
      <c r="V200" s="17"/>
      <c r="W200" s="17"/>
      <c r="X200" s="17"/>
      <c r="Y200" s="11"/>
      <c r="Z200" s="11"/>
    </row>
    <row r="201" spans="8:26" ht="50.1" customHeight="1" x14ac:dyDescent="0.25">
      <c r="H201" s="16"/>
      <c r="I201" s="15"/>
      <c r="J201" s="15"/>
      <c r="K201" s="15"/>
      <c r="T201" s="17"/>
      <c r="U201" s="17"/>
      <c r="V201" s="17"/>
      <c r="W201" s="17"/>
      <c r="X201" s="17"/>
      <c r="Y201" s="11"/>
      <c r="Z201" s="11"/>
    </row>
    <row r="202" spans="8:26" ht="50.1" customHeight="1" x14ac:dyDescent="0.25">
      <c r="H202" s="16"/>
      <c r="I202" s="15"/>
      <c r="J202" s="15"/>
      <c r="K202" s="15"/>
      <c r="T202" s="17"/>
      <c r="U202" s="17"/>
      <c r="V202" s="17"/>
      <c r="W202" s="17"/>
      <c r="X202" s="17"/>
      <c r="Y202" s="11"/>
      <c r="Z202" s="11"/>
    </row>
    <row r="203" spans="8:26" ht="50.1" customHeight="1" x14ac:dyDescent="0.25">
      <c r="H203" s="16"/>
      <c r="I203" s="15"/>
      <c r="J203" s="15"/>
      <c r="K203" s="15"/>
      <c r="T203" s="17"/>
      <c r="U203" s="17"/>
      <c r="V203" s="17"/>
      <c r="W203" s="17"/>
      <c r="X203" s="17"/>
      <c r="Y203" s="11"/>
      <c r="Z203" s="11"/>
    </row>
    <row r="204" spans="8:26" ht="50.1" customHeight="1" x14ac:dyDescent="0.25">
      <c r="H204" s="16"/>
      <c r="I204" s="15"/>
      <c r="J204" s="15"/>
      <c r="K204" s="15"/>
      <c r="T204" s="17"/>
      <c r="U204" s="17"/>
      <c r="V204" s="17"/>
      <c r="W204" s="17"/>
      <c r="X204" s="17"/>
      <c r="Y204" s="11"/>
      <c r="Z204" s="11"/>
    </row>
    <row r="205" spans="8:26" ht="50.1" customHeight="1" x14ac:dyDescent="0.25">
      <c r="H205" s="16"/>
      <c r="I205" s="15"/>
      <c r="J205" s="15"/>
      <c r="K205" s="15"/>
      <c r="T205" s="17"/>
      <c r="U205" s="17"/>
      <c r="V205" s="17"/>
      <c r="W205" s="17"/>
      <c r="X205" s="17"/>
      <c r="Y205" s="11"/>
      <c r="Z205" s="11"/>
    </row>
    <row r="206" spans="8:26" ht="50.1" customHeight="1" x14ac:dyDescent="0.25">
      <c r="H206" s="16"/>
      <c r="I206" s="15"/>
      <c r="J206" s="15"/>
      <c r="K206" s="15"/>
      <c r="T206" s="17"/>
      <c r="U206" s="17"/>
      <c r="V206" s="17"/>
      <c r="W206" s="17"/>
      <c r="X206" s="17"/>
      <c r="Y206" s="11"/>
      <c r="Z206" s="11"/>
    </row>
    <row r="207" spans="8:26" ht="50.1" customHeight="1" x14ac:dyDescent="0.25">
      <c r="H207" s="16"/>
      <c r="I207" s="15"/>
      <c r="J207" s="15"/>
      <c r="K207" s="15"/>
      <c r="T207" s="17"/>
      <c r="U207" s="17"/>
      <c r="V207" s="17"/>
      <c r="W207" s="17"/>
      <c r="X207" s="17"/>
      <c r="Y207" s="11"/>
      <c r="Z207" s="11"/>
    </row>
    <row r="208" spans="8:26" ht="50.1" customHeight="1" x14ac:dyDescent="0.25">
      <c r="H208" s="16"/>
      <c r="I208" s="15"/>
      <c r="J208" s="15"/>
      <c r="K208" s="15"/>
      <c r="T208" s="17"/>
      <c r="U208" s="17"/>
      <c r="V208" s="17"/>
      <c r="W208" s="17"/>
      <c r="X208" s="17"/>
      <c r="Y208" s="11"/>
      <c r="Z208" s="11"/>
    </row>
    <row r="209" spans="8:26" ht="50.1" customHeight="1" x14ac:dyDescent="0.25">
      <c r="H209" s="16"/>
      <c r="I209" s="15"/>
      <c r="J209" s="15"/>
      <c r="K209" s="15"/>
      <c r="T209" s="17"/>
      <c r="U209" s="17"/>
      <c r="V209" s="17"/>
      <c r="W209" s="17"/>
      <c r="X209" s="17"/>
      <c r="Y209" s="11"/>
      <c r="Z209" s="11"/>
    </row>
    <row r="210" spans="8:26" ht="50.1" customHeight="1" x14ac:dyDescent="0.25">
      <c r="H210" s="16"/>
      <c r="I210" s="15"/>
      <c r="J210" s="15"/>
      <c r="K210" s="15"/>
      <c r="T210" s="17"/>
      <c r="U210" s="17"/>
      <c r="V210" s="17"/>
      <c r="W210" s="17"/>
      <c r="X210" s="17"/>
      <c r="Y210" s="11"/>
      <c r="Z210" s="11"/>
    </row>
    <row r="211" spans="8:26" ht="50.1" customHeight="1" x14ac:dyDescent="0.25">
      <c r="H211" s="16"/>
      <c r="I211" s="15"/>
      <c r="J211" s="15"/>
      <c r="K211" s="15"/>
      <c r="T211" s="17"/>
      <c r="U211" s="17"/>
      <c r="V211" s="17"/>
      <c r="W211" s="17"/>
      <c r="X211" s="17"/>
      <c r="Y211" s="11"/>
      <c r="Z211" s="11"/>
    </row>
    <row r="212" spans="8:26" ht="50.1" customHeight="1" x14ac:dyDescent="0.25">
      <c r="H212" s="16"/>
      <c r="I212" s="15"/>
      <c r="J212" s="15"/>
      <c r="K212" s="15"/>
      <c r="T212" s="17"/>
      <c r="U212" s="17"/>
      <c r="V212" s="17"/>
      <c r="W212" s="17"/>
      <c r="X212" s="17"/>
      <c r="Y212" s="11"/>
      <c r="Z212" s="11"/>
    </row>
    <row r="213" spans="8:26" ht="50.1" customHeight="1" x14ac:dyDescent="0.25">
      <c r="H213" s="16"/>
      <c r="I213" s="15"/>
      <c r="J213" s="15"/>
      <c r="K213" s="15"/>
      <c r="T213" s="17"/>
      <c r="U213" s="17"/>
      <c r="V213" s="17"/>
      <c r="W213" s="17"/>
      <c r="X213" s="17"/>
      <c r="Y213" s="11"/>
      <c r="Z213" s="11"/>
    </row>
    <row r="214" spans="8:26" ht="50.1" customHeight="1" x14ac:dyDescent="0.25">
      <c r="H214" s="16"/>
      <c r="I214" s="15"/>
      <c r="J214" s="15"/>
      <c r="K214" s="15"/>
      <c r="T214" s="17"/>
      <c r="U214" s="17"/>
      <c r="V214" s="17"/>
      <c r="W214" s="17"/>
      <c r="X214" s="17"/>
      <c r="Y214" s="11"/>
      <c r="Z214" s="11"/>
    </row>
    <row r="215" spans="8:26" ht="50.1" customHeight="1" x14ac:dyDescent="0.25">
      <c r="H215" s="16"/>
      <c r="I215" s="15"/>
      <c r="J215" s="15"/>
      <c r="K215" s="15"/>
      <c r="T215" s="17"/>
      <c r="U215" s="17"/>
      <c r="V215" s="17"/>
      <c r="W215" s="17"/>
      <c r="X215" s="17"/>
      <c r="Y215" s="11"/>
      <c r="Z215" s="11"/>
    </row>
    <row r="216" spans="8:26" ht="50.1" customHeight="1" x14ac:dyDescent="0.25">
      <c r="H216" s="16"/>
      <c r="I216" s="15"/>
      <c r="J216" s="15"/>
      <c r="K216" s="15"/>
      <c r="T216" s="17"/>
      <c r="U216" s="17"/>
      <c r="V216" s="17"/>
      <c r="W216" s="17"/>
      <c r="X216" s="17"/>
      <c r="Y216" s="11"/>
      <c r="Z216" s="11"/>
    </row>
    <row r="217" spans="8:26" ht="50.1" customHeight="1" x14ac:dyDescent="0.25">
      <c r="H217" s="16"/>
      <c r="I217" s="15"/>
      <c r="J217" s="15"/>
      <c r="K217" s="15"/>
      <c r="T217" s="17"/>
      <c r="U217" s="17"/>
      <c r="V217" s="17"/>
      <c r="W217" s="17"/>
      <c r="X217" s="17"/>
      <c r="Y217" s="11"/>
      <c r="Z217" s="11"/>
    </row>
    <row r="218" spans="8:26" ht="50.1" customHeight="1" x14ac:dyDescent="0.25">
      <c r="H218" s="16"/>
      <c r="I218" s="15"/>
      <c r="J218" s="15"/>
      <c r="K218" s="15"/>
      <c r="T218" s="17"/>
      <c r="U218" s="17"/>
      <c r="V218" s="17"/>
      <c r="W218" s="17"/>
      <c r="X218" s="17"/>
      <c r="Y218" s="11"/>
      <c r="Z218" s="11"/>
    </row>
    <row r="219" spans="8:26" ht="50.1" customHeight="1" x14ac:dyDescent="0.25">
      <c r="H219" s="16"/>
      <c r="I219" s="15"/>
      <c r="J219" s="15"/>
      <c r="K219" s="15"/>
      <c r="T219" s="17"/>
      <c r="U219" s="17"/>
      <c r="V219" s="17"/>
      <c r="W219" s="17"/>
      <c r="X219" s="17"/>
      <c r="Y219" s="11"/>
      <c r="Z219" s="11"/>
    </row>
    <row r="220" spans="8:26" ht="50.1" customHeight="1" x14ac:dyDescent="0.25">
      <c r="H220" s="16"/>
      <c r="I220" s="15"/>
      <c r="J220" s="15"/>
      <c r="K220" s="15"/>
      <c r="T220" s="17"/>
      <c r="U220" s="17"/>
      <c r="V220" s="17"/>
      <c r="W220" s="17"/>
      <c r="X220" s="17"/>
      <c r="Y220" s="11"/>
      <c r="Z220" s="11"/>
    </row>
    <row r="221" spans="8:26" ht="50.1" customHeight="1" x14ac:dyDescent="0.25">
      <c r="H221" s="16"/>
      <c r="I221" s="15"/>
      <c r="J221" s="15"/>
      <c r="K221" s="15"/>
      <c r="T221" s="17"/>
      <c r="U221" s="17"/>
      <c r="V221" s="17"/>
      <c r="W221" s="17"/>
      <c r="X221" s="17"/>
      <c r="Y221" s="11"/>
      <c r="Z221" s="11"/>
    </row>
    <row r="222" spans="8:26" ht="50.1" customHeight="1" x14ac:dyDescent="0.25">
      <c r="H222" s="16"/>
      <c r="I222" s="15"/>
      <c r="J222" s="15"/>
      <c r="K222" s="15"/>
      <c r="T222" s="17"/>
      <c r="U222" s="17"/>
      <c r="V222" s="17"/>
      <c r="W222" s="17"/>
      <c r="X222" s="17"/>
      <c r="Y222" s="11"/>
      <c r="Z222" s="11"/>
    </row>
    <row r="223" spans="8:26" ht="50.1" customHeight="1" x14ac:dyDescent="0.25">
      <c r="H223" s="16"/>
      <c r="I223" s="15"/>
      <c r="J223" s="15"/>
      <c r="K223" s="15"/>
      <c r="T223" s="17"/>
      <c r="U223" s="17"/>
      <c r="V223" s="17"/>
      <c r="W223" s="17"/>
      <c r="X223" s="17"/>
      <c r="Y223" s="11"/>
      <c r="Z223" s="11"/>
    </row>
    <row r="224" spans="8:26" ht="50.1" customHeight="1" x14ac:dyDescent="0.25">
      <c r="H224" s="16"/>
      <c r="I224" s="15"/>
      <c r="J224" s="15"/>
      <c r="K224" s="15"/>
      <c r="T224" s="17"/>
      <c r="U224" s="17"/>
      <c r="V224" s="17"/>
      <c r="W224" s="17"/>
      <c r="X224" s="17"/>
      <c r="Y224" s="11"/>
      <c r="Z224" s="11"/>
    </row>
    <row r="225" spans="8:26" ht="50.1" customHeight="1" x14ac:dyDescent="0.25">
      <c r="H225" s="16"/>
      <c r="I225" s="15"/>
      <c r="J225" s="15"/>
      <c r="K225" s="15"/>
      <c r="T225" s="17"/>
      <c r="U225" s="17"/>
      <c r="V225" s="17"/>
      <c r="W225" s="17"/>
      <c r="X225" s="17"/>
      <c r="Y225" s="11"/>
      <c r="Z225" s="11"/>
    </row>
    <row r="226" spans="8:26" ht="50.1" customHeight="1" x14ac:dyDescent="0.25">
      <c r="H226" s="16"/>
      <c r="I226" s="15"/>
      <c r="J226" s="15"/>
      <c r="K226" s="15"/>
      <c r="T226" s="17"/>
      <c r="U226" s="17"/>
      <c r="V226" s="17"/>
      <c r="W226" s="17"/>
      <c r="X226" s="17"/>
      <c r="Y226" s="11"/>
      <c r="Z226" s="11"/>
    </row>
    <row r="227" spans="8:26" ht="50.1" customHeight="1" x14ac:dyDescent="0.25">
      <c r="H227" s="16"/>
      <c r="I227" s="15"/>
      <c r="J227" s="15"/>
      <c r="K227" s="15"/>
      <c r="T227" s="17"/>
      <c r="U227" s="17"/>
      <c r="V227" s="17"/>
      <c r="W227" s="17"/>
      <c r="X227" s="17"/>
      <c r="Y227" s="11"/>
      <c r="Z227" s="11"/>
    </row>
    <row r="228" spans="8:26" ht="50.1" customHeight="1" x14ac:dyDescent="0.25">
      <c r="H228" s="16"/>
      <c r="I228" s="15"/>
      <c r="J228" s="15"/>
      <c r="K228" s="15"/>
      <c r="T228" s="17"/>
      <c r="U228" s="17"/>
      <c r="V228" s="17"/>
      <c r="W228" s="17"/>
      <c r="X228" s="17"/>
      <c r="Y228" s="11"/>
      <c r="Z228" s="11"/>
    </row>
    <row r="229" spans="8:26" ht="50.1" customHeight="1" x14ac:dyDescent="0.25">
      <c r="H229" s="16"/>
      <c r="I229" s="15"/>
      <c r="J229" s="15"/>
      <c r="K229" s="15"/>
      <c r="T229" s="17"/>
      <c r="U229" s="17"/>
      <c r="V229" s="17"/>
      <c r="W229" s="17"/>
      <c r="X229" s="17"/>
      <c r="Y229" s="11"/>
      <c r="Z229" s="11"/>
    </row>
    <row r="230" spans="8:26" ht="50.1" customHeight="1" x14ac:dyDescent="0.25">
      <c r="H230" s="16"/>
      <c r="I230" s="15"/>
      <c r="J230" s="15"/>
      <c r="K230" s="15"/>
      <c r="T230" s="17"/>
      <c r="U230" s="17"/>
      <c r="V230" s="17"/>
      <c r="W230" s="17"/>
      <c r="X230" s="17"/>
      <c r="Y230" s="11"/>
      <c r="Z230" s="11"/>
    </row>
    <row r="231" spans="8:26" ht="50.1" customHeight="1" x14ac:dyDescent="0.25">
      <c r="H231" s="16"/>
      <c r="I231" s="15"/>
      <c r="J231" s="15"/>
      <c r="K231" s="15"/>
      <c r="T231" s="17"/>
      <c r="U231" s="17"/>
      <c r="V231" s="17"/>
      <c r="W231" s="17"/>
      <c r="X231" s="17"/>
      <c r="Y231" s="11"/>
      <c r="Z231" s="11"/>
    </row>
    <row r="232" spans="8:26" ht="50.1" customHeight="1" x14ac:dyDescent="0.25">
      <c r="H232" s="16"/>
      <c r="I232" s="15"/>
      <c r="J232" s="15"/>
      <c r="K232" s="15"/>
      <c r="T232" s="17"/>
      <c r="U232" s="17"/>
      <c r="V232" s="17"/>
      <c r="W232" s="17"/>
      <c r="X232" s="17"/>
      <c r="Y232" s="11"/>
      <c r="Z232" s="11"/>
    </row>
    <row r="233" spans="8:26" ht="50.1" customHeight="1" x14ac:dyDescent="0.25">
      <c r="H233" s="16"/>
      <c r="I233" s="15"/>
      <c r="J233" s="15"/>
      <c r="K233" s="15"/>
      <c r="T233" s="17"/>
      <c r="U233" s="17"/>
      <c r="V233" s="17"/>
      <c r="W233" s="17"/>
      <c r="X233" s="17"/>
      <c r="Y233" s="11"/>
      <c r="Z233" s="11"/>
    </row>
    <row r="234" spans="8:26" ht="50.1" customHeight="1" x14ac:dyDescent="0.25">
      <c r="H234" s="16"/>
      <c r="I234" s="15"/>
      <c r="J234" s="15"/>
      <c r="K234" s="15"/>
      <c r="T234" s="17"/>
      <c r="U234" s="17"/>
      <c r="V234" s="17"/>
      <c r="W234" s="17"/>
      <c r="X234" s="17"/>
      <c r="Y234" s="11"/>
      <c r="Z234" s="11"/>
    </row>
    <row r="235" spans="8:26" ht="50.1" customHeight="1" x14ac:dyDescent="0.25">
      <c r="H235" s="16"/>
      <c r="I235" s="15"/>
      <c r="J235" s="15"/>
      <c r="K235" s="15"/>
      <c r="T235" s="17"/>
      <c r="U235" s="17"/>
      <c r="V235" s="17"/>
      <c r="W235" s="17"/>
      <c r="X235" s="17"/>
      <c r="Y235" s="11"/>
      <c r="Z235" s="11"/>
    </row>
    <row r="236" spans="8:26" ht="50.1" customHeight="1" x14ac:dyDescent="0.25">
      <c r="H236" s="16"/>
      <c r="I236" s="15"/>
      <c r="J236" s="15"/>
      <c r="K236" s="15"/>
      <c r="T236" s="17"/>
      <c r="U236" s="17"/>
      <c r="V236" s="17"/>
      <c r="W236" s="17"/>
      <c r="X236" s="17"/>
      <c r="Y236" s="11"/>
      <c r="Z236" s="11"/>
    </row>
    <row r="237" spans="8:26" ht="50.1" customHeight="1" x14ac:dyDescent="0.25">
      <c r="H237" s="16"/>
      <c r="I237" s="15"/>
      <c r="J237" s="15"/>
      <c r="K237" s="15"/>
      <c r="T237" s="17"/>
      <c r="U237" s="17"/>
      <c r="V237" s="17"/>
      <c r="W237" s="17"/>
      <c r="X237" s="17"/>
      <c r="Y237" s="11"/>
      <c r="Z237" s="11"/>
    </row>
    <row r="238" spans="8:26" ht="50.1" customHeight="1" x14ac:dyDescent="0.25">
      <c r="H238" s="16"/>
      <c r="I238" s="15"/>
      <c r="J238" s="15"/>
      <c r="K238" s="15"/>
      <c r="T238" s="17"/>
      <c r="U238" s="17"/>
      <c r="V238" s="17"/>
      <c r="W238" s="17"/>
      <c r="X238" s="17"/>
      <c r="Y238" s="11"/>
      <c r="Z238" s="11"/>
    </row>
    <row r="239" spans="8:26" ht="50.1" customHeight="1" x14ac:dyDescent="0.25">
      <c r="H239" s="16"/>
      <c r="I239" s="15"/>
      <c r="J239" s="15"/>
      <c r="K239" s="15"/>
      <c r="T239" s="17"/>
      <c r="U239" s="17"/>
      <c r="V239" s="17"/>
      <c r="W239" s="17"/>
      <c r="X239" s="17"/>
      <c r="Y239" s="11"/>
      <c r="Z239" s="11"/>
    </row>
    <row r="240" spans="8:26" ht="50.1" customHeight="1" x14ac:dyDescent="0.25">
      <c r="Y240" s="11"/>
      <c r="Z240" s="11"/>
    </row>
    <row r="241" spans="25:26" ht="50.1" customHeight="1" x14ac:dyDescent="0.25">
      <c r="Y241" s="11"/>
      <c r="Z241" s="11"/>
    </row>
    <row r="242" spans="25:26" ht="50.1" customHeight="1" x14ac:dyDescent="0.25">
      <c r="Y242" s="11"/>
      <c r="Z242" s="11"/>
    </row>
    <row r="243" spans="25:26" ht="50.1" customHeight="1" x14ac:dyDescent="0.25">
      <c r="Y243" s="11"/>
      <c r="Z243" s="11"/>
    </row>
    <row r="244" spans="25:26" ht="50.1" customHeight="1" x14ac:dyDescent="0.25">
      <c r="Y244" s="11"/>
      <c r="Z244" s="11"/>
    </row>
    <row r="245" spans="25:26" ht="50.1" customHeight="1" x14ac:dyDescent="0.25">
      <c r="Y245" s="11"/>
      <c r="Z245" s="11"/>
    </row>
    <row r="246" spans="25:26" ht="50.1" customHeight="1" x14ac:dyDescent="0.25">
      <c r="Y246" s="11"/>
      <c r="Z246" s="11"/>
    </row>
    <row r="247" spans="25:26" ht="50.1" customHeight="1" x14ac:dyDescent="0.25">
      <c r="Y247" s="11"/>
      <c r="Z247" s="11"/>
    </row>
    <row r="248" spans="25:26" ht="50.1" customHeight="1" x14ac:dyDescent="0.25">
      <c r="Y248" s="11"/>
      <c r="Z248" s="11"/>
    </row>
    <row r="249" spans="25:26" ht="50.1" customHeight="1" x14ac:dyDescent="0.25">
      <c r="Y249" s="11"/>
      <c r="Z249" s="11"/>
    </row>
    <row r="250" spans="25:26" ht="50.1" customHeight="1" x14ac:dyDescent="0.25">
      <c r="Y250" s="11"/>
      <c r="Z250" s="11"/>
    </row>
    <row r="251" spans="25:26" ht="50.1" customHeight="1" x14ac:dyDescent="0.25">
      <c r="Y251" s="11"/>
      <c r="Z251" s="11"/>
    </row>
    <row r="252" spans="25:26" ht="50.1" customHeight="1" x14ac:dyDescent="0.25">
      <c r="Y252" s="11"/>
      <c r="Z252" s="11"/>
    </row>
    <row r="253" spans="25:26" ht="50.1" customHeight="1" x14ac:dyDescent="0.25">
      <c r="Y253" s="11"/>
      <c r="Z253" s="11"/>
    </row>
    <row r="254" spans="25:26" ht="50.1" customHeight="1" x14ac:dyDescent="0.25">
      <c r="Y254" s="11"/>
      <c r="Z254" s="11"/>
    </row>
    <row r="255" spans="25:26" ht="50.1" customHeight="1" x14ac:dyDescent="0.25">
      <c r="Y255" s="11"/>
      <c r="Z255" s="11"/>
    </row>
    <row r="256" spans="25:26" ht="50.1" customHeight="1" x14ac:dyDescent="0.25">
      <c r="Y256" s="11"/>
      <c r="Z256" s="11"/>
    </row>
    <row r="257" spans="25:26" ht="50.1" customHeight="1" x14ac:dyDescent="0.25">
      <c r="Y257" s="11"/>
      <c r="Z257" s="11"/>
    </row>
    <row r="258" spans="25:26" ht="50.1" customHeight="1" x14ac:dyDescent="0.25">
      <c r="Y258" s="11"/>
      <c r="Z258" s="11"/>
    </row>
    <row r="259" spans="25:26" ht="50.1" customHeight="1" x14ac:dyDescent="0.25">
      <c r="Y259" s="11"/>
      <c r="Z259" s="11"/>
    </row>
    <row r="260" spans="25:26" ht="50.1" customHeight="1" x14ac:dyDescent="0.25">
      <c r="Y260" s="11"/>
      <c r="Z260" s="11"/>
    </row>
    <row r="261" spans="25:26" ht="50.1" customHeight="1" x14ac:dyDescent="0.25">
      <c r="Y261" s="11"/>
      <c r="Z261" s="11"/>
    </row>
    <row r="262" spans="25:26" ht="50.1" customHeight="1" x14ac:dyDescent="0.25">
      <c r="Y262" s="11"/>
      <c r="Z262" s="11"/>
    </row>
    <row r="263" spans="25:26" ht="50.1" customHeight="1" x14ac:dyDescent="0.25">
      <c r="Y263" s="11"/>
      <c r="Z263" s="11"/>
    </row>
    <row r="264" spans="25:26" ht="50.1" customHeight="1" x14ac:dyDescent="0.25">
      <c r="Y264" s="11"/>
      <c r="Z264" s="11"/>
    </row>
    <row r="265" spans="25:26" ht="50.1" customHeight="1" x14ac:dyDescent="0.25">
      <c r="Y265" s="11"/>
      <c r="Z265" s="11"/>
    </row>
    <row r="266" spans="25:26" ht="50.1" customHeight="1" x14ac:dyDescent="0.25">
      <c r="Y266" s="11"/>
      <c r="Z266" s="11"/>
    </row>
    <row r="267" spans="25:26" ht="50.1" customHeight="1" x14ac:dyDescent="0.25">
      <c r="Y267" s="11"/>
      <c r="Z267" s="11"/>
    </row>
    <row r="268" spans="25:26" ht="50.1" customHeight="1" x14ac:dyDescent="0.25">
      <c r="Y268" s="11"/>
      <c r="Z268" s="11"/>
    </row>
    <row r="269" spans="25:26" ht="50.1" customHeight="1" x14ac:dyDescent="0.25">
      <c r="Y269" s="11"/>
      <c r="Z269" s="11"/>
    </row>
    <row r="270" spans="25:26" ht="50.1" customHeight="1" x14ac:dyDescent="0.25">
      <c r="Y270" s="11"/>
      <c r="Z270" s="11"/>
    </row>
    <row r="271" spans="25:26" ht="50.1" customHeight="1" x14ac:dyDescent="0.25">
      <c r="Y271" s="11"/>
      <c r="Z271" s="11"/>
    </row>
    <row r="272" spans="25:26" ht="50.1" customHeight="1" x14ac:dyDescent="0.25">
      <c r="Y272" s="11"/>
      <c r="Z272" s="11"/>
    </row>
    <row r="273" spans="25:26" ht="50.1" customHeight="1" x14ac:dyDescent="0.25">
      <c r="Y273" s="11"/>
      <c r="Z273" s="11"/>
    </row>
    <row r="274" spans="25:26" ht="50.1" customHeight="1" x14ac:dyDescent="0.25">
      <c r="Y274" s="11"/>
      <c r="Z274" s="11"/>
    </row>
    <row r="275" spans="25:26" ht="50.1" customHeight="1" x14ac:dyDescent="0.25">
      <c r="Y275" s="11"/>
      <c r="Z275" s="11"/>
    </row>
    <row r="276" spans="25:26" ht="50.1" customHeight="1" x14ac:dyDescent="0.25">
      <c r="Y276" s="11"/>
      <c r="Z276" s="11"/>
    </row>
    <row r="277" spans="25:26" ht="50.1" customHeight="1" x14ac:dyDescent="0.25">
      <c r="Y277" s="11"/>
      <c r="Z277" s="11"/>
    </row>
    <row r="278" spans="25:26" ht="50.1" customHeight="1" x14ac:dyDescent="0.25">
      <c r="Y278" s="11"/>
      <c r="Z278" s="11"/>
    </row>
    <row r="279" spans="25:26" ht="50.1" customHeight="1" x14ac:dyDescent="0.25">
      <c r="Y279" s="11"/>
      <c r="Z279" s="11"/>
    </row>
    <row r="280" spans="25:26" ht="50.1" customHeight="1" x14ac:dyDescent="0.25">
      <c r="Y280" s="11"/>
      <c r="Z280" s="11"/>
    </row>
    <row r="281" spans="25:26" ht="50.1" customHeight="1" x14ac:dyDescent="0.25">
      <c r="Y281" s="11"/>
      <c r="Z281" s="11"/>
    </row>
    <row r="282" spans="25:26" ht="50.1" customHeight="1" x14ac:dyDescent="0.25">
      <c r="Y282" s="11"/>
      <c r="Z282" s="11"/>
    </row>
    <row r="283" spans="25:26" ht="50.1" customHeight="1" x14ac:dyDescent="0.25">
      <c r="Y283" s="11"/>
      <c r="Z283" s="11"/>
    </row>
    <row r="284" spans="25:26" ht="50.1" customHeight="1" x14ac:dyDescent="0.25">
      <c r="Y284" s="11"/>
      <c r="Z284" s="11"/>
    </row>
    <row r="285" spans="25:26" ht="50.1" customHeight="1" x14ac:dyDescent="0.25">
      <c r="Y285" s="11"/>
      <c r="Z285" s="11"/>
    </row>
    <row r="286" spans="25:26" ht="50.1" customHeight="1" x14ac:dyDescent="0.25">
      <c r="Y286" s="11"/>
      <c r="Z286" s="11"/>
    </row>
    <row r="287" spans="25:26" ht="50.1" customHeight="1" x14ac:dyDescent="0.25">
      <c r="Y287" s="11"/>
      <c r="Z287" s="11"/>
    </row>
    <row r="288" spans="25:26" ht="50.1" customHeight="1" x14ac:dyDescent="0.25">
      <c r="Y288" s="11"/>
      <c r="Z288" s="11"/>
    </row>
    <row r="289" spans="25:26" ht="50.1" customHeight="1" x14ac:dyDescent="0.25">
      <c r="Y289" s="11"/>
      <c r="Z289" s="11"/>
    </row>
    <row r="290" spans="25:26" ht="50.1" customHeight="1" x14ac:dyDescent="0.25">
      <c r="Y290" s="11"/>
      <c r="Z290" s="11"/>
    </row>
    <row r="291" spans="25:26" ht="50.1" customHeight="1" x14ac:dyDescent="0.25">
      <c r="Y291" s="11"/>
      <c r="Z291" s="11"/>
    </row>
    <row r="292" spans="25:26" ht="50.1" customHeight="1" x14ac:dyDescent="0.25">
      <c r="Y292" s="11"/>
      <c r="Z292" s="11"/>
    </row>
    <row r="293" spans="25:26" ht="50.1" customHeight="1" x14ac:dyDescent="0.25">
      <c r="Y293" s="11"/>
      <c r="Z293" s="11"/>
    </row>
    <row r="294" spans="25:26" ht="50.1" customHeight="1" x14ac:dyDescent="0.25">
      <c r="Y294" s="11"/>
      <c r="Z294" s="11"/>
    </row>
    <row r="295" spans="25:26" ht="50.1" customHeight="1" x14ac:dyDescent="0.25">
      <c r="Y295" s="11"/>
      <c r="Z295" s="11"/>
    </row>
    <row r="296" spans="25:26" ht="50.1" customHeight="1" x14ac:dyDescent="0.25">
      <c r="Y296" s="11"/>
      <c r="Z296" s="11"/>
    </row>
    <row r="297" spans="25:26" ht="50.1" customHeight="1" x14ac:dyDescent="0.25">
      <c r="Y297" s="11"/>
      <c r="Z297" s="11"/>
    </row>
    <row r="298" spans="25:26" ht="50.1" customHeight="1" x14ac:dyDescent="0.25">
      <c r="Y298" s="11"/>
      <c r="Z298" s="11"/>
    </row>
    <row r="299" spans="25:26" ht="50.1" customHeight="1" x14ac:dyDescent="0.25">
      <c r="Y299" s="11"/>
      <c r="Z299" s="11"/>
    </row>
    <row r="300" spans="25:26" ht="50.1" customHeight="1" x14ac:dyDescent="0.25">
      <c r="Y300" s="11"/>
      <c r="Z300" s="11"/>
    </row>
    <row r="301" spans="25:26" ht="50.1" customHeight="1" x14ac:dyDescent="0.25">
      <c r="Y301" s="11"/>
      <c r="Z301" s="11"/>
    </row>
    <row r="302" spans="25:26" ht="50.1" customHeight="1" x14ac:dyDescent="0.25">
      <c r="Y302" s="11"/>
      <c r="Z302" s="11"/>
    </row>
    <row r="303" spans="25:26" ht="50.1" customHeight="1" x14ac:dyDescent="0.25">
      <c r="Y303" s="11"/>
      <c r="Z303" s="11"/>
    </row>
    <row r="304" spans="25:26" ht="50.1" customHeight="1" x14ac:dyDescent="0.25">
      <c r="Y304" s="11"/>
      <c r="Z304" s="11"/>
    </row>
    <row r="305" spans="25:26" ht="50.1" customHeight="1" x14ac:dyDescent="0.25">
      <c r="Y305" s="11"/>
      <c r="Z305" s="11"/>
    </row>
    <row r="306" spans="25:26" ht="50.1" customHeight="1" x14ac:dyDescent="0.25">
      <c r="Y306" s="11"/>
      <c r="Z306" s="11"/>
    </row>
    <row r="307" spans="25:26" ht="50.1" customHeight="1" x14ac:dyDescent="0.25">
      <c r="Y307" s="11"/>
      <c r="Z307" s="11"/>
    </row>
    <row r="308" spans="25:26" ht="50.1" customHeight="1" x14ac:dyDescent="0.25">
      <c r="Y308" s="11"/>
      <c r="Z308" s="11"/>
    </row>
    <row r="309" spans="25:26" ht="50.1" customHeight="1" x14ac:dyDescent="0.25">
      <c r="Y309" s="11"/>
      <c r="Z309" s="11"/>
    </row>
    <row r="310" spans="25:26" ht="50.1" customHeight="1" x14ac:dyDescent="0.25">
      <c r="Y310" s="11"/>
      <c r="Z310" s="11"/>
    </row>
    <row r="311" spans="25:26" ht="50.1" customHeight="1" x14ac:dyDescent="0.25">
      <c r="Y311" s="11"/>
      <c r="Z311" s="11"/>
    </row>
    <row r="312" spans="25:26" ht="50.1" customHeight="1" x14ac:dyDescent="0.25">
      <c r="Y312" s="11"/>
      <c r="Z312" s="11"/>
    </row>
    <row r="313" spans="25:26" ht="50.1" customHeight="1" x14ac:dyDescent="0.25">
      <c r="Y313" s="11"/>
      <c r="Z313" s="11"/>
    </row>
    <row r="314" spans="25:26" ht="50.1" customHeight="1" x14ac:dyDescent="0.25">
      <c r="Y314" s="11"/>
      <c r="Z314" s="11"/>
    </row>
    <row r="315" spans="25:26" ht="50.1" customHeight="1" x14ac:dyDescent="0.25">
      <c r="Y315" s="11"/>
      <c r="Z315" s="11"/>
    </row>
    <row r="316" spans="25:26" ht="50.1" customHeight="1" x14ac:dyDescent="0.25">
      <c r="Y316" s="11"/>
      <c r="Z316" s="11"/>
    </row>
    <row r="317" spans="25:26" ht="50.1" customHeight="1" x14ac:dyDescent="0.25">
      <c r="Y317" s="11"/>
      <c r="Z317" s="11"/>
    </row>
    <row r="318" spans="25:26" ht="50.1" customHeight="1" x14ac:dyDescent="0.25">
      <c r="Y318" s="11"/>
      <c r="Z318" s="11"/>
    </row>
    <row r="319" spans="25:26" ht="50.1" customHeight="1" x14ac:dyDescent="0.25">
      <c r="Y319" s="11"/>
      <c r="Z319" s="11"/>
    </row>
    <row r="320" spans="25:26" ht="50.1" customHeight="1" x14ac:dyDescent="0.25">
      <c r="Y320" s="11"/>
      <c r="Z320" s="11"/>
    </row>
    <row r="321" spans="25:26" ht="50.1" customHeight="1" x14ac:dyDescent="0.25">
      <c r="Y321" s="11"/>
      <c r="Z321" s="11"/>
    </row>
    <row r="322" spans="25:26" ht="50.1" customHeight="1" x14ac:dyDescent="0.25">
      <c r="Y322" s="11"/>
      <c r="Z322" s="11"/>
    </row>
    <row r="323" spans="25:26" ht="50.1" customHeight="1" x14ac:dyDescent="0.25">
      <c r="Y323" s="11"/>
      <c r="Z323" s="11"/>
    </row>
    <row r="324" spans="25:26" ht="50.1" customHeight="1" x14ac:dyDescent="0.25">
      <c r="Y324" s="11"/>
      <c r="Z324" s="11"/>
    </row>
    <row r="325" spans="25:26" ht="50.1" customHeight="1" x14ac:dyDescent="0.25">
      <c r="Y325" s="11"/>
      <c r="Z325" s="11"/>
    </row>
    <row r="326" spans="25:26" ht="50.1" customHeight="1" x14ac:dyDescent="0.25">
      <c r="Y326" s="11"/>
      <c r="Z326" s="11"/>
    </row>
    <row r="327" spans="25:26" ht="50.1" customHeight="1" x14ac:dyDescent="0.25">
      <c r="Y327" s="11"/>
      <c r="Z327" s="11"/>
    </row>
    <row r="328" spans="25:26" ht="50.1" customHeight="1" x14ac:dyDescent="0.25">
      <c r="Y328" s="11"/>
      <c r="Z328" s="11"/>
    </row>
    <row r="329" spans="25:26" ht="50.1" customHeight="1" x14ac:dyDescent="0.25">
      <c r="Y329" s="11"/>
      <c r="Z329" s="11"/>
    </row>
    <row r="330" spans="25:26" ht="50.1" customHeight="1" x14ac:dyDescent="0.25">
      <c r="Y330" s="11"/>
      <c r="Z330" s="11"/>
    </row>
    <row r="331" spans="25:26" ht="50.1" customHeight="1" x14ac:dyDescent="0.25">
      <c r="Y331" s="11"/>
      <c r="Z331" s="11"/>
    </row>
    <row r="332" spans="25:26" ht="50.1" customHeight="1" x14ac:dyDescent="0.25">
      <c r="Y332" s="11"/>
      <c r="Z332" s="11"/>
    </row>
    <row r="333" spans="25:26" ht="50.1" customHeight="1" x14ac:dyDescent="0.25">
      <c r="Y333" s="11"/>
      <c r="Z333" s="11"/>
    </row>
    <row r="334" spans="25:26" ht="50.1" customHeight="1" x14ac:dyDescent="0.25">
      <c r="Y334" s="11"/>
      <c r="Z334" s="11"/>
    </row>
    <row r="335" spans="25:26" ht="50.1" customHeight="1" x14ac:dyDescent="0.25">
      <c r="Y335" s="11"/>
      <c r="Z335" s="11"/>
    </row>
    <row r="336" spans="25:26" ht="50.1" customHeight="1" x14ac:dyDescent="0.25">
      <c r="Y336" s="11"/>
      <c r="Z336" s="11"/>
    </row>
    <row r="337" spans="25:26" ht="50.1" customHeight="1" x14ac:dyDescent="0.25">
      <c r="Y337" s="11"/>
      <c r="Z337" s="11"/>
    </row>
    <row r="338" spans="25:26" ht="50.1" customHeight="1" x14ac:dyDescent="0.25">
      <c r="Y338" s="11"/>
      <c r="Z338" s="11"/>
    </row>
    <row r="339" spans="25:26" ht="50.1" customHeight="1" x14ac:dyDescent="0.25">
      <c r="Y339" s="11"/>
      <c r="Z339" s="11"/>
    </row>
    <row r="340" spans="25:26" ht="50.1" customHeight="1" x14ac:dyDescent="0.25">
      <c r="Y340" s="11"/>
      <c r="Z340" s="11"/>
    </row>
    <row r="341" spans="25:26" ht="50.1" customHeight="1" x14ac:dyDescent="0.25">
      <c r="Y341" s="11"/>
      <c r="Z341" s="11"/>
    </row>
    <row r="342" spans="25:26" ht="50.1" customHeight="1" x14ac:dyDescent="0.25">
      <c r="Y342" s="11"/>
      <c r="Z342" s="11"/>
    </row>
    <row r="343" spans="25:26" ht="50.1" customHeight="1" x14ac:dyDescent="0.25">
      <c r="Y343" s="11"/>
      <c r="Z343" s="11"/>
    </row>
    <row r="344" spans="25:26" ht="50.1" customHeight="1" x14ac:dyDescent="0.25">
      <c r="Y344" s="11"/>
      <c r="Z344" s="11"/>
    </row>
    <row r="345" spans="25:26" ht="50.1" customHeight="1" x14ac:dyDescent="0.25">
      <c r="Y345" s="11"/>
      <c r="Z345" s="11"/>
    </row>
    <row r="346" spans="25:26" ht="50.1" customHeight="1" x14ac:dyDescent="0.25">
      <c r="Y346" s="11"/>
      <c r="Z346" s="11"/>
    </row>
    <row r="347" spans="25:26" ht="50.1" customHeight="1" x14ac:dyDescent="0.25">
      <c r="Y347" s="11"/>
      <c r="Z347" s="11"/>
    </row>
    <row r="348" spans="25:26" ht="50.1" customHeight="1" x14ac:dyDescent="0.25">
      <c r="Y348" s="11"/>
      <c r="Z348" s="11"/>
    </row>
    <row r="349" spans="25:26" ht="50.1" customHeight="1" x14ac:dyDescent="0.25">
      <c r="Y349" s="11"/>
      <c r="Z349" s="11"/>
    </row>
    <row r="350" spans="25:26" ht="50.1" customHeight="1" x14ac:dyDescent="0.25">
      <c r="Y350" s="11"/>
      <c r="Z350" s="11"/>
    </row>
    <row r="351" spans="25:26" ht="50.1" customHeight="1" x14ac:dyDescent="0.25">
      <c r="Y351" s="11"/>
      <c r="Z351" s="11"/>
    </row>
    <row r="352" spans="25:26" ht="50.1" customHeight="1" x14ac:dyDescent="0.25">
      <c r="Y352" s="11"/>
      <c r="Z352" s="11"/>
    </row>
    <row r="353" spans="25:26" ht="50.1" customHeight="1" x14ac:dyDescent="0.25">
      <c r="Y353" s="11"/>
      <c r="Z353" s="11"/>
    </row>
    <row r="354" spans="25:26" ht="50.1" customHeight="1" x14ac:dyDescent="0.25">
      <c r="Y354" s="11"/>
      <c r="Z354" s="11"/>
    </row>
    <row r="355" spans="25:26" ht="50.1" customHeight="1" x14ac:dyDescent="0.25">
      <c r="Y355" s="11"/>
      <c r="Z355" s="11"/>
    </row>
    <row r="356" spans="25:26" ht="50.1" customHeight="1" x14ac:dyDescent="0.25">
      <c r="Y356" s="11"/>
      <c r="Z356" s="11"/>
    </row>
    <row r="357" spans="25:26" ht="50.1" customHeight="1" x14ac:dyDescent="0.25">
      <c r="Y357" s="11"/>
      <c r="Z357" s="11"/>
    </row>
    <row r="358" spans="25:26" ht="50.1" customHeight="1" x14ac:dyDescent="0.25">
      <c r="Y358" s="11"/>
      <c r="Z358" s="11"/>
    </row>
    <row r="359" spans="25:26" ht="50.1" customHeight="1" x14ac:dyDescent="0.25">
      <c r="Y359" s="11"/>
      <c r="Z359" s="11"/>
    </row>
    <row r="360" spans="25:26" ht="50.1" customHeight="1" x14ac:dyDescent="0.25">
      <c r="Y360" s="11"/>
      <c r="Z360" s="11"/>
    </row>
    <row r="361" spans="25:26" ht="50.1" customHeight="1" x14ac:dyDescent="0.25">
      <c r="Y361" s="11"/>
      <c r="Z361" s="11"/>
    </row>
    <row r="362" spans="25:26" ht="50.1" customHeight="1" x14ac:dyDescent="0.25">
      <c r="Y362" s="11"/>
      <c r="Z362" s="11"/>
    </row>
    <row r="363" spans="25:26" ht="50.1" customHeight="1" x14ac:dyDescent="0.25">
      <c r="Y363" s="11"/>
      <c r="Z363" s="11"/>
    </row>
    <row r="364" spans="25:26" ht="50.1" customHeight="1" x14ac:dyDescent="0.25">
      <c r="Y364" s="11"/>
      <c r="Z364" s="11"/>
    </row>
    <row r="365" spans="25:26" ht="50.1" customHeight="1" x14ac:dyDescent="0.25">
      <c r="Y365" s="11"/>
      <c r="Z365" s="11"/>
    </row>
    <row r="366" spans="25:26" ht="50.1" customHeight="1" x14ac:dyDescent="0.25">
      <c r="Y366" s="11"/>
      <c r="Z366" s="11"/>
    </row>
    <row r="367" spans="25:26" ht="50.1" customHeight="1" x14ac:dyDescent="0.25">
      <c r="Y367" s="11"/>
      <c r="Z367" s="11"/>
    </row>
    <row r="368" spans="25:26" ht="50.1" customHeight="1" x14ac:dyDescent="0.25">
      <c r="Y368" s="11"/>
      <c r="Z368" s="11"/>
    </row>
    <row r="369" spans="25:26" ht="50.1" customHeight="1" x14ac:dyDescent="0.25">
      <c r="Y369" s="11"/>
      <c r="Z369" s="11"/>
    </row>
    <row r="370" spans="25:26" ht="50.1" customHeight="1" x14ac:dyDescent="0.25">
      <c r="Y370" s="11"/>
      <c r="Z370" s="11"/>
    </row>
    <row r="371" spans="25:26" ht="50.1" customHeight="1" x14ac:dyDescent="0.25">
      <c r="Y371" s="11"/>
      <c r="Z371" s="11"/>
    </row>
    <row r="372" spans="25:26" ht="50.1" customHeight="1" x14ac:dyDescent="0.25">
      <c r="Y372" s="11"/>
      <c r="Z372" s="11"/>
    </row>
    <row r="373" spans="25:26" ht="50.1" customHeight="1" x14ac:dyDescent="0.25">
      <c r="Y373" s="11"/>
      <c r="Z373" s="11"/>
    </row>
    <row r="374" spans="25:26" ht="50.1" customHeight="1" x14ac:dyDescent="0.25">
      <c r="Y374" s="11"/>
      <c r="Z374" s="11"/>
    </row>
    <row r="375" spans="25:26" ht="50.1" customHeight="1" x14ac:dyDescent="0.25">
      <c r="Y375" s="11"/>
      <c r="Z375" s="11"/>
    </row>
    <row r="376" spans="25:26" ht="50.1" customHeight="1" x14ac:dyDescent="0.25">
      <c r="Y376" s="11"/>
      <c r="Z376" s="11"/>
    </row>
    <row r="377" spans="25:26" ht="50.1" customHeight="1" x14ac:dyDescent="0.25">
      <c r="Y377" s="11"/>
      <c r="Z377" s="11"/>
    </row>
    <row r="378" spans="25:26" ht="50.1" customHeight="1" x14ac:dyDescent="0.25">
      <c r="Y378" s="11"/>
      <c r="Z378" s="11"/>
    </row>
    <row r="379" spans="25:26" ht="50.1" customHeight="1" x14ac:dyDescent="0.25">
      <c r="Y379" s="11"/>
      <c r="Z379" s="11"/>
    </row>
    <row r="380" spans="25:26" ht="50.1" customHeight="1" x14ac:dyDescent="0.25"/>
    <row r="381" spans="25:26" ht="50.1" customHeight="1" x14ac:dyDescent="0.25"/>
    <row r="382" spans="25:26" ht="50.1" customHeight="1" x14ac:dyDescent="0.25"/>
    <row r="383" spans="25:26" ht="50.1" customHeight="1" x14ac:dyDescent="0.25"/>
    <row r="384" spans="25:26" ht="50.1" customHeight="1" x14ac:dyDescent="0.25"/>
    <row r="385" ht="50.1" customHeight="1" x14ac:dyDescent="0.25"/>
    <row r="386" ht="50.1" customHeight="1" x14ac:dyDescent="0.25"/>
    <row r="387" ht="50.1" customHeight="1" x14ac:dyDescent="0.25"/>
    <row r="388" ht="50.1" customHeight="1" x14ac:dyDescent="0.25"/>
    <row r="389" ht="50.1" customHeight="1" x14ac:dyDescent="0.25"/>
    <row r="390" ht="50.1" customHeight="1" x14ac:dyDescent="0.25"/>
    <row r="391" ht="50.1" customHeight="1" x14ac:dyDescent="0.25"/>
    <row r="392" ht="50.1" customHeight="1" x14ac:dyDescent="0.25"/>
    <row r="393" ht="50.1" customHeight="1" x14ac:dyDescent="0.25"/>
    <row r="394" ht="50.1" customHeight="1" x14ac:dyDescent="0.25"/>
    <row r="395" ht="50.1" customHeight="1" x14ac:dyDescent="0.25"/>
    <row r="396" ht="50.1" customHeight="1" x14ac:dyDescent="0.25"/>
    <row r="397" ht="50.1" customHeight="1" x14ac:dyDescent="0.25"/>
    <row r="398" ht="50.1" customHeight="1" x14ac:dyDescent="0.25"/>
    <row r="399" ht="50.1" customHeight="1" x14ac:dyDescent="0.25"/>
    <row r="400" ht="50.1" customHeight="1" x14ac:dyDescent="0.25"/>
    <row r="401" ht="50.1" customHeight="1" x14ac:dyDescent="0.25"/>
    <row r="402" ht="50.1" customHeight="1" x14ac:dyDescent="0.25"/>
    <row r="403" ht="50.1" customHeight="1" x14ac:dyDescent="0.25"/>
    <row r="404" ht="50.1" customHeight="1" x14ac:dyDescent="0.25"/>
    <row r="405" ht="50.1" customHeight="1" x14ac:dyDescent="0.25"/>
    <row r="406" ht="50.1" customHeight="1" x14ac:dyDescent="0.25"/>
    <row r="407" ht="50.1" customHeight="1" x14ac:dyDescent="0.25"/>
    <row r="408" ht="50.1" customHeight="1" x14ac:dyDescent="0.25"/>
    <row r="409" ht="50.1" customHeight="1" x14ac:dyDescent="0.25"/>
    <row r="410" ht="50.1" customHeight="1" x14ac:dyDescent="0.25"/>
    <row r="411" ht="50.1" customHeight="1" x14ac:dyDescent="0.25"/>
    <row r="412" ht="50.1" customHeight="1" x14ac:dyDescent="0.25"/>
    <row r="413" ht="50.1" customHeight="1" x14ac:dyDescent="0.25"/>
    <row r="414" ht="50.1" customHeight="1" x14ac:dyDescent="0.25"/>
    <row r="415" ht="50.1" customHeight="1" x14ac:dyDescent="0.25"/>
    <row r="416" ht="50.1" customHeight="1" x14ac:dyDescent="0.25"/>
    <row r="417" ht="50.1" customHeight="1" x14ac:dyDescent="0.25"/>
    <row r="418" ht="50.1" customHeight="1" x14ac:dyDescent="0.25"/>
    <row r="419" ht="50.1" customHeight="1" x14ac:dyDescent="0.25"/>
    <row r="420" ht="50.1" customHeight="1" x14ac:dyDescent="0.25"/>
    <row r="421" ht="50.1" customHeight="1" x14ac:dyDescent="0.25"/>
    <row r="422" ht="50.1" customHeight="1" x14ac:dyDescent="0.25"/>
    <row r="423" ht="50.1" customHeight="1" x14ac:dyDescent="0.25"/>
    <row r="424" ht="50.1" customHeight="1" x14ac:dyDescent="0.25"/>
    <row r="425" ht="50.1" customHeight="1" x14ac:dyDescent="0.25"/>
    <row r="426" ht="50.1" customHeight="1" x14ac:dyDescent="0.25"/>
    <row r="427" ht="50.1" customHeight="1" x14ac:dyDescent="0.25"/>
    <row r="428" ht="50.1" customHeight="1" x14ac:dyDescent="0.25"/>
    <row r="429" ht="50.1" customHeight="1" x14ac:dyDescent="0.25"/>
    <row r="430" ht="50.1" customHeight="1" x14ac:dyDescent="0.25"/>
    <row r="431" ht="50.1" customHeight="1" x14ac:dyDescent="0.25"/>
    <row r="432" ht="50.1" customHeight="1" x14ac:dyDescent="0.25"/>
    <row r="433" ht="50.1" customHeight="1" x14ac:dyDescent="0.25"/>
    <row r="434" ht="50.1" customHeight="1" x14ac:dyDescent="0.25"/>
    <row r="435" ht="50.1" customHeight="1" x14ac:dyDescent="0.25"/>
    <row r="436" ht="50.1" customHeight="1" x14ac:dyDescent="0.25"/>
    <row r="437" ht="50.1" customHeight="1" x14ac:dyDescent="0.25"/>
    <row r="438" ht="50.1" customHeight="1" x14ac:dyDescent="0.25"/>
    <row r="439" ht="50.1" customHeight="1" x14ac:dyDescent="0.25"/>
    <row r="440" ht="50.1" customHeight="1" x14ac:dyDescent="0.25"/>
    <row r="441" ht="50.1" customHeight="1" x14ac:dyDescent="0.25"/>
    <row r="442" ht="50.1" customHeight="1" x14ac:dyDescent="0.25"/>
    <row r="443" ht="50.1" customHeight="1" x14ac:dyDescent="0.25"/>
    <row r="444" ht="50.1" customHeight="1" x14ac:dyDescent="0.25"/>
    <row r="445" ht="50.1" customHeight="1" x14ac:dyDescent="0.25"/>
    <row r="446" ht="50.1" customHeight="1" x14ac:dyDescent="0.25"/>
    <row r="447" ht="50.1" customHeight="1" x14ac:dyDescent="0.25"/>
    <row r="448" ht="50.1" customHeight="1" x14ac:dyDescent="0.25"/>
    <row r="449" ht="50.1" customHeight="1" x14ac:dyDescent="0.25"/>
    <row r="450" ht="50.1" customHeight="1" x14ac:dyDescent="0.25"/>
    <row r="451" ht="50.1" customHeight="1" x14ac:dyDescent="0.25"/>
    <row r="452" ht="50.1" customHeight="1" x14ac:dyDescent="0.25"/>
    <row r="453" ht="50.1" customHeight="1" x14ac:dyDescent="0.25"/>
    <row r="454" ht="50.1" customHeight="1" x14ac:dyDescent="0.25"/>
    <row r="455" ht="50.1" customHeight="1" x14ac:dyDescent="0.25"/>
    <row r="456" ht="50.1" customHeight="1" x14ac:dyDescent="0.25"/>
    <row r="457" ht="50.1" customHeight="1" x14ac:dyDescent="0.25"/>
    <row r="458" ht="50.1" customHeight="1" x14ac:dyDescent="0.25"/>
    <row r="459" ht="50.1" customHeight="1" x14ac:dyDescent="0.25"/>
    <row r="460" ht="50.1" customHeight="1" x14ac:dyDescent="0.25"/>
    <row r="461" ht="50.1" customHeight="1" x14ac:dyDescent="0.25"/>
    <row r="462" ht="50.1" customHeight="1" x14ac:dyDescent="0.25"/>
    <row r="463" ht="50.1" customHeight="1" x14ac:dyDescent="0.25"/>
    <row r="464" ht="50.1" customHeight="1" x14ac:dyDescent="0.25"/>
    <row r="465" ht="50.1" customHeight="1" x14ac:dyDescent="0.25"/>
    <row r="466" ht="50.1" customHeight="1" x14ac:dyDescent="0.25"/>
    <row r="467" ht="50.1" customHeight="1" x14ac:dyDescent="0.25"/>
    <row r="468" ht="50.1" customHeight="1" x14ac:dyDescent="0.25"/>
    <row r="469" ht="50.1" customHeight="1" x14ac:dyDescent="0.25"/>
    <row r="470" ht="50.1" customHeight="1" x14ac:dyDescent="0.25"/>
    <row r="471" ht="50.1" customHeight="1" x14ac:dyDescent="0.25"/>
    <row r="472" ht="50.1" customHeight="1" x14ac:dyDescent="0.25"/>
    <row r="473" ht="50.1" customHeight="1" x14ac:dyDescent="0.25"/>
    <row r="474" ht="50.1" customHeight="1" x14ac:dyDescent="0.25"/>
    <row r="475" ht="50.1" customHeight="1" x14ac:dyDescent="0.25"/>
    <row r="476" ht="50.1" customHeight="1" x14ac:dyDescent="0.25"/>
    <row r="477" ht="50.1" customHeight="1" x14ac:dyDescent="0.25"/>
    <row r="478" ht="50.1" customHeight="1" x14ac:dyDescent="0.25"/>
    <row r="479" ht="50.1" customHeight="1" x14ac:dyDescent="0.25"/>
    <row r="480" ht="50.1" customHeight="1" x14ac:dyDescent="0.25"/>
    <row r="481" ht="50.1" customHeight="1" x14ac:dyDescent="0.25"/>
    <row r="482" ht="50.1" customHeight="1" x14ac:dyDescent="0.25"/>
    <row r="483" ht="50.1" customHeight="1" x14ac:dyDescent="0.25"/>
    <row r="484" ht="50.1" customHeight="1" x14ac:dyDescent="0.25"/>
    <row r="485" ht="50.1" customHeight="1" x14ac:dyDescent="0.25"/>
    <row r="486" ht="50.1" customHeight="1" x14ac:dyDescent="0.25"/>
    <row r="487" ht="50.1" customHeight="1" x14ac:dyDescent="0.25"/>
    <row r="488" ht="50.1" customHeight="1" x14ac:dyDescent="0.25"/>
    <row r="489" ht="50.1" customHeight="1" x14ac:dyDescent="0.25"/>
    <row r="490" ht="50.1" customHeight="1" x14ac:dyDescent="0.25"/>
    <row r="491" ht="50.1" customHeight="1" x14ac:dyDescent="0.25"/>
    <row r="492" ht="50.1" customHeight="1" x14ac:dyDescent="0.25"/>
    <row r="493" ht="50.1" customHeight="1" x14ac:dyDescent="0.25"/>
    <row r="494" ht="50.1" customHeight="1" x14ac:dyDescent="0.25"/>
    <row r="495" ht="50.1" customHeight="1" x14ac:dyDescent="0.25"/>
    <row r="496" ht="50.1" customHeight="1" x14ac:dyDescent="0.25"/>
    <row r="497" ht="50.1" customHeight="1" x14ac:dyDescent="0.25"/>
    <row r="498" ht="50.1" customHeight="1" x14ac:dyDescent="0.25"/>
    <row r="499" ht="50.1" customHeight="1" x14ac:dyDescent="0.25"/>
    <row r="500" ht="50.1" customHeight="1" x14ac:dyDescent="0.25"/>
    <row r="501" ht="50.1" customHeight="1" x14ac:dyDescent="0.25"/>
    <row r="502" ht="50.1" customHeight="1" x14ac:dyDescent="0.25"/>
    <row r="503" ht="50.1" customHeight="1" x14ac:dyDescent="0.25"/>
    <row r="504" ht="50.1" customHeight="1" x14ac:dyDescent="0.25"/>
    <row r="505" ht="50.1" customHeight="1" x14ac:dyDescent="0.25"/>
    <row r="506" ht="50.1" customHeight="1" x14ac:dyDescent="0.25"/>
    <row r="507" ht="50.1" customHeight="1" x14ac:dyDescent="0.25"/>
    <row r="508" ht="50.1" customHeight="1" x14ac:dyDescent="0.25"/>
    <row r="509" ht="50.1" customHeight="1" x14ac:dyDescent="0.25"/>
    <row r="510" ht="50.1" customHeight="1" x14ac:dyDescent="0.25"/>
    <row r="511" ht="50.1" customHeight="1" x14ac:dyDescent="0.25"/>
    <row r="512" ht="50.1" customHeight="1" x14ac:dyDescent="0.25"/>
    <row r="513" ht="50.1" customHeight="1" x14ac:dyDescent="0.25"/>
    <row r="514" ht="50.1" customHeight="1" x14ac:dyDescent="0.25"/>
    <row r="515" ht="50.1" customHeight="1" x14ac:dyDescent="0.25"/>
    <row r="516" ht="50.1" customHeight="1" x14ac:dyDescent="0.25"/>
    <row r="517" ht="50.1" customHeight="1" x14ac:dyDescent="0.25"/>
    <row r="518" ht="50.1" customHeight="1" x14ac:dyDescent="0.25"/>
    <row r="519" ht="50.1" customHeight="1" x14ac:dyDescent="0.25"/>
    <row r="520" ht="50.1" customHeight="1" x14ac:dyDescent="0.25"/>
    <row r="521" ht="50.1" customHeight="1" x14ac:dyDescent="0.25"/>
    <row r="522" ht="50.1" customHeight="1" x14ac:dyDescent="0.25"/>
    <row r="523" ht="50.1" customHeight="1" x14ac:dyDescent="0.25"/>
    <row r="524" ht="50.1" customHeight="1" x14ac:dyDescent="0.25"/>
    <row r="525" ht="50.1" customHeight="1" x14ac:dyDescent="0.25"/>
    <row r="526" ht="50.1" customHeight="1" x14ac:dyDescent="0.25"/>
    <row r="527" ht="50.1" customHeight="1" x14ac:dyDescent="0.25"/>
    <row r="528" ht="50.1" customHeight="1" x14ac:dyDescent="0.25"/>
    <row r="529" ht="50.1" customHeight="1" x14ac:dyDescent="0.25"/>
    <row r="530" ht="50.1" customHeight="1" x14ac:dyDescent="0.25"/>
    <row r="531" ht="50.1" customHeight="1" x14ac:dyDescent="0.25"/>
    <row r="532" ht="50.1" customHeight="1" x14ac:dyDescent="0.25"/>
    <row r="533" ht="50.1" customHeight="1" x14ac:dyDescent="0.25"/>
    <row r="534" ht="50.1" customHeight="1" x14ac:dyDescent="0.25"/>
    <row r="535" ht="50.1" customHeight="1" x14ac:dyDescent="0.25"/>
    <row r="536" ht="50.1" customHeight="1" x14ac:dyDescent="0.25"/>
    <row r="537" ht="50.1" customHeight="1" x14ac:dyDescent="0.25"/>
    <row r="538" ht="50.1" customHeight="1" x14ac:dyDescent="0.25"/>
    <row r="539" ht="50.1" customHeight="1" x14ac:dyDescent="0.25"/>
  </sheetData>
  <sheetProtection password="DCF5" sheet="1" objects="1" scenarios="1" formatCells="0" formatColumns="0" formatRows="0" insertColumns="0" insertRows="0" insertHyperlinks="0" deleteColumns="0" deleteRows="0" sort="0" autoFilter="0" pivotTables="0"/>
  <protectedRanges>
    <protectedRange sqref="I11:K32" name="Диапазон2_1_2"/>
    <protectedRange sqref="G11:G32" name="Диапазон2_1_1_2"/>
    <protectedRange sqref="F11:F32" name="Диапазон8_1"/>
  </protectedRanges>
  <mergeCells count="12">
    <mergeCell ref="H5:Y5"/>
    <mergeCell ref="AK1:AO2"/>
    <mergeCell ref="AE8:AH8"/>
    <mergeCell ref="H1:Q1"/>
    <mergeCell ref="B3:D3"/>
    <mergeCell ref="B6:D6"/>
    <mergeCell ref="E6:M6"/>
    <mergeCell ref="H2:Q2"/>
    <mergeCell ref="F8:Y8"/>
    <mergeCell ref="H3:Q3"/>
    <mergeCell ref="H4:Y4"/>
    <mergeCell ref="H7:Q7"/>
  </mergeCells>
  <conditionalFormatting sqref="T11">
    <cfRule type="expression" dxfId="0" priority="1">
      <formula>T11&gt;IF(#REF!=0,T11,#REF!)</formula>
    </cfRule>
  </conditionalFormatting>
  <dataValidations count="5">
    <dataValidation type="list" allowBlank="1" showInputMessage="1" showErrorMessage="1" sqref="R11">
      <formula1>$AK$5:$AL$5</formula1>
    </dataValidation>
    <dataValidation type="list" allowBlank="1" showInputMessage="1" showErrorMessage="1" errorTitle="Значение только из справочника" error="Значение по данному столбцу может быть выбрано только из предложенного списка." sqref="U11">
      <formula1>$AK$3:$AM$3</formula1>
    </dataValidation>
    <dataValidation type="list" sqref="J11:K32">
      <formula1>$AN$3:$AO$3</formula1>
    </dataValidation>
    <dataValidation type="list" showInputMessage="1" showErrorMessage="1" errorTitle="Выбор поставки аналога" error="Значение по данному столбцу может быть выбрано только Да или Нет." sqref="F11:F32">
      <formula1>$AK$4:$AL$4</formula1>
    </dataValidation>
    <dataValidation type="list" sqref="AM4:AN4 G11:H32">
      <formula1>$AM$4:$AN$4</formula1>
    </dataValidation>
  </dataValidations>
  <pageMargins left="0.11811023622047245" right="0.11811023622047245" top="0.55118110236220474" bottom="0" header="0.31496062992125984" footer="0.31496062992125984"/>
  <pageSetup paperSize="9" scale="3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workbookViewId="0">
      <selection sqref="A1:G1"/>
    </sheetView>
  </sheetViews>
  <sheetFormatPr defaultColWidth="8.85546875" defaultRowHeight="15" x14ac:dyDescent="0.25"/>
  <cols>
    <col min="1" max="1" width="8.85546875" style="72"/>
    <col min="2" max="2" width="37.7109375" style="72" customWidth="1"/>
    <col min="3" max="3" width="11.28515625" style="72" customWidth="1"/>
    <col min="4" max="4" width="18.140625" style="72" customWidth="1"/>
    <col min="5" max="5" width="17.85546875" style="72" customWidth="1"/>
    <col min="6" max="6" width="18.42578125" style="72" customWidth="1"/>
    <col min="7" max="7" width="17.85546875" style="72" customWidth="1"/>
    <col min="8" max="16384" width="8.85546875" style="72"/>
  </cols>
  <sheetData>
    <row r="1" spans="1:7" ht="18.75" x14ac:dyDescent="0.3">
      <c r="A1" s="141" t="s">
        <v>105</v>
      </c>
      <c r="B1" s="141"/>
      <c r="C1" s="141"/>
      <c r="D1" s="141"/>
      <c r="E1" s="141"/>
      <c r="F1" s="141"/>
      <c r="G1" s="141"/>
    </row>
    <row r="2" spans="1:7" ht="53.45" customHeight="1" thickBot="1" x14ac:dyDescent="0.3">
      <c r="A2" s="142" t="s">
        <v>106</v>
      </c>
      <c r="B2" s="142"/>
      <c r="C2" s="142"/>
      <c r="D2" s="142"/>
      <c r="E2" s="142"/>
      <c r="F2" s="142"/>
      <c r="G2" s="142"/>
    </row>
    <row r="3" spans="1:7" ht="57.75" thickBot="1" x14ac:dyDescent="0.3">
      <c r="A3" s="73" t="s">
        <v>27</v>
      </c>
      <c r="B3" s="74" t="s">
        <v>107</v>
      </c>
      <c r="C3" s="74" t="s">
        <v>108</v>
      </c>
      <c r="D3" s="74" t="s">
        <v>109</v>
      </c>
      <c r="E3" s="74" t="s">
        <v>110</v>
      </c>
      <c r="F3" s="74" t="s">
        <v>111</v>
      </c>
      <c r="G3" s="74" t="s">
        <v>112</v>
      </c>
    </row>
    <row r="4" spans="1:7" thickBot="1" x14ac:dyDescent="0.35">
      <c r="A4" s="80">
        <v>1</v>
      </c>
      <c r="B4" s="79">
        <v>2</v>
      </c>
      <c r="C4" s="79">
        <v>3</v>
      </c>
      <c r="D4" s="79">
        <v>4</v>
      </c>
      <c r="E4" s="79">
        <v>5</v>
      </c>
      <c r="F4" s="79">
        <v>6</v>
      </c>
      <c r="G4" s="79">
        <v>7</v>
      </c>
    </row>
    <row r="5" spans="1:7" thickBot="1" x14ac:dyDescent="0.35">
      <c r="A5" s="82"/>
      <c r="B5" s="81"/>
      <c r="C5" s="83"/>
      <c r="D5" s="86">
        <v>0</v>
      </c>
      <c r="E5" s="86">
        <v>0</v>
      </c>
      <c r="F5" s="87">
        <v>0</v>
      </c>
      <c r="G5" s="87">
        <v>0</v>
      </c>
    </row>
    <row r="6" spans="1:7" ht="15.75" thickBot="1" x14ac:dyDescent="0.3">
      <c r="A6" s="143" t="s">
        <v>113</v>
      </c>
      <c r="B6" s="144"/>
      <c r="C6" s="145"/>
      <c r="D6" s="75">
        <f>SUM($D5:$D5)</f>
        <v>0</v>
      </c>
      <c r="E6" s="75">
        <f>SUM($E5:$E5)</f>
        <v>0</v>
      </c>
      <c r="F6" s="75">
        <f>SUM($F5:$F5)</f>
        <v>0</v>
      </c>
      <c r="G6" s="75">
        <f>SUM($G5:$G5)</f>
        <v>0</v>
      </c>
    </row>
    <row r="7" spans="1:7" ht="14.45" x14ac:dyDescent="0.3">
      <c r="A7" s="84"/>
      <c r="B7" s="84"/>
      <c r="C7" s="84"/>
      <c r="D7" s="85"/>
      <c r="E7" s="85"/>
      <c r="F7" s="85"/>
      <c r="G7" s="85"/>
    </row>
    <row r="8" spans="1:7" ht="14.45" x14ac:dyDescent="0.3">
      <c r="A8" s="84"/>
      <c r="B8" s="84"/>
      <c r="C8" s="84"/>
      <c r="D8" s="85"/>
      <c r="E8" s="85"/>
      <c r="F8" s="85"/>
      <c r="G8" s="85"/>
    </row>
    <row r="9" spans="1:7" ht="14.45" x14ac:dyDescent="0.3">
      <c r="A9" s="76"/>
      <c r="B9" s="77"/>
      <c r="C9" s="77"/>
      <c r="D9" s="77"/>
      <c r="E9" s="77"/>
      <c r="F9" s="77"/>
      <c r="G9" s="77"/>
    </row>
    <row r="10" spans="1:7" ht="86.45" customHeight="1" x14ac:dyDescent="0.25">
      <c r="A10" s="146" t="s">
        <v>114</v>
      </c>
      <c r="B10" s="146"/>
      <c r="C10" s="146"/>
      <c r="D10" s="146"/>
      <c r="E10" s="146"/>
      <c r="F10" s="146"/>
      <c r="G10" s="146"/>
    </row>
    <row r="11" spans="1:7" x14ac:dyDescent="0.25">
      <c r="A11" s="76"/>
      <c r="B11" s="77"/>
      <c r="C11" s="77"/>
      <c r="D11" s="77"/>
      <c r="E11" s="77"/>
      <c r="F11" s="77"/>
      <c r="G11" s="77"/>
    </row>
    <row r="12" spans="1:7" x14ac:dyDescent="0.25">
      <c r="A12" s="78" t="s">
        <v>115</v>
      </c>
      <c r="B12" s="77"/>
      <c r="C12" s="77"/>
      <c r="D12" s="77"/>
      <c r="E12" s="77"/>
      <c r="F12" s="77"/>
      <c r="G12" s="77"/>
    </row>
    <row r="13" spans="1:7" x14ac:dyDescent="0.25">
      <c r="A13" s="78" t="s">
        <v>116</v>
      </c>
      <c r="B13" s="77"/>
      <c r="C13" s="77"/>
      <c r="D13" s="77"/>
      <c r="E13" s="77"/>
      <c r="F13" s="77"/>
      <c r="G13" s="77"/>
    </row>
    <row r="14" spans="1:7" x14ac:dyDescent="0.25">
      <c r="A14" s="78" t="s">
        <v>117</v>
      </c>
      <c r="B14" s="77"/>
    </row>
  </sheetData>
  <protectedRanges>
    <protectedRange sqref="F5:G5" name="Диапазон1"/>
  </protectedRanges>
  <mergeCells count="4">
    <mergeCell ref="A1:G1"/>
    <mergeCell ref="A2:G2"/>
    <mergeCell ref="A6:C6"/>
    <mergeCell ref="A10:G10"/>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pageSetUpPr fitToPage="1"/>
  </sheetPr>
  <dimension ref="A1:S39"/>
  <sheetViews>
    <sheetView zoomScaleNormal="100" zoomScaleSheetLayoutView="80" workbookViewId="0">
      <selection activeCell="D8" sqref="D8"/>
    </sheetView>
  </sheetViews>
  <sheetFormatPr defaultRowHeight="15" x14ac:dyDescent="0.25"/>
  <cols>
    <col min="1" max="1" width="34.42578125" customWidth="1"/>
    <col min="2" max="2" width="36.85546875" customWidth="1"/>
  </cols>
  <sheetData>
    <row r="1" spans="1:19" s="13" customFormat="1" ht="18.75" x14ac:dyDescent="0.3">
      <c r="A1" s="22" t="s">
        <v>177</v>
      </c>
    </row>
    <row r="2" spans="1:19" s="13" customFormat="1" ht="18.75" x14ac:dyDescent="0.3">
      <c r="A2" s="22" t="s">
        <v>41</v>
      </c>
    </row>
    <row r="3" spans="1:19" ht="36.75" customHeight="1" x14ac:dyDescent="0.25">
      <c r="B3" s="24"/>
      <c r="C3" s="14"/>
      <c r="D3" s="14"/>
      <c r="E3" s="1"/>
    </row>
    <row r="4" spans="1:19" ht="18.75" x14ac:dyDescent="0.3">
      <c r="A4" s="123"/>
      <c r="B4" s="124"/>
      <c r="C4" s="147"/>
      <c r="D4" s="147"/>
      <c r="E4" s="147"/>
      <c r="F4" s="147"/>
      <c r="G4" s="147"/>
      <c r="H4" s="147"/>
      <c r="I4" s="147"/>
      <c r="J4" s="147"/>
      <c r="K4" s="147"/>
      <c r="L4" s="147"/>
      <c r="M4" s="147"/>
      <c r="N4" s="121"/>
      <c r="O4" s="121"/>
      <c r="P4" s="121"/>
      <c r="Q4" s="121"/>
      <c r="R4" s="121"/>
      <c r="S4" s="121"/>
    </row>
    <row r="5" spans="1:19" ht="15.75" x14ac:dyDescent="0.25">
      <c r="A5" s="134"/>
      <c r="B5" s="134"/>
      <c r="C5" s="28"/>
      <c r="D5" s="28"/>
      <c r="E5" s="28"/>
      <c r="F5" s="28"/>
      <c r="G5" s="28"/>
      <c r="H5" s="28"/>
      <c r="I5" s="28"/>
      <c r="J5" s="28"/>
      <c r="K5" s="28"/>
    </row>
    <row r="6" spans="1:19" x14ac:dyDescent="0.25">
      <c r="A6" s="28"/>
      <c r="B6" s="28"/>
      <c r="C6" s="28"/>
      <c r="D6" s="28"/>
      <c r="E6" s="28"/>
      <c r="F6" s="28"/>
      <c r="G6" s="28"/>
      <c r="H6" s="28"/>
      <c r="I6" s="28"/>
      <c r="J6" s="28"/>
      <c r="K6" s="28"/>
    </row>
    <row r="7" spans="1:19" x14ac:dyDescent="0.25">
      <c r="A7" s="28"/>
      <c r="B7" s="28"/>
      <c r="C7" s="28"/>
      <c r="D7" s="28"/>
      <c r="E7" s="28"/>
      <c r="F7" s="28"/>
      <c r="G7" s="28"/>
      <c r="H7" s="28"/>
      <c r="I7" s="28"/>
      <c r="J7" s="28"/>
      <c r="K7" s="28"/>
    </row>
    <row r="8" spans="1:19" x14ac:dyDescent="0.25">
      <c r="A8" s="28"/>
      <c r="B8" s="28"/>
      <c r="C8" s="28"/>
      <c r="D8" s="28"/>
      <c r="E8" s="28"/>
      <c r="F8" s="28"/>
      <c r="G8" s="28"/>
      <c r="H8" s="28"/>
      <c r="I8" s="28"/>
      <c r="J8" s="28"/>
      <c r="K8" s="28"/>
    </row>
    <row r="9" spans="1:19" x14ac:dyDescent="0.25">
      <c r="A9" s="28"/>
      <c r="B9" s="28"/>
      <c r="C9" s="28"/>
      <c r="D9" s="28"/>
      <c r="E9" s="28"/>
      <c r="F9" s="28"/>
      <c r="G9" s="28"/>
      <c r="H9" s="28"/>
      <c r="I9" s="28"/>
      <c r="J9" s="28"/>
      <c r="K9" s="28"/>
    </row>
    <row r="10" spans="1:19" x14ac:dyDescent="0.25">
      <c r="A10" s="28"/>
      <c r="B10" s="28"/>
      <c r="C10" s="28"/>
      <c r="D10" s="28"/>
      <c r="E10" s="28"/>
      <c r="F10" s="28"/>
      <c r="G10" s="28"/>
      <c r="H10" s="28"/>
      <c r="I10" s="28"/>
      <c r="J10" s="28"/>
      <c r="K10" s="28"/>
    </row>
    <row r="11" spans="1:19" x14ac:dyDescent="0.25">
      <c r="A11" s="28"/>
      <c r="B11" s="28"/>
      <c r="C11" s="28"/>
      <c r="D11" s="28"/>
      <c r="E11" s="28"/>
      <c r="F11" s="28"/>
      <c r="G11" s="28"/>
      <c r="H11" s="28"/>
      <c r="I11" s="28"/>
      <c r="J11" s="28"/>
      <c r="K11" s="28"/>
    </row>
    <row r="12" spans="1:19" x14ac:dyDescent="0.25">
      <c r="A12" s="28"/>
      <c r="B12" s="28"/>
      <c r="C12" s="28"/>
      <c r="D12" s="28"/>
      <c r="E12" s="28"/>
      <c r="F12" s="28"/>
      <c r="G12" s="28"/>
      <c r="H12" s="28"/>
      <c r="I12" s="28"/>
      <c r="J12" s="28"/>
      <c r="K12" s="28"/>
    </row>
    <row r="13" spans="1:19" x14ac:dyDescent="0.25">
      <c r="A13" s="28"/>
      <c r="B13" s="28"/>
      <c r="C13" s="28"/>
      <c r="D13" s="28"/>
      <c r="E13" s="28"/>
      <c r="F13" s="28"/>
      <c r="G13" s="28"/>
      <c r="H13" s="28"/>
      <c r="I13" s="28"/>
      <c r="J13" s="28"/>
      <c r="K13" s="28"/>
    </row>
    <row r="14" spans="1:19" x14ac:dyDescent="0.25">
      <c r="A14" s="28"/>
      <c r="B14" s="28"/>
      <c r="C14" s="28"/>
      <c r="D14" s="28"/>
      <c r="E14" s="28"/>
      <c r="F14" s="28"/>
      <c r="G14" s="28"/>
      <c r="H14" s="28"/>
      <c r="I14" s="28"/>
      <c r="J14" s="28"/>
      <c r="K14" s="28"/>
    </row>
    <row r="15" spans="1:19" x14ac:dyDescent="0.25">
      <c r="A15" s="28"/>
      <c r="B15" s="28"/>
      <c r="C15" s="28"/>
      <c r="D15" s="28"/>
      <c r="E15" s="28"/>
      <c r="F15" s="28"/>
      <c r="G15" s="28"/>
      <c r="H15" s="28"/>
      <c r="I15" s="28"/>
      <c r="J15" s="28"/>
      <c r="K15" s="28"/>
    </row>
    <row r="16" spans="1:19" x14ac:dyDescent="0.25">
      <c r="A16" s="28"/>
      <c r="B16" s="28"/>
      <c r="C16" s="28"/>
      <c r="D16" s="28"/>
      <c r="E16" s="28"/>
      <c r="F16" s="28"/>
      <c r="G16" s="28"/>
      <c r="H16" s="28"/>
      <c r="I16" s="28"/>
      <c r="J16" s="28"/>
      <c r="K16" s="28"/>
    </row>
    <row r="17" spans="1:19" x14ac:dyDescent="0.25">
      <c r="A17" s="28"/>
      <c r="B17" s="28"/>
      <c r="C17" s="28"/>
      <c r="D17" s="28"/>
      <c r="E17" s="28"/>
      <c r="F17" s="28"/>
      <c r="G17" s="28"/>
      <c r="H17" s="28"/>
      <c r="I17" s="28"/>
      <c r="J17" s="28"/>
      <c r="K17" s="28"/>
    </row>
    <row r="18" spans="1:19" s="4" customFormat="1" ht="50.1" customHeight="1" x14ac:dyDescent="0.25">
      <c r="G18" s="32"/>
      <c r="H18" s="32"/>
      <c r="I18" s="32"/>
      <c r="J18" s="33"/>
      <c r="K18" s="33"/>
      <c r="M18" s="12"/>
      <c r="N18" s="19"/>
      <c r="Q18" s="1"/>
      <c r="R18" s="1"/>
      <c r="S18" s="1"/>
    </row>
    <row r="19" spans="1:19" s="4" customFormat="1" ht="33" customHeight="1" x14ac:dyDescent="0.25">
      <c r="G19" s="27"/>
      <c r="H19" s="27"/>
      <c r="I19" s="27"/>
      <c r="J19" s="33"/>
      <c r="K19" s="33"/>
      <c r="M19" s="1"/>
      <c r="N19" s="18"/>
      <c r="Q19" s="1"/>
      <c r="R19" s="1"/>
      <c r="S19" s="1"/>
    </row>
    <row r="20" spans="1:19" s="4" customFormat="1" ht="29.25" customHeight="1" x14ac:dyDescent="0.25">
      <c r="G20" s="27"/>
      <c r="H20" s="27"/>
      <c r="I20" s="27"/>
      <c r="J20" s="33"/>
      <c r="K20" s="33"/>
      <c r="M20" s="1"/>
      <c r="N20" s="18"/>
      <c r="Q20" s="1"/>
      <c r="R20" s="1"/>
      <c r="S20" s="1"/>
    </row>
    <row r="37" spans="1:6" x14ac:dyDescent="0.25">
      <c r="A37" s="27" t="s">
        <v>19</v>
      </c>
      <c r="B37" s="26" t="s">
        <v>43</v>
      </c>
      <c r="C37" s="25"/>
      <c r="D37" s="25"/>
      <c r="E37" s="15" t="s">
        <v>42</v>
      </c>
      <c r="F37" s="31"/>
    </row>
    <row r="38" spans="1:6" x14ac:dyDescent="0.25">
      <c r="A38" s="37" t="s">
        <v>7</v>
      </c>
      <c r="B38" s="27"/>
      <c r="C38" s="30"/>
      <c r="D38" s="29"/>
      <c r="E38" s="30"/>
      <c r="F38" s="29"/>
    </row>
    <row r="39" spans="1:6" x14ac:dyDescent="0.25">
      <c r="A39" s="27" t="s">
        <v>8</v>
      </c>
      <c r="B39" s="27"/>
      <c r="C39" s="30"/>
      <c r="D39" s="29"/>
      <c r="E39" s="30"/>
      <c r="F39" s="29"/>
    </row>
  </sheetData>
  <protectedRanges>
    <protectedRange sqref="A38" name="Диапазон4"/>
    <protectedRange sqref="A4:IV36" name="Диапазон3"/>
    <protectedRange sqref="B37:D37" name="Диапазон2"/>
  </protectedRanges>
  <mergeCells count="2">
    <mergeCell ref="A5:B5"/>
    <mergeCell ref="C4:M4"/>
  </mergeCells>
  <pageMargins left="0.70866141732283472" right="0.70866141732283472" top="0.74803149606299213" bottom="0.74803149606299213" header="0.31496062992125984" footer="0.31496062992125984"/>
  <pageSetup paperSize="9" scale="4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pageSetUpPr fitToPage="1"/>
  </sheetPr>
  <dimension ref="A1:B20"/>
  <sheetViews>
    <sheetView zoomScale="85" zoomScaleNormal="85" workbookViewId="0">
      <selection activeCell="A7" sqref="A7:B7"/>
    </sheetView>
  </sheetViews>
  <sheetFormatPr defaultColWidth="9.140625" defaultRowHeight="15.75" x14ac:dyDescent="0.25"/>
  <cols>
    <col min="1" max="1" width="65.85546875" style="36" customWidth="1"/>
    <col min="2" max="2" width="107" style="34" customWidth="1"/>
    <col min="3" max="3" width="49.7109375" style="35" customWidth="1"/>
    <col min="4" max="16384" width="9.140625" style="35"/>
  </cols>
  <sheetData>
    <row r="1" spans="1:2" ht="20.45" customHeight="1" x14ac:dyDescent="0.25">
      <c r="A1" s="157" t="s">
        <v>178</v>
      </c>
      <c r="B1" s="157"/>
    </row>
    <row r="2" spans="1:2" ht="17.45" customHeight="1" x14ac:dyDescent="0.25">
      <c r="A2" s="148" t="s">
        <v>45</v>
      </c>
      <c r="B2" s="148"/>
    </row>
    <row r="3" spans="1:2" x14ac:dyDescent="0.25">
      <c r="A3" s="150" t="s">
        <v>28</v>
      </c>
      <c r="B3" s="150"/>
    </row>
    <row r="4" spans="1:2" x14ac:dyDescent="0.25">
      <c r="A4" s="150" t="s">
        <v>170</v>
      </c>
      <c r="B4" s="150"/>
    </row>
    <row r="5" spans="1:2" x14ac:dyDescent="0.25">
      <c r="A5" s="155" t="s">
        <v>168</v>
      </c>
      <c r="B5" s="155"/>
    </row>
    <row r="6" spans="1:2" s="40" customFormat="1" x14ac:dyDescent="0.25">
      <c r="A6" s="155" t="s">
        <v>169</v>
      </c>
      <c r="B6" s="155"/>
    </row>
    <row r="7" spans="1:2" x14ac:dyDescent="0.25">
      <c r="A7" s="150" t="s">
        <v>136</v>
      </c>
      <c r="B7" s="150"/>
    </row>
    <row r="8" spans="1:2" x14ac:dyDescent="0.25">
      <c r="A8" s="150" t="s">
        <v>137</v>
      </c>
      <c r="B8" s="150"/>
    </row>
    <row r="9" spans="1:2" s="116" customFormat="1" ht="39.75" customHeight="1" x14ac:dyDescent="0.25">
      <c r="A9" s="151" t="s">
        <v>163</v>
      </c>
      <c r="B9" s="152"/>
    </row>
    <row r="10" spans="1:2" ht="15" customHeight="1" x14ac:dyDescent="0.25">
      <c r="A10" s="153"/>
      <c r="B10" s="153"/>
    </row>
    <row r="11" spans="1:2" x14ac:dyDescent="0.25">
      <c r="A11" s="150" t="s">
        <v>44</v>
      </c>
      <c r="B11" s="150"/>
    </row>
    <row r="12" spans="1:2" s="117" customFormat="1" ht="125.25" customHeight="1" x14ac:dyDescent="0.25">
      <c r="A12" s="151" t="s">
        <v>173</v>
      </c>
      <c r="B12" s="151"/>
    </row>
    <row r="13" spans="1:2" s="117" customFormat="1" ht="171.75" customHeight="1" x14ac:dyDescent="0.25">
      <c r="A13" s="155" t="s">
        <v>174</v>
      </c>
      <c r="B13" s="155"/>
    </row>
    <row r="14" spans="1:2" s="117" customFormat="1" ht="63.75" customHeight="1" x14ac:dyDescent="0.25">
      <c r="A14" s="156" t="s">
        <v>180</v>
      </c>
      <c r="B14" s="156"/>
    </row>
    <row r="15" spans="1:2" s="122" customFormat="1" ht="63.75" customHeight="1" x14ac:dyDescent="0.25">
      <c r="A15" s="156" t="s">
        <v>181</v>
      </c>
      <c r="B15" s="156"/>
    </row>
    <row r="16" spans="1:2" s="117" customFormat="1" ht="104.25" customHeight="1" x14ac:dyDescent="0.25">
      <c r="A16" s="151" t="s">
        <v>175</v>
      </c>
      <c r="B16" s="151"/>
    </row>
    <row r="17" spans="1:2" ht="15" x14ac:dyDescent="0.25">
      <c r="A17" s="154"/>
      <c r="B17" s="154"/>
    </row>
    <row r="18" spans="1:2" ht="48.75" customHeight="1" x14ac:dyDescent="0.25">
      <c r="A18" s="148" t="s">
        <v>176</v>
      </c>
      <c r="B18" s="148"/>
    </row>
    <row r="19" spans="1:2" ht="79.5" customHeight="1" x14ac:dyDescent="0.25">
      <c r="A19" s="149" t="s">
        <v>36</v>
      </c>
      <c r="B19" s="149"/>
    </row>
    <row r="20" spans="1:2" s="40" customFormat="1" x14ac:dyDescent="0.25">
      <c r="A20" s="71"/>
      <c r="B20" s="71"/>
    </row>
  </sheetData>
  <mergeCells count="19">
    <mergeCell ref="A7:B7"/>
    <mergeCell ref="A1:B1"/>
    <mergeCell ref="A2:B2"/>
    <mergeCell ref="A3:B3"/>
    <mergeCell ref="A4:B4"/>
    <mergeCell ref="A5:B5"/>
    <mergeCell ref="A6:B6"/>
    <mergeCell ref="A18:B18"/>
    <mergeCell ref="A19:B19"/>
    <mergeCell ref="A8:B8"/>
    <mergeCell ref="A11:B11"/>
    <mergeCell ref="A9:B9"/>
    <mergeCell ref="A16:B16"/>
    <mergeCell ref="A10:B10"/>
    <mergeCell ref="A17:B17"/>
    <mergeCell ref="A12:B12"/>
    <mergeCell ref="A13:B13"/>
    <mergeCell ref="A14:B14"/>
    <mergeCell ref="A15:B15"/>
  </mergeCells>
  <pageMargins left="0.25" right="0.25" top="0.75" bottom="0.75" header="0.3" footer="0.3"/>
  <pageSetup paperSize="9" scale="57"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58"/>
  <sheetViews>
    <sheetView topLeftCell="A2" zoomScale="85" zoomScaleNormal="85" workbookViewId="0">
      <selection activeCell="A8" sqref="A8:B8"/>
    </sheetView>
  </sheetViews>
  <sheetFormatPr defaultColWidth="9.140625" defaultRowHeight="15.75" x14ac:dyDescent="0.25"/>
  <cols>
    <col min="1" max="1" width="65.85546875" style="98" customWidth="1"/>
    <col min="2" max="2" width="107" style="97" customWidth="1"/>
    <col min="3" max="3" width="49.7109375" style="40" customWidth="1"/>
    <col min="4" max="16384" width="9.140625" style="40"/>
  </cols>
  <sheetData>
    <row r="1" spans="1:2" ht="20.25" x14ac:dyDescent="0.25">
      <c r="A1" s="157" t="s">
        <v>90</v>
      </c>
      <c r="B1" s="157"/>
    </row>
    <row r="2" spans="1:2" ht="18.75" x14ac:dyDescent="0.25">
      <c r="A2" s="148" t="s">
        <v>45</v>
      </c>
      <c r="B2" s="148"/>
    </row>
    <row r="3" spans="1:2" x14ac:dyDescent="0.25">
      <c r="A3" s="159" t="s">
        <v>28</v>
      </c>
      <c r="B3" s="159"/>
    </row>
    <row r="4" spans="1:2" x14ac:dyDescent="0.25">
      <c r="A4" s="159" t="s">
        <v>135</v>
      </c>
      <c r="B4" s="159"/>
    </row>
    <row r="5" spans="1:2" x14ac:dyDescent="0.25">
      <c r="A5" s="159" t="s">
        <v>136</v>
      </c>
      <c r="B5" s="159"/>
    </row>
    <row r="6" spans="1:2" x14ac:dyDescent="0.25">
      <c r="A6" s="159" t="s">
        <v>137</v>
      </c>
      <c r="B6" s="159"/>
    </row>
    <row r="7" spans="1:2" ht="28.9" customHeight="1" x14ac:dyDescent="0.25">
      <c r="A7" s="159" t="s">
        <v>138</v>
      </c>
      <c r="B7" s="159"/>
    </row>
    <row r="8" spans="1:2" ht="15" x14ac:dyDescent="0.25">
      <c r="A8" s="154"/>
      <c r="B8" s="154"/>
    </row>
    <row r="9" spans="1:2" x14ac:dyDescent="0.25">
      <c r="A9" s="159" t="s">
        <v>44</v>
      </c>
      <c r="B9" s="159"/>
    </row>
    <row r="10" spans="1:2" ht="66" customHeight="1" x14ac:dyDescent="0.25">
      <c r="A10" s="158" t="s">
        <v>154</v>
      </c>
      <c r="B10" s="158"/>
    </row>
    <row r="11" spans="1:2" ht="79.900000000000006" customHeight="1" x14ac:dyDescent="0.25">
      <c r="A11" s="160" t="s">
        <v>139</v>
      </c>
      <c r="B11" s="160"/>
    </row>
    <row r="12" spans="1:2" ht="112.5" customHeight="1" x14ac:dyDescent="0.25">
      <c r="A12" s="158" t="s">
        <v>140</v>
      </c>
      <c r="B12" s="158"/>
    </row>
    <row r="13" spans="1:2" x14ac:dyDescent="0.25">
      <c r="A13" s="96"/>
      <c r="B13" s="96"/>
    </row>
    <row r="14" spans="1:2" ht="15.6" customHeight="1" x14ac:dyDescent="0.25">
      <c r="A14" s="148" t="s">
        <v>104</v>
      </c>
      <c r="B14" s="148"/>
    </row>
    <row r="15" spans="1:2" x14ac:dyDescent="0.25">
      <c r="A15" s="149" t="s">
        <v>29</v>
      </c>
      <c r="B15" s="149"/>
    </row>
    <row r="16" spans="1:2" ht="15" x14ac:dyDescent="0.25">
      <c r="A16" s="154"/>
      <c r="B16" s="154"/>
    </row>
    <row r="17" spans="1:2" x14ac:dyDescent="0.25">
      <c r="A17" s="161" t="s">
        <v>30</v>
      </c>
      <c r="B17" s="161"/>
    </row>
    <row r="18" spans="1:2" x14ac:dyDescent="0.25">
      <c r="A18" s="90" t="s">
        <v>20</v>
      </c>
      <c r="B18" s="91" t="s">
        <v>31</v>
      </c>
    </row>
    <row r="19" spans="1:2" x14ac:dyDescent="0.25">
      <c r="A19" s="90" t="s">
        <v>21</v>
      </c>
      <c r="B19" s="91" t="s">
        <v>32</v>
      </c>
    </row>
    <row r="20" spans="1:2" x14ac:dyDescent="0.25">
      <c r="A20" s="90" t="s">
        <v>88</v>
      </c>
      <c r="B20" s="91" t="s">
        <v>33</v>
      </c>
    </row>
    <row r="21" spans="1:2" x14ac:dyDescent="0.25">
      <c r="A21" s="90" t="s">
        <v>89</v>
      </c>
      <c r="B21" s="91">
        <v>192174</v>
      </c>
    </row>
    <row r="22" spans="1:2" x14ac:dyDescent="0.25">
      <c r="A22" s="90" t="s">
        <v>22</v>
      </c>
      <c r="B22" s="91" t="s">
        <v>34</v>
      </c>
    </row>
    <row r="23" spans="1:2" x14ac:dyDescent="0.25">
      <c r="A23" s="90" t="s">
        <v>26</v>
      </c>
      <c r="B23" s="91">
        <v>190000</v>
      </c>
    </row>
    <row r="24" spans="1:2" x14ac:dyDescent="0.25">
      <c r="A24" s="90" t="s">
        <v>13</v>
      </c>
      <c r="B24" s="91">
        <v>7008696530</v>
      </c>
    </row>
    <row r="25" spans="1:2" x14ac:dyDescent="0.25">
      <c r="A25" s="90" t="s">
        <v>14</v>
      </c>
      <c r="B25" s="91">
        <v>700101001</v>
      </c>
    </row>
    <row r="26" spans="1:2" x14ac:dyDescent="0.25">
      <c r="A26" s="90" t="s">
        <v>23</v>
      </c>
      <c r="B26" s="91">
        <v>60220223</v>
      </c>
    </row>
    <row r="27" spans="1:2" x14ac:dyDescent="0.25">
      <c r="A27" s="90" t="s">
        <v>24</v>
      </c>
      <c r="B27" s="92">
        <v>1092246100049</v>
      </c>
    </row>
    <row r="28" spans="1:2" x14ac:dyDescent="0.25">
      <c r="A28" s="90" t="s">
        <v>15</v>
      </c>
      <c r="B28" s="92">
        <v>4.0700000035999998E+19</v>
      </c>
    </row>
    <row r="29" spans="1:2" x14ac:dyDescent="0.25">
      <c r="A29" s="90" t="s">
        <v>25</v>
      </c>
      <c r="B29" s="92">
        <v>3.00008104E+19</v>
      </c>
    </row>
    <row r="30" spans="1:2" x14ac:dyDescent="0.25">
      <c r="A30" s="90" t="s">
        <v>16</v>
      </c>
      <c r="B30" s="91" t="s">
        <v>35</v>
      </c>
    </row>
    <row r="31" spans="1:2" x14ac:dyDescent="0.25">
      <c r="A31" s="90" t="s">
        <v>17</v>
      </c>
      <c r="B31" s="92">
        <v>42599144</v>
      </c>
    </row>
    <row r="32" spans="1:2" x14ac:dyDescent="0.25">
      <c r="A32" s="95" t="s">
        <v>127</v>
      </c>
      <c r="B32" s="92" t="s">
        <v>84</v>
      </c>
    </row>
    <row r="33" spans="1:2" x14ac:dyDescent="0.25">
      <c r="A33" s="90" t="s">
        <v>93</v>
      </c>
      <c r="B33" s="91" t="s">
        <v>94</v>
      </c>
    </row>
    <row r="34" spans="1:2" x14ac:dyDescent="0.25">
      <c r="A34" s="90" t="s">
        <v>95</v>
      </c>
      <c r="B34" s="91" t="s">
        <v>96</v>
      </c>
    </row>
    <row r="35" spans="1:2" x14ac:dyDescent="0.25">
      <c r="A35" s="90" t="s">
        <v>80</v>
      </c>
      <c r="B35" s="91" t="s">
        <v>85</v>
      </c>
    </row>
    <row r="36" spans="1:2" x14ac:dyDescent="0.25">
      <c r="A36" s="90" t="s">
        <v>81</v>
      </c>
      <c r="B36" s="91" t="s">
        <v>86</v>
      </c>
    </row>
    <row r="37" spans="1:2" x14ac:dyDescent="0.25">
      <c r="A37" s="90" t="s">
        <v>82</v>
      </c>
      <c r="B37" s="93" t="s">
        <v>87</v>
      </c>
    </row>
    <row r="38" spans="1:2" x14ac:dyDescent="0.25">
      <c r="A38" s="90" t="s">
        <v>119</v>
      </c>
      <c r="B38" s="92" t="s">
        <v>84</v>
      </c>
    </row>
    <row r="39" spans="1:2" x14ac:dyDescent="0.25">
      <c r="A39" s="90" t="s">
        <v>120</v>
      </c>
      <c r="B39" s="90">
        <v>405000000</v>
      </c>
    </row>
    <row r="40" spans="1:2" x14ac:dyDescent="0.25">
      <c r="A40" s="90" t="s">
        <v>121</v>
      </c>
      <c r="B40" s="90">
        <v>40380000</v>
      </c>
    </row>
    <row r="41" spans="1:2" x14ac:dyDescent="0.25">
      <c r="A41" s="90" t="s">
        <v>122</v>
      </c>
      <c r="B41" s="90">
        <v>4210014</v>
      </c>
    </row>
    <row r="42" spans="1:2" x14ac:dyDescent="0.25">
      <c r="A42" s="90" t="s">
        <v>123</v>
      </c>
      <c r="B42" s="90">
        <v>16</v>
      </c>
    </row>
    <row r="43" spans="1:2" x14ac:dyDescent="0.25">
      <c r="A43" s="90" t="s">
        <v>124</v>
      </c>
      <c r="B43" s="90">
        <v>12165</v>
      </c>
    </row>
    <row r="44" spans="1:2" x14ac:dyDescent="0.25">
      <c r="A44" s="90" t="s">
        <v>125</v>
      </c>
      <c r="B44" s="90" t="s">
        <v>40</v>
      </c>
    </row>
    <row r="45" spans="1:2" x14ac:dyDescent="0.25">
      <c r="A45" s="90" t="s">
        <v>126</v>
      </c>
      <c r="B45" s="94" t="s">
        <v>128</v>
      </c>
    </row>
    <row r="46" spans="1:2" x14ac:dyDescent="0.25">
      <c r="A46" s="88"/>
      <c r="B46" s="89"/>
    </row>
    <row r="47" spans="1:2" x14ac:dyDescent="0.25">
      <c r="A47" s="88"/>
      <c r="B47" s="89"/>
    </row>
    <row r="48" spans="1:2" ht="18.75" x14ac:dyDescent="0.25">
      <c r="A48" s="148" t="s">
        <v>118</v>
      </c>
      <c r="B48" s="148"/>
    </row>
    <row r="49" spans="1:2" x14ac:dyDescent="0.25">
      <c r="A49" s="159" t="s">
        <v>134</v>
      </c>
      <c r="B49" s="159"/>
    </row>
    <row r="50" spans="1:2" x14ac:dyDescent="0.25">
      <c r="A50" s="159" t="s">
        <v>141</v>
      </c>
      <c r="B50" s="159"/>
    </row>
    <row r="51" spans="1:2" x14ac:dyDescent="0.25">
      <c r="A51" s="159" t="s">
        <v>142</v>
      </c>
      <c r="B51" s="159"/>
    </row>
    <row r="52" spans="1:2" x14ac:dyDescent="0.25">
      <c r="A52" s="159" t="s">
        <v>143</v>
      </c>
      <c r="B52" s="159"/>
    </row>
    <row r="53" spans="1:2" x14ac:dyDescent="0.25">
      <c r="A53" s="159" t="s">
        <v>144</v>
      </c>
      <c r="B53" s="159"/>
    </row>
    <row r="54" spans="1:2" ht="34.9" customHeight="1" x14ac:dyDescent="0.25">
      <c r="A54" s="159" t="s">
        <v>145</v>
      </c>
      <c r="B54" s="159"/>
    </row>
    <row r="55" spans="1:2" ht="15" x14ac:dyDescent="0.25">
      <c r="A55" s="154"/>
      <c r="B55" s="154"/>
    </row>
    <row r="56" spans="1:2" x14ac:dyDescent="0.25">
      <c r="A56" s="159" t="s">
        <v>44</v>
      </c>
      <c r="B56" s="159"/>
    </row>
    <row r="57" spans="1:2" ht="51.75" customHeight="1" x14ac:dyDescent="0.25">
      <c r="A57" s="149" t="s">
        <v>150</v>
      </c>
      <c r="B57" s="149"/>
    </row>
    <row r="58" spans="1:2" ht="49.15" customHeight="1" x14ac:dyDescent="0.25">
      <c r="A58" s="158" t="s">
        <v>147</v>
      </c>
      <c r="B58" s="158"/>
    </row>
  </sheetData>
  <mergeCells count="27">
    <mergeCell ref="A58:B58"/>
    <mergeCell ref="A14:B14"/>
    <mergeCell ref="A15:B15"/>
    <mergeCell ref="A16:B16"/>
    <mergeCell ref="A17:B17"/>
    <mergeCell ref="A54:B54"/>
    <mergeCell ref="A55:B55"/>
    <mergeCell ref="A56:B56"/>
    <mergeCell ref="A48:B48"/>
    <mergeCell ref="A57:B57"/>
    <mergeCell ref="A49:B49"/>
    <mergeCell ref="A50:B50"/>
    <mergeCell ref="A51:B51"/>
    <mergeCell ref="A52:B52"/>
    <mergeCell ref="A53:B53"/>
    <mergeCell ref="A12:B12"/>
    <mergeCell ref="A1:B1"/>
    <mergeCell ref="A2:B2"/>
    <mergeCell ref="A3:B3"/>
    <mergeCell ref="A4:B4"/>
    <mergeCell ref="A5:B5"/>
    <mergeCell ref="A6:B6"/>
    <mergeCell ref="A7:B7"/>
    <mergeCell ref="A8:B8"/>
    <mergeCell ref="A9:B9"/>
    <mergeCell ref="A10:B10"/>
    <mergeCell ref="A11:B11"/>
  </mergeCells>
  <hyperlinks>
    <hyperlink ref="B37" r:id="rId1" display="mailto:ivanov@mail.ru"/>
    <hyperlink ref="B45" r:id="rId2" display="http://www.123.ru/"/>
  </hyperlinks>
  <pageMargins left="0.25" right="0.25" top="0.75" bottom="0.75" header="0.3" footer="0.3"/>
  <pageSetup paperSize="9" scale="57" fitToHeight="0"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58"/>
  <sheetViews>
    <sheetView zoomScale="85" zoomScaleNormal="85" workbookViewId="0">
      <selection activeCell="A10" sqref="A10:B10"/>
    </sheetView>
  </sheetViews>
  <sheetFormatPr defaultColWidth="9.140625" defaultRowHeight="15.75" x14ac:dyDescent="0.25"/>
  <cols>
    <col min="1" max="1" width="65.85546875" style="98" customWidth="1"/>
    <col min="2" max="2" width="107" style="97" customWidth="1"/>
    <col min="3" max="3" width="49.7109375" style="40" customWidth="1"/>
    <col min="4" max="16384" width="9.140625" style="40"/>
  </cols>
  <sheetData>
    <row r="1" spans="1:2" ht="20.25" x14ac:dyDescent="0.25">
      <c r="A1" s="157" t="s">
        <v>90</v>
      </c>
      <c r="B1" s="157"/>
    </row>
    <row r="2" spans="1:2" ht="18.75" x14ac:dyDescent="0.25">
      <c r="A2" s="148" t="s">
        <v>45</v>
      </c>
      <c r="B2" s="148"/>
    </row>
    <row r="3" spans="1:2" x14ac:dyDescent="0.25">
      <c r="A3" s="159" t="s">
        <v>28</v>
      </c>
      <c r="B3" s="159"/>
    </row>
    <row r="4" spans="1:2" x14ac:dyDescent="0.25">
      <c r="A4" s="159" t="s">
        <v>135</v>
      </c>
      <c r="B4" s="159"/>
    </row>
    <row r="5" spans="1:2" x14ac:dyDescent="0.25">
      <c r="A5" s="159" t="s">
        <v>136</v>
      </c>
      <c r="B5" s="159"/>
    </row>
    <row r="6" spans="1:2" x14ac:dyDescent="0.25">
      <c r="A6" s="159" t="s">
        <v>137</v>
      </c>
      <c r="B6" s="159"/>
    </row>
    <row r="7" spans="1:2" ht="32.25" customHeight="1" x14ac:dyDescent="0.25">
      <c r="A7" s="159" t="s">
        <v>138</v>
      </c>
      <c r="B7" s="159"/>
    </row>
    <row r="8" spans="1:2" ht="15" x14ac:dyDescent="0.25">
      <c r="A8" s="154"/>
      <c r="B8" s="154"/>
    </row>
    <row r="9" spans="1:2" x14ac:dyDescent="0.25">
      <c r="A9" s="159" t="s">
        <v>44</v>
      </c>
      <c r="B9" s="159"/>
    </row>
    <row r="10" spans="1:2" ht="63" customHeight="1" x14ac:dyDescent="0.25">
      <c r="A10" s="158" t="s">
        <v>148</v>
      </c>
      <c r="B10" s="158"/>
    </row>
    <row r="11" spans="1:2" ht="64.5" customHeight="1" x14ac:dyDescent="0.25">
      <c r="A11" s="158" t="s">
        <v>149</v>
      </c>
      <c r="B11" s="158"/>
    </row>
    <row r="12" spans="1:2" ht="97.5" customHeight="1" x14ac:dyDescent="0.25">
      <c r="A12" s="158" t="s">
        <v>152</v>
      </c>
      <c r="B12" s="158"/>
    </row>
    <row r="13" spans="1:2" x14ac:dyDescent="0.25">
      <c r="A13" s="96"/>
      <c r="B13" s="96"/>
    </row>
    <row r="14" spans="1:2" ht="15.75" customHeight="1" x14ac:dyDescent="0.25">
      <c r="A14" s="148" t="s">
        <v>104</v>
      </c>
      <c r="B14" s="148"/>
    </row>
    <row r="15" spans="1:2" x14ac:dyDescent="0.25">
      <c r="A15" s="149" t="s">
        <v>29</v>
      </c>
      <c r="B15" s="149"/>
    </row>
    <row r="16" spans="1:2" ht="15" x14ac:dyDescent="0.25">
      <c r="A16" s="154"/>
      <c r="B16" s="154"/>
    </row>
    <row r="17" spans="1:2" x14ac:dyDescent="0.25">
      <c r="A17" s="161" t="s">
        <v>30</v>
      </c>
      <c r="B17" s="161"/>
    </row>
    <row r="18" spans="1:2" x14ac:dyDescent="0.25">
      <c r="A18" s="90" t="s">
        <v>20</v>
      </c>
      <c r="B18" s="91" t="s">
        <v>31</v>
      </c>
    </row>
    <row r="19" spans="1:2" x14ac:dyDescent="0.25">
      <c r="A19" s="90" t="s">
        <v>21</v>
      </c>
      <c r="B19" s="91" t="s">
        <v>32</v>
      </c>
    </row>
    <row r="20" spans="1:2" x14ac:dyDescent="0.25">
      <c r="A20" s="90" t="s">
        <v>88</v>
      </c>
      <c r="B20" s="91" t="s">
        <v>33</v>
      </c>
    </row>
    <row r="21" spans="1:2" x14ac:dyDescent="0.25">
      <c r="A21" s="90" t="s">
        <v>89</v>
      </c>
      <c r="B21" s="91">
        <v>192174</v>
      </c>
    </row>
    <row r="22" spans="1:2" x14ac:dyDescent="0.25">
      <c r="A22" s="90" t="s">
        <v>22</v>
      </c>
      <c r="B22" s="91" t="s">
        <v>34</v>
      </c>
    </row>
    <row r="23" spans="1:2" x14ac:dyDescent="0.25">
      <c r="A23" s="90" t="s">
        <v>26</v>
      </c>
      <c r="B23" s="91">
        <v>190000</v>
      </c>
    </row>
    <row r="24" spans="1:2" x14ac:dyDescent="0.25">
      <c r="A24" s="90" t="s">
        <v>13</v>
      </c>
      <c r="B24" s="91">
        <v>7008696530</v>
      </c>
    </row>
    <row r="25" spans="1:2" x14ac:dyDescent="0.25">
      <c r="A25" s="90" t="s">
        <v>14</v>
      </c>
      <c r="B25" s="91">
        <v>700101001</v>
      </c>
    </row>
    <row r="26" spans="1:2" x14ac:dyDescent="0.25">
      <c r="A26" s="90" t="s">
        <v>23</v>
      </c>
      <c r="B26" s="91">
        <v>60220223</v>
      </c>
    </row>
    <row r="27" spans="1:2" x14ac:dyDescent="0.25">
      <c r="A27" s="90" t="s">
        <v>24</v>
      </c>
      <c r="B27" s="92">
        <v>1092246100049</v>
      </c>
    </row>
    <row r="28" spans="1:2" x14ac:dyDescent="0.25">
      <c r="A28" s="90" t="s">
        <v>15</v>
      </c>
      <c r="B28" s="92">
        <v>4.0700000035999998E+19</v>
      </c>
    </row>
    <row r="29" spans="1:2" x14ac:dyDescent="0.25">
      <c r="A29" s="90" t="s">
        <v>25</v>
      </c>
      <c r="B29" s="92">
        <v>3.00008104E+19</v>
      </c>
    </row>
    <row r="30" spans="1:2" x14ac:dyDescent="0.25">
      <c r="A30" s="90" t="s">
        <v>16</v>
      </c>
      <c r="B30" s="91" t="s">
        <v>35</v>
      </c>
    </row>
    <row r="31" spans="1:2" x14ac:dyDescent="0.25">
      <c r="A31" s="90" t="s">
        <v>17</v>
      </c>
      <c r="B31" s="92">
        <v>42599144</v>
      </c>
    </row>
    <row r="32" spans="1:2" x14ac:dyDescent="0.25">
      <c r="A32" s="95" t="s">
        <v>127</v>
      </c>
      <c r="B32" s="92" t="s">
        <v>84</v>
      </c>
    </row>
    <row r="33" spans="1:2" x14ac:dyDescent="0.25">
      <c r="A33" s="90" t="s">
        <v>93</v>
      </c>
      <c r="B33" s="91" t="s">
        <v>94</v>
      </c>
    </row>
    <row r="34" spans="1:2" x14ac:dyDescent="0.25">
      <c r="A34" s="90" t="s">
        <v>95</v>
      </c>
      <c r="B34" s="91" t="s">
        <v>96</v>
      </c>
    </row>
    <row r="35" spans="1:2" x14ac:dyDescent="0.25">
      <c r="A35" s="90" t="s">
        <v>80</v>
      </c>
      <c r="B35" s="91" t="s">
        <v>85</v>
      </c>
    </row>
    <row r="36" spans="1:2" x14ac:dyDescent="0.25">
      <c r="A36" s="90" t="s">
        <v>81</v>
      </c>
      <c r="B36" s="91" t="s">
        <v>86</v>
      </c>
    </row>
    <row r="37" spans="1:2" x14ac:dyDescent="0.25">
      <c r="A37" s="90" t="s">
        <v>82</v>
      </c>
      <c r="B37" s="93" t="s">
        <v>87</v>
      </c>
    </row>
    <row r="38" spans="1:2" x14ac:dyDescent="0.25">
      <c r="A38" s="90" t="s">
        <v>119</v>
      </c>
      <c r="B38" s="92" t="s">
        <v>84</v>
      </c>
    </row>
    <row r="39" spans="1:2" x14ac:dyDescent="0.25">
      <c r="A39" s="90" t="s">
        <v>120</v>
      </c>
      <c r="B39" s="90">
        <v>405000000</v>
      </c>
    </row>
    <row r="40" spans="1:2" x14ac:dyDescent="0.25">
      <c r="A40" s="90" t="s">
        <v>121</v>
      </c>
      <c r="B40" s="90">
        <v>40380000</v>
      </c>
    </row>
    <row r="41" spans="1:2" x14ac:dyDescent="0.25">
      <c r="A41" s="90" t="s">
        <v>122</v>
      </c>
      <c r="B41" s="90">
        <v>4210014</v>
      </c>
    </row>
    <row r="42" spans="1:2" x14ac:dyDescent="0.25">
      <c r="A42" s="90" t="s">
        <v>123</v>
      </c>
      <c r="B42" s="90">
        <v>16</v>
      </c>
    </row>
    <row r="43" spans="1:2" x14ac:dyDescent="0.25">
      <c r="A43" s="90" t="s">
        <v>124</v>
      </c>
      <c r="B43" s="90">
        <v>12165</v>
      </c>
    </row>
    <row r="44" spans="1:2" x14ac:dyDescent="0.25">
      <c r="A44" s="90" t="s">
        <v>125</v>
      </c>
      <c r="B44" s="90" t="s">
        <v>40</v>
      </c>
    </row>
    <row r="45" spans="1:2" x14ac:dyDescent="0.25">
      <c r="A45" s="90" t="s">
        <v>126</v>
      </c>
      <c r="B45" s="94" t="s">
        <v>128</v>
      </c>
    </row>
    <row r="46" spans="1:2" x14ac:dyDescent="0.25">
      <c r="A46" s="88"/>
      <c r="B46" s="89"/>
    </row>
    <row r="47" spans="1:2" x14ac:dyDescent="0.25">
      <c r="A47" s="88"/>
      <c r="B47" s="89"/>
    </row>
    <row r="48" spans="1:2" ht="18.75" x14ac:dyDescent="0.25">
      <c r="A48" s="148" t="s">
        <v>118</v>
      </c>
      <c r="B48" s="148"/>
    </row>
    <row r="49" spans="1:2" x14ac:dyDescent="0.25">
      <c r="A49" s="159" t="s">
        <v>134</v>
      </c>
      <c r="B49" s="159"/>
    </row>
    <row r="50" spans="1:2" x14ac:dyDescent="0.25">
      <c r="A50" s="159" t="s">
        <v>141</v>
      </c>
      <c r="B50" s="159"/>
    </row>
    <row r="51" spans="1:2" x14ac:dyDescent="0.25">
      <c r="A51" s="159" t="s">
        <v>142</v>
      </c>
      <c r="B51" s="159"/>
    </row>
    <row r="52" spans="1:2" x14ac:dyDescent="0.25">
      <c r="A52" s="159" t="s">
        <v>143</v>
      </c>
      <c r="B52" s="159"/>
    </row>
    <row r="53" spans="1:2" x14ac:dyDescent="0.25">
      <c r="A53" s="159" t="s">
        <v>144</v>
      </c>
      <c r="B53" s="159"/>
    </row>
    <row r="54" spans="1:2" ht="34.9" customHeight="1" x14ac:dyDescent="0.25">
      <c r="A54" s="159" t="s">
        <v>145</v>
      </c>
      <c r="B54" s="159"/>
    </row>
    <row r="55" spans="1:2" ht="15" x14ac:dyDescent="0.25">
      <c r="A55" s="154"/>
      <c r="B55" s="154"/>
    </row>
    <row r="56" spans="1:2" x14ac:dyDescent="0.25">
      <c r="A56" s="159" t="s">
        <v>44</v>
      </c>
      <c r="B56" s="159"/>
    </row>
    <row r="57" spans="1:2" ht="50.25" customHeight="1" x14ac:dyDescent="0.25">
      <c r="A57" s="149" t="s">
        <v>146</v>
      </c>
      <c r="B57" s="149"/>
    </row>
    <row r="58" spans="1:2" ht="49.35" customHeight="1" x14ac:dyDescent="0.25">
      <c r="A58" s="158" t="s">
        <v>147</v>
      </c>
      <c r="B58" s="158"/>
    </row>
  </sheetData>
  <mergeCells count="27">
    <mergeCell ref="A56:B56"/>
    <mergeCell ref="A57:B57"/>
    <mergeCell ref="A58:B58"/>
    <mergeCell ref="A50:B50"/>
    <mergeCell ref="A51:B51"/>
    <mergeCell ref="A52:B52"/>
    <mergeCell ref="A53:B53"/>
    <mergeCell ref="A54:B54"/>
    <mergeCell ref="A55:B55"/>
    <mergeCell ref="A49:B49"/>
    <mergeCell ref="A7:B7"/>
    <mergeCell ref="A8:B8"/>
    <mergeCell ref="A9:B9"/>
    <mergeCell ref="A10:B10"/>
    <mergeCell ref="A11:B11"/>
    <mergeCell ref="A12:B12"/>
    <mergeCell ref="A14:B14"/>
    <mergeCell ref="A15:B15"/>
    <mergeCell ref="A16:B16"/>
    <mergeCell ref="A17:B17"/>
    <mergeCell ref="A48:B48"/>
    <mergeCell ref="A6:B6"/>
    <mergeCell ref="A1:B1"/>
    <mergeCell ref="A2:B2"/>
    <mergeCell ref="A3:B3"/>
    <mergeCell ref="A4:B4"/>
    <mergeCell ref="A5:B5"/>
  </mergeCells>
  <hyperlinks>
    <hyperlink ref="B37" r:id="rId1" display="mailto:ivanov@mail.ru"/>
    <hyperlink ref="B45" r:id="rId2" display="http://www.123.ru/"/>
  </hyperlinks>
  <pageMargins left="0.25" right="0.25" top="0.75" bottom="0.75" header="0.3" footer="0.3"/>
  <pageSetup paperSize="9" scale="57" fitToHeight="0"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17</vt:i4>
      </vt:variant>
    </vt:vector>
  </HeadingPairs>
  <TitlesOfParts>
    <vt:vector size="23" baseType="lpstr">
      <vt:lpstr>1.1.</vt:lpstr>
      <vt:lpstr>ЕдиницаУслуги</vt:lpstr>
      <vt:lpstr>1.2.</vt:lpstr>
      <vt:lpstr>Инструкция по заполнению</vt:lpstr>
      <vt:lpstr>ИнструкцияСтрахование</vt:lpstr>
      <vt:lpstr>ИнструкцияРаботыИУслуги</vt:lpstr>
      <vt:lpstr>ИнструкцияРаботыИУслуги!_URATEXT</vt:lpstr>
      <vt:lpstr>ИнструкцияСтрахование!_URATEXT</vt:lpstr>
      <vt:lpstr>_URATEXT</vt:lpstr>
      <vt:lpstr>'1.1.'!Nomenclatura</vt:lpstr>
      <vt:lpstr>'1.1.'!Print_Area</vt:lpstr>
      <vt:lpstr>'1.2.'!Print_Area</vt:lpstr>
      <vt:lpstr>warning1</vt:lpstr>
      <vt:lpstr>warning2</vt:lpstr>
      <vt:lpstr>warning3</vt:lpstr>
      <vt:lpstr>warning4</vt:lpstr>
      <vt:lpstr>warning5</vt:lpstr>
      <vt:lpstr>warning6</vt:lpstr>
      <vt:lpstr>КоличествоИмя</vt:lpstr>
      <vt:lpstr>НаименованиеПредметаЗакупки</vt:lpstr>
      <vt:lpstr>НомерСертификатаИмя</vt:lpstr>
      <vt:lpstr>ТехническиеХарактеристики</vt:lpstr>
      <vt:lpstr>ШапкаСтоимостьЗаЕдиницу</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USR1CV8</dc:creator>
  <cp:lastModifiedBy>Илья Викторович Кукушкин</cp:lastModifiedBy>
  <cp:lastPrinted>2018-10-31T10:04:28Z</cp:lastPrinted>
  <dcterms:created xsi:type="dcterms:W3CDTF">2013-06-09T15:44:57Z</dcterms:created>
  <dcterms:modified xsi:type="dcterms:W3CDTF">2019-02-14T07:32:40Z</dcterms:modified>
  <cp:contentStatus>v2017_1</cp:contentStatus>
</cp:coreProperties>
</file>