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_2024г.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<sst xmlns="http://schemas.openxmlformats.org/spreadsheetml/2006/main" count="699" uniqueCount="377">
  <si>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</si>
  <si>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</si>
  <si>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</si>
  <si>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</si>
  <si>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</si>
  <si>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</si>
  <si>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</si>
  <si>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</si>
  <si>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</si>
  <si>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</si>
  <si>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</si>
  <si>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</si>
  <si>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</si>
  <si>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</si>
  <si>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</si>
  <si>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</si>
  <si>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</si>
  <si>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</si>
  <si>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</si>
  <si>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</si>
  <si>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</si>
  <si>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</si>
  <si>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</si>
  <si>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</si>
  <si>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</si>
  <si>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</si>
  <si>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</si>
  <si>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</si>
  <si>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</si>
  <si>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</si>
  <si>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</si>
  <si>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</si>
  <si>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</si>
  <si>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</si>
  <si>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</si>
  <si>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</si>
  <si>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</si>
  <si>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</si>
  <si>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</si>
  <si>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</si>
  <si>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</si>
  <si>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</si>
  <si>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</si>
  <si>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</si>
  <si>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</si>
  <si>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</si>
  <si>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</si>
  <si>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</si>
  <si>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</si>
  <si>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</si>
  <si>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</si>
  <si>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</si>
  <si>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</si>
  <si>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</si>
  <si>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</si>
  <si>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</si>
  <si>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</si>
  <si>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</si>
  <si>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</si>
  <si>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</si>
  <si>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</si>
  <si>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</si>
  <si>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</si>
  <si>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</si>
  <si>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</si>
  <si>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</si>
  <si>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</si>
  <si>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</si>
  <si>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</si>
  <si>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</si>
  <si>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</si>
  <si>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</si>
  <si>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</si>
  <si>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</si>
  <si>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</si>
  <si>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</si>
  <si>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</si>
  <si>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</si>
  <si>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</si>
  <si>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</si>
  <si>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</si>
  <si>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</si>
  <si>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</si>
  <si>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</si>
  <si>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</si>
  <si>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</si>
  <si>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</si>
  <si>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</si>
  <si>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</si>
  <si>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</si>
  <si>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</si>
  <si>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</si>
  <si>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</si>
  <si>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</si>
  <si>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</si>
  <si>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</si>
  <si>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</si>
  <si>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</si>
  <si>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</si>
  <si>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</si>
  <si>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</si>
  <si>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</si>
  <si>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</si>
  <si>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</si>
  <si>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</si>
  <si>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</si>
  <si>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</si>
  <si>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</si>
  <si>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</si>
  <si>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</si>
  <si>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</si>
  <si>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</si>
  <si>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</si>
  <si>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</si>
  <si>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</si>
  <si>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</si>
  <si>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</si>
  <si>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</si>
  <si>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</si>
  <si>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</si>
  <si>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</si>
  <si>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</si>
  <si>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</si>
  <si>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</si>
  <si>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</si>
  <si>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</si>
  <si>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</si>
  <si>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</si>
  <si>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</si>
  <si>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</si>
  <si>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</si>
  <si>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</si>
  <si>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</si>
  <si>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</si>
  <si>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</si>
  <si>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</si>
  <si>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</si>
  <si>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</si>
  <si>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</si>
  <si>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</si>
  <si>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</si>
  <si>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</si>
  <si>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</si>
  <si>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</si>
  <si>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</si>
  <si>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</si>
  <si>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</si>
  <si>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</si>
  <si>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</si>
  <si>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</si>
  <si>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</si>
  <si>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</si>
  <si>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</si>
  <si>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</si>
  <si>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</si>
  <si>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</si>
  <si>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</si>
  <si>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</si>
  <si>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</si>
  <si>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</si>
  <si>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</si>
  <si>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</si>
  <si>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</si>
  <si>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</si>
  <si>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</si>
  <si>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</si>
  <si>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</si>
  <si>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</si>
  <si>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</si>
  <si>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</si>
  <si>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</si>
  <si>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</si>
  <si>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</si>
  <si>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</si>
  <si>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</si>
  <si>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</si>
  <si>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</si>
  <si>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</si>
  <si>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</si>
  <si>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</si>
  <si>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</si>
  <si>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</si>
  <si>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</si>
  <si>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</si>
  <si>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</si>
  <si>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</si>
  <si>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</si>
  <si>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</si>
  <si>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</si>
  <si>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</si>
  <si>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</si>
  <si>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</si>
  <si>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</si>
  <si>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</si>
  <si>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</si>
  <si>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</si>
  <si>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</si>
  <si>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</si>
  <si>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</si>
  <si>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</si>
  <si>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</si>
  <si>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</si>
  <si>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</si>
  <si>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</si>
  <si>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</si>
  <si>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</si>
  <si>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</si>
  <si>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</si>
  <si>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</si>
  <si>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</si>
  <si>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</si>
  <si>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</si>
  <si>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</si>
  <si>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</si>
  <si>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</si>
  <si>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</si>
  <si>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</si>
  <si>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</si>
  <si>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</si>
  <si>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</si>
  <si>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</si>
  <si>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</si>
  <si>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</si>
  <si>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</si>
  <si>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</si>
  <si>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до 5</t>
  </si>
  <si>
    <t>свыше 15</t>
  </si>
  <si>
    <t>до 32 мм</t>
  </si>
  <si>
    <t>33 - 40 мм</t>
  </si>
  <si>
    <t>41 - 50 мм</t>
  </si>
  <si>
    <t>Проверка герметичности фасадного газопровода</t>
  </si>
  <si>
    <t>м</t>
  </si>
  <si>
    <t>6-10</t>
  </si>
  <si>
    <t>11-15</t>
  </si>
  <si>
    <t>Проверка на герметичность фланцевых, резьбовых соединений и сварных стыков на газопроводе в подъезде здания при диаметре</t>
  </si>
  <si>
    <t>Техническое обслуживание внутридомового газопровода</t>
  </si>
  <si>
    <t>1 погонный метр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</si>
  <si>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</si>
  <si>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</si>
  <si>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</si>
  <si>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</si>
  <si>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</si>
  <si>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</si>
  <si>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</si>
  <si>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</si>
  <si>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</si>
  <si>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</si>
  <si>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</si>
  <si>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</si>
  <si>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</si>
  <si>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</si>
  <si>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</si>
  <si>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</si>
  <si>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</si>
  <si>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</si>
  <si>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</si>
  <si>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</si>
  <si>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</si>
  <si>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</si>
  <si>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</si>
  <si>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</si>
  <si>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</si>
  <si>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</si>
  <si>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</si>
  <si>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</si>
  <si>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</si>
  <si>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</si>
  <si>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</si>
  <si>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</si>
  <si>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</si>
  <si>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</si>
  <si>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</si>
  <si>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</si>
  <si>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</si>
  <si>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</si>
  <si>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</si>
  <si>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</si>
  <si>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</si>
  <si>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</si>
  <si>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</si>
  <si>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</si>
  <si>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</si>
  <si>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</si>
  <si>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</si>
  <si>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</si>
  <si>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</si>
  <si>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</si>
  <si>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</si>
  <si>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</si>
  <si>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</si>
  <si>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</si>
  <si>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</si>
  <si>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</si>
  <si>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</si>
  <si>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</si>
  <si>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</si>
  <si>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</si>
  <si>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</si>
  <si>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</si>
  <si>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</si>
  <si>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</si>
  <si>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</si>
  <si>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</si>
  <si>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</si>
  <si>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</si>
  <si>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</si>
  <si>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</si>
  <si>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</si>
  <si>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</si>
  <si>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</si>
  <si>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</si>
  <si>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</si>
  <si>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</si>
  <si>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</si>
  <si>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</si>
  <si>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</si>
  <si>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</si>
  <si>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</si>
  <si>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</si>
  <si>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</si>
  <si>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</si>
  <si>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</si>
  <si>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</si>
  <si>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</si>
  <si>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</si>
  <si>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</si>
  <si>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</si>
  <si>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</si>
  <si>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</si>
  <si>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</si>
  <si>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</si>
  <si>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</si>
  <si>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</si>
  <si>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</si>
  <si>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</si>
  <si>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</si>
  <si>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</si>
  <si>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</si>
  <si>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</si>
  <si>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</si>
  <si>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</si>
  <si>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</si>
  <si>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</si>
  <si>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</si>
  <si>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</si>
  <si>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</si>
  <si>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</si>
  <si>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</si>
  <si>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</si>
  <si>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</si>
  <si>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</si>
  <si>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</si>
  <si>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</si>
  <si>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</si>
  <si>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</si>
  <si>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</si>
  <si>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</si>
  <si>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</si>
  <si>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</si>
  <si>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</si>
  <si>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</si>
  <si>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</si>
  <si>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</si>
  <si>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</si>
  <si>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РАЗДЕЛ 2.</t>
  </si>
  <si>
    <t>Техническое обслуживание внутридомового газового оборудования</t>
  </si>
  <si>
    <t>№ п/п</t>
  </si>
  <si>
    <t>Цена без НДС, руб.</t>
  </si>
  <si>
    <t>Цена с НДС, руб.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</si>
  <si>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</si>
  <si>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2.1.</t>
  </si>
  <si>
    <t>2.2.</t>
  </si>
  <si>
    <t>2.3.</t>
  </si>
  <si>
    <t>2.4.</t>
  </si>
  <si>
    <t>Приложение 1</t>
  </si>
  <si>
    <t xml:space="preserve"> шт.</t>
  </si>
  <si>
    <t>к приказу № 73 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</si>
</sst>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2" fillId="0" borderId="0"/>
    <xf numFmtId="167" fontId="18" fillId="0" borderId="0"/>
    <xf numFmtId="0" fontId="1" fillId="0" borderId="0"/>
    <xf numFmtId="0" fontId="37" fillId="0" borderId="0"/>
  </cellStyleXfs>
  <cellXfs count="2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0" fontId="6" fillId="0" borderId="1" xfId="0" applyFont="1" applyBorder="1"/>
    <xf numFmtId="165" fontId="4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4" fontId="9" fillId="4" borderId="7" xfId="0" applyNumberFormat="1" applyFont="1" applyFill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166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" fontId="10" fillId="0" borderId="7" xfId="0" applyNumberFormat="1" applyFont="1" applyBorder="1" applyAlignment="1">
      <alignment horizontal="right" vertical="top"/>
    </xf>
    <xf numFmtId="2" fontId="10" fillId="0" borderId="7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166" fontId="9" fillId="4" borderId="7" xfId="0" applyNumberFormat="1" applyFont="1" applyFill="1" applyBorder="1" applyAlignment="1">
      <alignment horizontal="right" vertical="top"/>
    </xf>
    <xf numFmtId="2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left" vertical="top"/>
    </xf>
    <xf numFmtId="164" fontId="9" fillId="4" borderId="7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166" fontId="11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 applyAlignment="1">
      <alignment horizontal="left" vertical="center"/>
    </xf>
    <xf numFmtId="0" fontId="13" fillId="5" borderId="0" xfId="1" applyFont="1" applyFill="1" applyBorder="1" applyAlignment="1"/>
    <xf numFmtId="0" fontId="14" fillId="5" borderId="0" xfId="1" applyFont="1" applyFill="1" applyBorder="1" applyAlignment="1"/>
    <xf numFmtId="0" fontId="15" fillId="0" borderId="0" xfId="1" applyFont="1" applyFill="1" applyBorder="1"/>
    <xf numFmtId="0" fontId="16" fillId="5" borderId="15" xfId="1" applyFont="1" applyFill="1" applyBorder="1" applyAlignment="1">
      <alignment vertical="top"/>
    </xf>
    <xf numFmtId="0" fontId="17" fillId="5" borderId="15" xfId="1" applyFont="1" applyFill="1" applyBorder="1" applyAlignment="1">
      <alignment vertical="top"/>
    </xf>
    <xf numFmtId="0" fontId="17" fillId="5" borderId="0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7" fillId="0" borderId="16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167" fontId="20" fillId="0" borderId="19" xfId="2" applyFont="1" applyFill="1" applyBorder="1" applyAlignment="1" applyProtection="1">
      <alignment horizontal="center" vertical="center" wrapText="1"/>
      <protection locked="0"/>
    </xf>
    <xf numFmtId="167" fontId="20" fillId="0" borderId="20" xfId="2" applyFont="1" applyFill="1" applyBorder="1" applyAlignment="1" applyProtection="1">
      <alignment horizontal="center" vertical="center" wrapText="1"/>
      <protection locked="0"/>
    </xf>
    <xf numFmtId="167" fontId="21" fillId="0" borderId="0" xfId="2" applyFont="1" applyBorder="1"/>
    <xf numFmtId="167" fontId="21" fillId="0" borderId="0" xfId="2" applyFont="1"/>
    <xf numFmtId="167" fontId="20" fillId="0" borderId="22" xfId="2" applyFont="1" applyFill="1" applyBorder="1" applyAlignment="1" applyProtection="1">
      <alignment horizontal="center" vertical="center" wrapText="1"/>
      <protection locked="0"/>
    </xf>
    <xf numFmtId="0" fontId="22" fillId="5" borderId="26" xfId="1" applyFont="1" applyFill="1" applyBorder="1" applyAlignment="1">
      <alignment horizontal="left" vertical="center" wrapText="1" indent="2"/>
    </xf>
    <xf numFmtId="1" fontId="24" fillId="5" borderId="27" xfId="1" applyNumberFormat="1" applyFont="1" applyFill="1" applyBorder="1" applyAlignment="1">
      <alignment horizontal="center" vertical="center"/>
    </xf>
    <xf numFmtId="1" fontId="24" fillId="5" borderId="28" xfId="1" applyNumberFormat="1" applyFont="1" applyFill="1" applyBorder="1" applyAlignment="1">
      <alignment horizontal="center" vertical="center"/>
    </xf>
    <xf numFmtId="1" fontId="24" fillId="5" borderId="29" xfId="1" applyNumberFormat="1" applyFont="1" applyFill="1" applyBorder="1" applyAlignment="1">
      <alignment horizontal="center" vertical="center"/>
    </xf>
    <xf numFmtId="167" fontId="21" fillId="6" borderId="0" xfId="2" applyFont="1" applyFill="1" applyBorder="1"/>
    <xf numFmtId="167" fontId="19" fillId="0" borderId="30" xfId="2" applyFont="1" applyFill="1" applyBorder="1" applyAlignment="1">
      <alignment vertical="center"/>
    </xf>
    <xf numFmtId="168" fontId="19" fillId="0" borderId="31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168" fontId="19" fillId="0" borderId="14" xfId="2" applyNumberFormat="1" applyFont="1" applyFill="1" applyBorder="1" applyAlignment="1">
      <alignment horizontal="center" vertical="center"/>
    </xf>
    <xf numFmtId="167" fontId="21" fillId="0" borderId="0" xfId="2" applyFont="1" applyFill="1" applyBorder="1"/>
    <xf numFmtId="168" fontId="19" fillId="0" borderId="32" xfId="2" applyNumberFormat="1" applyFont="1" applyFill="1" applyBorder="1" applyAlignment="1">
      <alignment horizontal="center" vertical="center"/>
    </xf>
    <xf numFmtId="0" fontId="22" fillId="5" borderId="33" xfId="1" applyFont="1" applyFill="1" applyBorder="1" applyAlignment="1">
      <alignment horizontal="left" vertical="center" wrapText="1" indent="2"/>
    </xf>
    <xf numFmtId="1" fontId="24" fillId="5" borderId="34" xfId="1" applyNumberFormat="1" applyFont="1" applyFill="1" applyBorder="1" applyAlignment="1">
      <alignment horizontal="center" vertical="center"/>
    </xf>
    <xf numFmtId="1" fontId="24" fillId="5" borderId="16" xfId="1" applyNumberFormat="1" applyFont="1" applyFill="1" applyBorder="1" applyAlignment="1">
      <alignment horizontal="center" vertical="center"/>
    </xf>
    <xf numFmtId="1" fontId="24" fillId="5" borderId="35" xfId="1" applyNumberFormat="1" applyFont="1" applyFill="1" applyBorder="1" applyAlignment="1">
      <alignment horizontal="center" vertical="center"/>
    </xf>
    <xf numFmtId="167" fontId="19" fillId="0" borderId="36" xfId="2" applyFont="1" applyFill="1" applyBorder="1" applyAlignment="1">
      <alignment vertical="center"/>
    </xf>
    <xf numFmtId="168" fontId="19" fillId="0" borderId="37" xfId="2" applyNumberFormat="1" applyFont="1" applyFill="1" applyBorder="1" applyAlignment="1">
      <alignment horizontal="center" vertical="center"/>
    </xf>
    <xf numFmtId="168" fontId="19" fillId="0" borderId="15" xfId="2" applyNumberFormat="1" applyFont="1" applyFill="1" applyBorder="1" applyAlignment="1">
      <alignment horizontal="center" vertical="center"/>
    </xf>
    <xf numFmtId="168" fontId="19" fillId="0" borderId="38" xfId="2" applyNumberFormat="1" applyFont="1" applyFill="1" applyBorder="1" applyAlignment="1">
      <alignment horizontal="center" vertical="center"/>
    </xf>
    <xf numFmtId="0" fontId="24" fillId="5" borderId="33" xfId="1" applyFont="1" applyFill="1" applyBorder="1" applyAlignment="1">
      <alignment horizontal="left" vertical="center" wrapText="1" indent="2"/>
    </xf>
    <xf numFmtId="0" fontId="25" fillId="5" borderId="33" xfId="1" applyFont="1" applyFill="1" applyBorder="1" applyAlignment="1">
      <alignment horizontal="left" vertical="center" wrapText="1" indent="2"/>
    </xf>
    <xf numFmtId="167" fontId="19" fillId="0" borderId="21" xfId="2" applyFont="1" applyFill="1" applyBorder="1" applyAlignment="1">
      <alignment vertical="center"/>
    </xf>
    <xf numFmtId="168" fontId="19" fillId="0" borderId="39" xfId="2" applyNumberFormat="1" applyFont="1" applyFill="1" applyBorder="1" applyAlignment="1">
      <alignment horizontal="center" vertical="center"/>
    </xf>
    <xf numFmtId="168" fontId="19" fillId="0" borderId="17" xfId="2" applyNumberFormat="1" applyFont="1" applyFill="1" applyBorder="1" applyAlignment="1">
      <alignment horizontal="center" vertical="center"/>
    </xf>
    <xf numFmtId="168" fontId="19" fillId="0" borderId="10" xfId="2" applyNumberFormat="1" applyFont="1" applyFill="1" applyBorder="1" applyAlignment="1">
      <alignment horizontal="center" vertical="center"/>
    </xf>
    <xf numFmtId="167" fontId="21" fillId="0" borderId="15" xfId="2" applyFont="1" applyBorder="1"/>
    <xf numFmtId="167" fontId="21" fillId="0" borderId="0" xfId="2" applyFont="1" applyFill="1"/>
    <xf numFmtId="167" fontId="21" fillId="7" borderId="0" xfId="2" applyFont="1" applyFill="1"/>
    <xf numFmtId="0" fontId="2" fillId="0" borderId="0" xfId="0" applyFont="1" applyAlignment="1">
      <alignment horizontal="justify" vertical="center"/>
    </xf>
    <xf numFmtId="0" fontId="29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2"/>
    </xf>
    <xf numFmtId="0" fontId="30" fillId="0" borderId="7" xfId="0" applyFont="1" applyBorder="1" applyAlignment="1">
      <alignment horizontal="left" vertical="top" wrapText="1" indent="4"/>
    </xf>
    <xf numFmtId="0" fontId="30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8"/>
    </xf>
    <xf numFmtId="0" fontId="30" fillId="0" borderId="7" xfId="0" applyFont="1" applyBorder="1" applyAlignment="1">
      <alignment horizontal="left" vertical="top" wrapText="1" indent="10"/>
    </xf>
    <xf numFmtId="0" fontId="30" fillId="0" borderId="7" xfId="0" applyFont="1" applyBorder="1" applyAlignment="1">
      <alignment horizontal="left" vertical="top" wrapText="1" indent="12"/>
    </xf>
    <xf numFmtId="2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Border="1" applyAlignment="1">
      <alignment horizontal="right" vertical="top"/>
    </xf>
    <xf numFmtId="166" fontId="30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30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14"/>
    </xf>
    <xf numFmtId="0" fontId="30" fillId="0" borderId="7" xfId="0" applyFont="1" applyBorder="1" applyAlignment="1">
      <alignment horizontal="left" vertical="top" wrapText="1" indent="16"/>
    </xf>
    <xf numFmtId="3" fontId="30" fillId="0" borderId="7" xfId="0" applyNumberFormat="1" applyFont="1" applyBorder="1" applyAlignment="1">
      <alignment horizontal="right" vertical="top"/>
    </xf>
    <xf numFmtId="4" fontId="31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2" fillId="0" borderId="0" xfId="3" applyFont="1" applyAlignment="1">
      <alignment horizontal="left" vertical="top"/>
    </xf>
    <xf numFmtId="0" fontId="33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3" fontId="34" fillId="0" borderId="41" xfId="3" applyNumberFormat="1" applyFont="1" applyBorder="1" applyAlignment="1">
      <alignment horizontal="right" vertical="top"/>
    </xf>
    <xf numFmtId="4" fontId="34" fillId="0" borderId="41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41" xfId="3" applyBorder="1" applyAlignment="1">
      <alignment horizontal="left" vertical="top" wrapText="1" indent="2"/>
    </xf>
    <xf numFmtId="1" fontId="36" fillId="0" borderId="41" xfId="3" applyNumberFormat="1" applyFont="1" applyBorder="1" applyAlignment="1">
      <alignment horizontal="right" vertical="top"/>
    </xf>
    <xf numFmtId="3" fontId="36" fillId="0" borderId="41" xfId="3" applyNumberFormat="1" applyFont="1" applyBorder="1" applyAlignment="1">
      <alignment horizontal="right" vertical="top"/>
    </xf>
    <xf numFmtId="0" fontId="1" fillId="0" borderId="41" xfId="3" applyBorder="1" applyAlignment="1">
      <alignment horizontal="left" vertical="top" wrapText="1"/>
    </xf>
    <xf numFmtId="0" fontId="1" fillId="0" borderId="41" xfId="3" applyBorder="1" applyAlignment="1">
      <alignment horizontal="right" vertical="top"/>
    </xf>
    <xf numFmtId="1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1" fillId="0" borderId="48" xfId="3" applyBorder="1" applyAlignment="1">
      <alignment horizontal="right" vertical="top"/>
    </xf>
    <xf numFmtId="0" fontId="1" fillId="0" borderId="49" xfId="3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164" fontId="1" fillId="0" borderId="41" xfId="3" applyNumberForma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0" fontId="1" fillId="8" borderId="41" xfId="3" applyFill="1" applyBorder="1" applyAlignment="1">
      <alignment horizontal="left" vertical="top" wrapText="1"/>
    </xf>
    <xf numFmtId="166" fontId="36" fillId="0" borderId="41" xfId="3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 indent="2"/>
    </xf>
    <xf numFmtId="4" fontId="36" fillId="9" borderId="50" xfId="4" applyNumberFormat="1" applyFont="1" applyFill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/>
    </xf>
    <xf numFmtId="166" fontId="37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horizontal="right" vertical="top"/>
    </xf>
    <xf numFmtId="4" fontId="37" fillId="0" borderId="50" xfId="4" applyNumberFormat="1" applyFont="1" applyBorder="1" applyAlignment="1">
      <alignment horizontal="right" vertical="top"/>
    </xf>
    <xf numFmtId="1" fontId="37" fillId="0" borderId="50" xfId="4" applyNumberFormat="1" applyFont="1" applyBorder="1" applyAlignment="1">
      <alignment horizontal="right" vertical="top"/>
    </xf>
    <xf numFmtId="164" fontId="37" fillId="0" borderId="50" xfId="4" applyNumberFormat="1" applyFont="1" applyBorder="1" applyAlignment="1">
      <alignment horizontal="right" vertical="top"/>
    </xf>
    <xf numFmtId="3" fontId="37" fillId="0" borderId="50" xfId="4" applyNumberFormat="1" applyFont="1" applyBorder="1" applyAlignment="1">
      <alignment horizontal="right" vertical="top"/>
    </xf>
    <xf numFmtId="4" fontId="1" fillId="8" borderId="0" xfId="3" applyNumberFormat="1" applyFill="1"/>
    <xf numFmtId="4" fontId="36" fillId="8" borderId="41" xfId="3" applyNumberFormat="1" applyFont="1" applyFill="1" applyBorder="1" applyAlignment="1">
      <alignment horizontal="right" vertical="top"/>
    </xf>
    <xf numFmtId="0" fontId="38" fillId="0" borderId="0" xfId="0" applyFont="1" applyAlignment="1">
      <alignment horizontal="left"/>
    </xf>
    <xf numFmtId="0" fontId="28" fillId="8" borderId="0" xfId="3" applyFont="1" applyFill="1"/>
    <xf numFmtId="168" fontId="19" fillId="8" borderId="17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0" xfId="0" applyFont="1"/>
    <xf numFmtId="0" fontId="7" fillId="0" borderId="10" xfId="0" applyFont="1" applyBorder="1" applyAlignment="1">
      <alignment vertical="center" wrapText="1"/>
    </xf>
    <xf numFmtId="0" fontId="7" fillId="0" borderId="13" xfId="0" applyFont="1" applyBorder="1"/>
    <xf numFmtId="0" fontId="7" fillId="0" borderId="29" xfId="0" applyFont="1" applyBorder="1"/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vertical="center" wrapText="1" indent="2"/>
    </xf>
    <xf numFmtId="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 indent="2"/>
    </xf>
    <xf numFmtId="0" fontId="9" fillId="4" borderId="7" xfId="0" applyFont="1" applyFill="1" applyBorder="1" applyAlignment="1">
      <alignment horizontal="left" vertical="top" wrapText="1" indent="2"/>
    </xf>
    <xf numFmtId="0" fontId="10" fillId="0" borderId="7" xfId="0" applyFont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 indent="6"/>
    </xf>
    <xf numFmtId="0" fontId="9" fillId="4" borderId="7" xfId="0" applyFont="1" applyFill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 indent="6"/>
    </xf>
    <xf numFmtId="0" fontId="10" fillId="0" borderId="7" xfId="0" applyFont="1" applyBorder="1" applyAlignment="1">
      <alignment horizontal="left" vertical="top" wrapText="1" indent="8"/>
    </xf>
    <xf numFmtId="0" fontId="11" fillId="3" borderId="3" xfId="0" applyFont="1" applyFill="1" applyBorder="1" applyAlignment="1">
      <alignment horizontal="left" vertical="top"/>
    </xf>
    <xf numFmtId="0" fontId="29" fillId="3" borderId="2" xfId="0" applyFont="1" applyFill="1" applyBorder="1" applyAlignment="1">
      <alignment horizontal="left" vertical="top" wrapText="1"/>
    </xf>
    <xf numFmtId="0" fontId="29" fillId="3" borderId="4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/>
    </xf>
    <xf numFmtId="4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35" fillId="0" borderId="42" xfId="3" applyFont="1" applyBorder="1" applyAlignment="1">
      <alignment horizontal="left" vertical="top" wrapText="1"/>
    </xf>
    <xf numFmtId="0" fontId="35" fillId="0" borderId="43" xfId="3" applyFont="1" applyBorder="1" applyAlignment="1">
      <alignment horizontal="left" vertical="top" wrapText="1"/>
    </xf>
    <xf numFmtId="0" fontId="35" fillId="0" borderId="0" xfId="3" applyFont="1" applyAlignment="1">
      <alignment horizontal="left" vertical="top" wrapText="1"/>
    </xf>
    <xf numFmtId="0" fontId="35" fillId="0" borderId="44" xfId="3" applyFont="1" applyBorder="1" applyAlignment="1">
      <alignment horizontal="left" vertical="top" wrapText="1"/>
    </xf>
    <xf numFmtId="0" fontId="35" fillId="0" borderId="45" xfId="3" applyFont="1" applyBorder="1" applyAlignment="1">
      <alignment horizontal="left" vertical="top" wrapText="1"/>
    </xf>
    <xf numFmtId="0" fontId="35" fillId="0" borderId="46" xfId="3" applyFont="1" applyBorder="1" applyAlignment="1">
      <alignment horizontal="left" vertical="top" wrapText="1"/>
    </xf>
    <xf numFmtId="0" fontId="35" fillId="0" borderId="47" xfId="3" applyFont="1" applyBorder="1" applyAlignment="1">
      <alignment horizontal="left" vertical="top" wrapText="1"/>
    </xf>
    <xf numFmtId="4" fontId="34" fillId="0" borderId="41" xfId="3" applyNumberFormat="1" applyFont="1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166" fontId="36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4" fontId="1" fillId="8" borderId="41" xfId="3" applyNumberFormat="1" applyFill="1" applyBorder="1" applyAlignment="1">
      <alignment horizontal="right" vertical="top"/>
    </xf>
    <xf numFmtId="166" fontId="1" fillId="8" borderId="41" xfId="3" applyNumberFormat="1" applyFill="1" applyBorder="1" applyAlignment="1">
      <alignment horizontal="right" vertical="top"/>
    </xf>
    <xf numFmtId="3" fontId="1" fillId="8" borderId="41" xfId="3" applyNumberForma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/>
    </xf>
    <xf numFmtId="167" fontId="19" fillId="0" borderId="18" xfId="2" applyFont="1" applyBorder="1" applyAlignment="1">
      <alignment horizontal="left" vertical="center"/>
    </xf>
    <xf numFmtId="167" fontId="19" fillId="0" borderId="21" xfId="2" applyFont="1" applyBorder="1" applyAlignment="1">
      <alignment horizontal="left" vertical="center"/>
    </xf>
    <xf numFmtId="167" fontId="20" fillId="0" borderId="23" xfId="2" applyFont="1" applyFill="1" applyBorder="1" applyAlignment="1" applyProtection="1">
      <alignment horizontal="center" vertical="center" wrapText="1"/>
      <protection locked="0"/>
    </xf>
    <xf numFmtId="167" fontId="20" fillId="0" borderId="24" xfId="2" applyFont="1" applyFill="1" applyBorder="1" applyAlignment="1" applyProtection="1">
      <alignment horizontal="center" vertical="center" wrapText="1"/>
      <protection locked="0"/>
    </xf>
    <xf numFmtId="167" fontId="20" fillId="0" borderId="25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6" t="s">
        <v>36</v>
      </c>
      <c r="D6" s="156"/>
      <c r="I6" s="141" t="s">
        <v>363</v>
      </c>
    </row>
    <row r="7" spans="1:9" s="12" customFormat="1" ht="9.9499999999999993" customHeight="1" x14ac:dyDescent="0.25"/>
    <row r="8" spans="1:9" ht="12.95" customHeight="1" x14ac:dyDescent="0.25">
      <c r="A8" s="157" t="s">
        <v>37</v>
      </c>
      <c r="B8" s="157"/>
      <c r="C8" s="157"/>
      <c r="D8" s="157"/>
      <c r="E8" s="157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8"/>
      <c r="B9" s="159"/>
      <c r="C9" s="159"/>
      <c r="D9" s="159"/>
      <c r="E9" s="160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1" t="s">
        <v>42</v>
      </c>
      <c r="B10" s="161"/>
      <c r="C10" s="161"/>
      <c r="D10" s="161"/>
      <c r="E10" s="161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2" t="s">
        <v>43</v>
      </c>
      <c r="B11" s="162"/>
      <c r="C11" s="162"/>
      <c r="D11" s="162"/>
      <c r="E11" s="162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2" t="s">
        <v>44</v>
      </c>
      <c r="B12" s="162"/>
      <c r="C12" s="162"/>
      <c r="D12" s="162"/>
      <c r="E12" s="162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2" t="s">
        <v>45</v>
      </c>
      <c r="B13" s="162"/>
      <c r="C13" s="162"/>
      <c r="D13" s="162"/>
      <c r="E13" s="162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2" t="s">
        <v>46</v>
      </c>
      <c r="B14" s="162"/>
      <c r="C14" s="162"/>
      <c r="D14" s="162"/>
      <c r="E14" s="162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2" t="s">
        <v>47</v>
      </c>
      <c r="B15" s="162"/>
      <c r="C15" s="162"/>
      <c r="D15" s="162"/>
      <c r="E15" s="162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2" t="s">
        <v>48</v>
      </c>
      <c r="B16" s="162"/>
      <c r="C16" s="162"/>
      <c r="D16" s="162"/>
      <c r="E16" s="162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2" t="s">
        <v>49</v>
      </c>
      <c r="B17" s="162"/>
      <c r="C17" s="162"/>
      <c r="D17" s="162"/>
      <c r="E17" s="162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2" t="s">
        <v>50</v>
      </c>
      <c r="B18" s="162"/>
      <c r="C18" s="162"/>
      <c r="D18" s="162"/>
      <c r="E18" s="162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1" t="s">
        <v>51</v>
      </c>
      <c r="B19" s="161"/>
      <c r="C19" s="161"/>
      <c r="D19" s="161"/>
      <c r="E19" s="161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2" t="s">
        <v>52</v>
      </c>
      <c r="B20" s="162"/>
      <c r="C20" s="162"/>
      <c r="D20" s="162"/>
      <c r="E20" s="162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2" t="s">
        <v>53</v>
      </c>
      <c r="B21" s="162"/>
      <c r="C21" s="162"/>
      <c r="D21" s="162"/>
      <c r="E21" s="162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2" t="s">
        <v>54</v>
      </c>
      <c r="B22" s="162"/>
      <c r="C22" s="162"/>
      <c r="D22" s="162"/>
      <c r="E22" s="162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2" t="s">
        <v>55</v>
      </c>
      <c r="B23" s="162"/>
      <c r="C23" s="162"/>
      <c r="D23" s="162"/>
      <c r="E23" s="162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2" t="s">
        <v>56</v>
      </c>
      <c r="B24" s="162"/>
      <c r="C24" s="162"/>
      <c r="D24" s="162"/>
      <c r="E24" s="162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2" t="s">
        <v>57</v>
      </c>
      <c r="B25" s="162"/>
      <c r="C25" s="162"/>
      <c r="D25" s="162"/>
      <c r="E25" s="162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2" t="s">
        <v>58</v>
      </c>
      <c r="B26" s="162"/>
      <c r="C26" s="162"/>
      <c r="D26" s="162"/>
      <c r="E26" s="162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2" t="s">
        <v>59</v>
      </c>
      <c r="B27" s="162"/>
      <c r="C27" s="162"/>
      <c r="D27" s="162"/>
      <c r="E27" s="162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2" t="s">
        <v>60</v>
      </c>
      <c r="B28" s="162"/>
      <c r="C28" s="162"/>
      <c r="D28" s="162"/>
      <c r="E28" s="162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2" t="s">
        <v>61</v>
      </c>
      <c r="B29" s="162"/>
      <c r="C29" s="162"/>
      <c r="D29" s="162"/>
      <c r="E29" s="162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2" t="s">
        <v>62</v>
      </c>
      <c r="B30" s="162"/>
      <c r="C30" s="162"/>
      <c r="D30" s="162"/>
      <c r="E30" s="162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2" t="s">
        <v>63</v>
      </c>
      <c r="B31" s="162"/>
      <c r="C31" s="162"/>
      <c r="D31" s="162"/>
      <c r="E31" s="162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2" t="s">
        <v>64</v>
      </c>
      <c r="B32" s="162"/>
      <c r="C32" s="162"/>
      <c r="D32" s="162"/>
      <c r="E32" s="162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2" t="s">
        <v>65</v>
      </c>
      <c r="B33" s="162"/>
      <c r="C33" s="162"/>
      <c r="D33" s="162"/>
      <c r="E33" s="162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2" t="s">
        <v>66</v>
      </c>
      <c r="B34" s="162"/>
      <c r="C34" s="162"/>
      <c r="D34" s="162"/>
      <c r="E34" s="162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1" t="s">
        <v>11</v>
      </c>
      <c r="B35" s="161"/>
      <c r="C35" s="161"/>
      <c r="D35" s="161"/>
      <c r="E35" s="161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3" t="s">
        <v>67</v>
      </c>
      <c r="B36" s="163"/>
      <c r="C36" s="163"/>
      <c r="D36" s="163"/>
      <c r="E36" s="163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4" t="s">
        <v>68</v>
      </c>
      <c r="B37" s="164"/>
      <c r="C37" s="164"/>
      <c r="D37" s="164"/>
      <c r="E37" s="16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3" t="s">
        <v>69</v>
      </c>
      <c r="B38" s="163"/>
      <c r="C38" s="163"/>
      <c r="D38" s="163"/>
      <c r="E38" s="163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4" t="s">
        <v>70</v>
      </c>
      <c r="B39" s="164"/>
      <c r="C39" s="164"/>
      <c r="D39" s="164"/>
      <c r="E39" s="16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3" t="s">
        <v>71</v>
      </c>
      <c r="B40" s="163"/>
      <c r="C40" s="163"/>
      <c r="D40" s="163"/>
      <c r="E40" s="163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4" t="s">
        <v>72</v>
      </c>
      <c r="B41" s="164"/>
      <c r="C41" s="164"/>
      <c r="D41" s="164"/>
      <c r="E41" s="16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4" t="s">
        <v>73</v>
      </c>
      <c r="B42" s="164"/>
      <c r="C42" s="164"/>
      <c r="D42" s="164"/>
      <c r="E42" s="16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4" t="s">
        <v>74</v>
      </c>
      <c r="B43" s="164"/>
      <c r="C43" s="164"/>
      <c r="D43" s="164"/>
      <c r="E43" s="16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4" t="s">
        <v>75</v>
      </c>
      <c r="B44" s="164"/>
      <c r="C44" s="164"/>
      <c r="D44" s="164"/>
      <c r="E44" s="16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4" t="s">
        <v>76</v>
      </c>
      <c r="B45" s="164"/>
      <c r="C45" s="164"/>
      <c r="D45" s="164"/>
      <c r="E45" s="16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4" t="s">
        <v>77</v>
      </c>
      <c r="B46" s="164"/>
      <c r="C46" s="164"/>
      <c r="D46" s="164"/>
      <c r="E46" s="16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3" t="s">
        <v>78</v>
      </c>
      <c r="B47" s="163"/>
      <c r="C47" s="163"/>
      <c r="D47" s="163"/>
      <c r="E47" s="163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4" t="s">
        <v>79</v>
      </c>
      <c r="B48" s="164"/>
      <c r="C48" s="164"/>
      <c r="D48" s="164"/>
      <c r="E48" s="16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4" t="s">
        <v>80</v>
      </c>
      <c r="B49" s="164"/>
      <c r="C49" s="164"/>
      <c r="D49" s="164"/>
      <c r="E49" s="16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4" t="s">
        <v>81</v>
      </c>
      <c r="B50" s="164"/>
      <c r="C50" s="164"/>
      <c r="D50" s="164"/>
      <c r="E50" s="16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4" t="s">
        <v>82</v>
      </c>
      <c r="B51" s="164"/>
      <c r="C51" s="164"/>
      <c r="D51" s="164"/>
      <c r="E51" s="16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4" t="s">
        <v>83</v>
      </c>
      <c r="B52" s="164"/>
      <c r="C52" s="164"/>
      <c r="D52" s="164"/>
      <c r="E52" s="16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4" t="s">
        <v>84</v>
      </c>
      <c r="B53" s="164"/>
      <c r="C53" s="164"/>
      <c r="D53" s="164"/>
      <c r="E53" s="16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3" t="s">
        <v>85</v>
      </c>
      <c r="B54" s="163"/>
      <c r="C54" s="163"/>
      <c r="D54" s="163"/>
      <c r="E54" s="163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4" t="s">
        <v>86</v>
      </c>
      <c r="B55" s="164"/>
      <c r="C55" s="164"/>
      <c r="D55" s="164"/>
      <c r="E55" s="16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4" t="s">
        <v>87</v>
      </c>
      <c r="B56" s="164"/>
      <c r="C56" s="164"/>
      <c r="D56" s="164"/>
      <c r="E56" s="16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4" t="s">
        <v>88</v>
      </c>
      <c r="B57" s="164"/>
      <c r="C57" s="164"/>
      <c r="D57" s="164"/>
      <c r="E57" s="16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4" t="s">
        <v>89</v>
      </c>
      <c r="B58" s="164"/>
      <c r="C58" s="164"/>
      <c r="D58" s="164"/>
      <c r="E58" s="16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4" t="s">
        <v>90</v>
      </c>
      <c r="B59" s="164"/>
      <c r="C59" s="164"/>
      <c r="D59" s="164"/>
      <c r="E59" s="16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3" t="s">
        <v>91</v>
      </c>
      <c r="B60" s="163"/>
      <c r="C60" s="163"/>
      <c r="D60" s="163"/>
      <c r="E60" s="163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4" t="s">
        <v>92</v>
      </c>
      <c r="B61" s="164"/>
      <c r="C61" s="164"/>
      <c r="D61" s="164"/>
      <c r="E61" s="16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6" t="s">
        <v>93</v>
      </c>
      <c r="B62" s="166"/>
      <c r="C62" s="166"/>
      <c r="D62" s="166"/>
      <c r="E62" s="16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5" t="s">
        <v>94</v>
      </c>
      <c r="B63" s="165"/>
      <c r="C63" s="165"/>
      <c r="D63" s="165"/>
      <c r="E63" s="165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5" t="s">
        <v>95</v>
      </c>
      <c r="B64" s="165"/>
      <c r="C64" s="165"/>
      <c r="D64" s="165"/>
      <c r="E64" s="165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3" t="s">
        <v>96</v>
      </c>
      <c r="B65" s="163"/>
      <c r="C65" s="163"/>
      <c r="D65" s="163"/>
      <c r="E65" s="163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6" t="s">
        <v>97</v>
      </c>
      <c r="B66" s="166"/>
      <c r="C66" s="166"/>
      <c r="D66" s="166"/>
      <c r="E66" s="16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5" t="s">
        <v>98</v>
      </c>
      <c r="B67" s="165"/>
      <c r="C67" s="165"/>
      <c r="D67" s="165"/>
      <c r="E67" s="165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5" t="s">
        <v>99</v>
      </c>
      <c r="B68" s="165"/>
      <c r="C68" s="165"/>
      <c r="D68" s="165"/>
      <c r="E68" s="165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5" t="s">
        <v>100</v>
      </c>
      <c r="B69" s="165"/>
      <c r="C69" s="165"/>
      <c r="D69" s="165"/>
      <c r="E69" s="165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3" t="s">
        <v>101</v>
      </c>
      <c r="B70" s="163"/>
      <c r="C70" s="163"/>
      <c r="D70" s="163"/>
      <c r="E70" s="163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4" t="s">
        <v>102</v>
      </c>
      <c r="B71" s="164"/>
      <c r="C71" s="164"/>
      <c r="D71" s="164"/>
      <c r="E71" s="16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4" t="s">
        <v>103</v>
      </c>
      <c r="B72" s="164"/>
      <c r="C72" s="164"/>
      <c r="D72" s="164"/>
      <c r="E72" s="16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4" t="s">
        <v>104</v>
      </c>
      <c r="B73" s="164"/>
      <c r="C73" s="164"/>
      <c r="D73" s="164"/>
      <c r="E73" s="16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4" t="s">
        <v>105</v>
      </c>
      <c r="B74" s="164"/>
      <c r="C74" s="164"/>
      <c r="D74" s="164"/>
      <c r="E74" s="16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6" t="s">
        <v>106</v>
      </c>
      <c r="B75" s="166"/>
      <c r="C75" s="166"/>
      <c r="D75" s="166"/>
      <c r="E75" s="16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5" t="s">
        <v>107</v>
      </c>
      <c r="B76" s="165"/>
      <c r="C76" s="165"/>
      <c r="D76" s="165"/>
      <c r="E76" s="165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8" t="s">
        <v>108</v>
      </c>
      <c r="B77" s="168"/>
      <c r="C77" s="168"/>
      <c r="D77" s="168"/>
      <c r="E77" s="168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9" t="s">
        <v>108</v>
      </c>
      <c r="B78" s="169"/>
      <c r="C78" s="169"/>
      <c r="D78" s="169"/>
      <c r="E78" s="169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9" t="s">
        <v>109</v>
      </c>
      <c r="B79" s="169"/>
      <c r="C79" s="169"/>
      <c r="D79" s="169"/>
      <c r="E79" s="169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7" t="s">
        <v>110</v>
      </c>
      <c r="B80" s="167"/>
      <c r="C80" s="167"/>
      <c r="D80" s="167"/>
      <c r="E80" s="167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1" t="s">
        <v>111</v>
      </c>
      <c r="B81" s="161"/>
      <c r="C81" s="161"/>
      <c r="D81" s="161"/>
      <c r="E81" s="161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3" t="s">
        <v>112</v>
      </c>
      <c r="B82" s="163"/>
      <c r="C82" s="163"/>
      <c r="D82" s="163"/>
      <c r="E82" s="163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6" t="s">
        <v>113</v>
      </c>
      <c r="B83" s="166"/>
      <c r="C83" s="166"/>
      <c r="D83" s="166"/>
      <c r="E83" s="16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5" t="s">
        <v>114</v>
      </c>
      <c r="B84" s="165"/>
      <c r="C84" s="165"/>
      <c r="D84" s="165"/>
      <c r="E84" s="165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3" t="s">
        <v>115</v>
      </c>
      <c r="B85" s="163"/>
      <c r="C85" s="163"/>
      <c r="D85" s="163"/>
      <c r="E85" s="163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4" t="s">
        <v>116</v>
      </c>
      <c r="B86" s="164"/>
      <c r="C86" s="164"/>
      <c r="D86" s="164"/>
      <c r="E86" s="16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4" t="s">
        <v>117</v>
      </c>
      <c r="B87" s="164"/>
      <c r="C87" s="164"/>
      <c r="D87" s="164"/>
      <c r="E87" s="16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4" t="s">
        <v>118</v>
      </c>
      <c r="B88" s="164"/>
      <c r="C88" s="164"/>
      <c r="D88" s="164"/>
      <c r="E88" s="16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4" t="s">
        <v>119</v>
      </c>
      <c r="B89" s="164"/>
      <c r="C89" s="164"/>
      <c r="D89" s="164"/>
      <c r="E89" s="16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3" t="s">
        <v>120</v>
      </c>
      <c r="B90" s="163"/>
      <c r="C90" s="163"/>
      <c r="D90" s="163"/>
      <c r="E90" s="163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4" t="s">
        <v>121</v>
      </c>
      <c r="B91" s="164"/>
      <c r="C91" s="164"/>
      <c r="D91" s="164"/>
      <c r="E91" s="16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4" t="s">
        <v>122</v>
      </c>
      <c r="B92" s="164"/>
      <c r="C92" s="164"/>
      <c r="D92" s="164"/>
      <c r="E92" s="16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3" t="s">
        <v>123</v>
      </c>
      <c r="B93" s="163"/>
      <c r="C93" s="163"/>
      <c r="D93" s="163"/>
      <c r="E93" s="163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4" t="s">
        <v>124</v>
      </c>
      <c r="B94" s="164"/>
      <c r="C94" s="164"/>
      <c r="D94" s="164"/>
      <c r="E94" s="16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4" t="s">
        <v>125</v>
      </c>
      <c r="B95" s="164"/>
      <c r="C95" s="164"/>
      <c r="D95" s="164"/>
      <c r="E95" s="16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4" t="s">
        <v>126</v>
      </c>
      <c r="B96" s="164"/>
      <c r="C96" s="164"/>
      <c r="D96" s="164"/>
      <c r="E96" s="16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3" t="s">
        <v>127</v>
      </c>
      <c r="B97" s="163"/>
      <c r="C97" s="163"/>
      <c r="D97" s="163"/>
      <c r="E97" s="163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4" t="s">
        <v>128</v>
      </c>
      <c r="B98" s="164"/>
      <c r="C98" s="164"/>
      <c r="D98" s="164"/>
      <c r="E98" s="16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4" t="s">
        <v>129</v>
      </c>
      <c r="B99" s="164"/>
      <c r="C99" s="164"/>
      <c r="D99" s="164"/>
      <c r="E99" s="16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3" t="s">
        <v>130</v>
      </c>
      <c r="B100" s="163"/>
      <c r="C100" s="163"/>
      <c r="D100" s="163"/>
      <c r="E100" s="163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4" t="s">
        <v>131</v>
      </c>
      <c r="B101" s="164"/>
      <c r="C101" s="164"/>
      <c r="D101" s="164"/>
      <c r="E101" s="16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4" t="s">
        <v>132</v>
      </c>
      <c r="B102" s="164"/>
      <c r="C102" s="164"/>
      <c r="D102" s="164"/>
      <c r="E102" s="16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4" t="s">
        <v>133</v>
      </c>
      <c r="B103" s="164"/>
      <c r="C103" s="164"/>
      <c r="D103" s="164"/>
      <c r="E103" s="16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4" t="s">
        <v>134</v>
      </c>
      <c r="B104" s="164"/>
      <c r="C104" s="164"/>
      <c r="D104" s="164"/>
      <c r="E104" s="16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3" t="s">
        <v>135</v>
      </c>
      <c r="B105" s="163"/>
      <c r="C105" s="163"/>
      <c r="D105" s="163"/>
      <c r="E105" s="163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4" t="s">
        <v>136</v>
      </c>
      <c r="B106" s="164"/>
      <c r="C106" s="164"/>
      <c r="D106" s="164"/>
      <c r="E106" s="16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4" t="s">
        <v>137</v>
      </c>
      <c r="B107" s="164"/>
      <c r="C107" s="164"/>
      <c r="D107" s="164"/>
      <c r="E107" s="16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3" t="s">
        <v>138</v>
      </c>
      <c r="B108" s="163"/>
      <c r="C108" s="163"/>
      <c r="D108" s="163"/>
      <c r="E108" s="163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4" t="s">
        <v>139</v>
      </c>
      <c r="B109" s="164"/>
      <c r="C109" s="164"/>
      <c r="D109" s="164"/>
      <c r="E109" s="16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4" t="s">
        <v>140</v>
      </c>
      <c r="B110" s="164"/>
      <c r="C110" s="164"/>
      <c r="D110" s="164"/>
      <c r="E110" s="16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4" t="s">
        <v>141</v>
      </c>
      <c r="B111" s="164"/>
      <c r="C111" s="164"/>
      <c r="D111" s="164"/>
      <c r="E111" s="16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4" t="s">
        <v>142</v>
      </c>
      <c r="B112" s="164"/>
      <c r="C112" s="164"/>
      <c r="D112" s="164"/>
      <c r="E112" s="16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4" t="s">
        <v>143</v>
      </c>
      <c r="B113" s="164"/>
      <c r="C113" s="164"/>
      <c r="D113" s="164"/>
      <c r="E113" s="16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4" t="s">
        <v>144</v>
      </c>
      <c r="B114" s="164"/>
      <c r="C114" s="164"/>
      <c r="D114" s="164"/>
      <c r="E114" s="16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4" t="s">
        <v>145</v>
      </c>
      <c r="B115" s="164"/>
      <c r="C115" s="164"/>
      <c r="D115" s="164"/>
      <c r="E115" s="16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4" t="s">
        <v>146</v>
      </c>
      <c r="B116" s="164"/>
      <c r="C116" s="164"/>
      <c r="D116" s="164"/>
      <c r="E116" s="16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3" t="s">
        <v>147</v>
      </c>
      <c r="B117" s="163"/>
      <c r="C117" s="163"/>
      <c r="D117" s="163"/>
      <c r="E117" s="163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4" t="s">
        <v>148</v>
      </c>
      <c r="B118" s="164"/>
      <c r="C118" s="164"/>
      <c r="D118" s="164"/>
      <c r="E118" s="16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4" t="s">
        <v>149</v>
      </c>
      <c r="B119" s="164"/>
      <c r="C119" s="164"/>
      <c r="D119" s="164"/>
      <c r="E119" s="16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4" t="s">
        <v>150</v>
      </c>
      <c r="B120" s="164"/>
      <c r="C120" s="164"/>
      <c r="D120" s="164"/>
      <c r="E120" s="16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4" t="s">
        <v>151</v>
      </c>
      <c r="B121" s="164"/>
      <c r="C121" s="164"/>
      <c r="D121" s="164"/>
      <c r="E121" s="16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3" t="s">
        <v>93</v>
      </c>
      <c r="B122" s="163"/>
      <c r="C122" s="163"/>
      <c r="D122" s="163"/>
      <c r="E122" s="163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4" t="s">
        <v>152</v>
      </c>
      <c r="B123" s="164"/>
      <c r="C123" s="164"/>
      <c r="D123" s="164"/>
      <c r="E123" s="16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4" t="s">
        <v>153</v>
      </c>
      <c r="B124" s="164"/>
      <c r="C124" s="164"/>
      <c r="D124" s="164"/>
      <c r="E124" s="16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4" t="s">
        <v>154</v>
      </c>
      <c r="B125" s="164"/>
      <c r="C125" s="164"/>
      <c r="D125" s="164"/>
      <c r="E125" s="16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4" t="s">
        <v>155</v>
      </c>
      <c r="B126" s="164"/>
      <c r="C126" s="164"/>
      <c r="D126" s="164"/>
      <c r="E126" s="16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4" t="s">
        <v>156</v>
      </c>
      <c r="B127" s="164"/>
      <c r="C127" s="164"/>
      <c r="D127" s="164"/>
      <c r="E127" s="16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3" t="s">
        <v>157</v>
      </c>
      <c r="B128" s="163"/>
      <c r="C128" s="163"/>
      <c r="D128" s="163"/>
      <c r="E128" s="163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4" t="s">
        <v>158</v>
      </c>
      <c r="B129" s="164"/>
      <c r="C129" s="164"/>
      <c r="D129" s="164"/>
      <c r="E129" s="16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6" t="s">
        <v>159</v>
      </c>
      <c r="B130" s="166"/>
      <c r="C130" s="166"/>
      <c r="D130" s="166"/>
      <c r="E130" s="16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5" t="s">
        <v>159</v>
      </c>
      <c r="B131" s="165"/>
      <c r="C131" s="165"/>
      <c r="D131" s="165"/>
      <c r="E131" s="165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3" t="s">
        <v>85</v>
      </c>
      <c r="B132" s="163"/>
      <c r="C132" s="163"/>
      <c r="D132" s="163"/>
      <c r="E132" s="163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4" t="s">
        <v>160</v>
      </c>
      <c r="B133" s="164"/>
      <c r="C133" s="164"/>
      <c r="D133" s="164"/>
      <c r="E133" s="16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4" t="s">
        <v>161</v>
      </c>
      <c r="B134" s="164"/>
      <c r="C134" s="164"/>
      <c r="D134" s="164"/>
      <c r="E134" s="16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4" t="s">
        <v>162</v>
      </c>
      <c r="B135" s="164"/>
      <c r="C135" s="164"/>
      <c r="D135" s="164"/>
      <c r="E135" s="16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4" t="s">
        <v>163</v>
      </c>
      <c r="B136" s="164"/>
      <c r="C136" s="164"/>
      <c r="D136" s="164"/>
      <c r="E136" s="16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4" t="s">
        <v>164</v>
      </c>
      <c r="B137" s="164"/>
      <c r="C137" s="164"/>
      <c r="D137" s="164"/>
      <c r="E137" s="16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4" t="s">
        <v>165</v>
      </c>
      <c r="B138" s="164"/>
      <c r="C138" s="164"/>
      <c r="D138" s="164"/>
      <c r="E138" s="16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3" t="s">
        <v>91</v>
      </c>
      <c r="B139" s="163"/>
      <c r="C139" s="163"/>
      <c r="D139" s="163"/>
      <c r="E139" s="163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4" t="s">
        <v>166</v>
      </c>
      <c r="B140" s="164"/>
      <c r="C140" s="164"/>
      <c r="D140" s="164"/>
      <c r="E140" s="16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4" t="s">
        <v>167</v>
      </c>
      <c r="B141" s="164"/>
      <c r="C141" s="164"/>
      <c r="D141" s="164"/>
      <c r="E141" s="16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4" t="s">
        <v>168</v>
      </c>
      <c r="B142" s="164"/>
      <c r="C142" s="164"/>
      <c r="D142" s="164"/>
      <c r="E142" s="16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4" t="s">
        <v>169</v>
      </c>
      <c r="B143" s="164"/>
      <c r="C143" s="164"/>
      <c r="D143" s="164"/>
      <c r="E143" s="16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4" t="s">
        <v>170</v>
      </c>
      <c r="B144" s="164"/>
      <c r="C144" s="164"/>
      <c r="D144" s="164"/>
      <c r="E144" s="16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4" t="s">
        <v>171</v>
      </c>
      <c r="B145" s="164"/>
      <c r="C145" s="164"/>
      <c r="D145" s="164"/>
      <c r="E145" s="16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4" t="s">
        <v>172</v>
      </c>
      <c r="B146" s="164"/>
      <c r="C146" s="164"/>
      <c r="D146" s="164"/>
      <c r="E146" s="16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4" t="s">
        <v>173</v>
      </c>
      <c r="B147" s="164"/>
      <c r="C147" s="164"/>
      <c r="D147" s="164"/>
      <c r="E147" s="16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4" t="s">
        <v>174</v>
      </c>
      <c r="B148" s="164"/>
      <c r="C148" s="164"/>
      <c r="D148" s="164"/>
      <c r="E148" s="16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4" t="s">
        <v>175</v>
      </c>
      <c r="B149" s="164"/>
      <c r="C149" s="164"/>
      <c r="D149" s="164"/>
      <c r="E149" s="16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4" t="s">
        <v>176</v>
      </c>
      <c r="B150" s="164"/>
      <c r="C150" s="164"/>
      <c r="D150" s="164"/>
      <c r="E150" s="16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4" t="s">
        <v>177</v>
      </c>
      <c r="B151" s="164"/>
      <c r="C151" s="164"/>
      <c r="D151" s="164"/>
      <c r="E151" s="16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3" t="s">
        <v>178</v>
      </c>
      <c r="B152" s="163"/>
      <c r="C152" s="163"/>
      <c r="D152" s="163"/>
      <c r="E152" s="163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4" t="s">
        <v>179</v>
      </c>
      <c r="B153" s="164"/>
      <c r="C153" s="164"/>
      <c r="D153" s="164"/>
      <c r="E153" s="16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4" t="s">
        <v>180</v>
      </c>
      <c r="B154" s="164"/>
      <c r="C154" s="164"/>
      <c r="D154" s="164"/>
      <c r="E154" s="16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4" t="s">
        <v>181</v>
      </c>
      <c r="B155" s="164"/>
      <c r="C155" s="164"/>
      <c r="D155" s="164"/>
      <c r="E155" s="16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3" t="s">
        <v>182</v>
      </c>
      <c r="B156" s="163"/>
      <c r="C156" s="163"/>
      <c r="D156" s="163"/>
      <c r="E156" s="163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4" t="s">
        <v>183</v>
      </c>
      <c r="B157" s="164"/>
      <c r="C157" s="164"/>
      <c r="D157" s="164"/>
      <c r="E157" s="16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4" t="s">
        <v>184</v>
      </c>
      <c r="B158" s="164"/>
      <c r="C158" s="164"/>
      <c r="D158" s="164"/>
      <c r="E158" s="16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4" t="s">
        <v>185</v>
      </c>
      <c r="B159" s="164"/>
      <c r="C159" s="164"/>
      <c r="D159" s="164"/>
      <c r="E159" s="16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4" t="s">
        <v>186</v>
      </c>
      <c r="B160" s="164"/>
      <c r="C160" s="164"/>
      <c r="D160" s="164"/>
      <c r="E160" s="16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4" t="s">
        <v>187</v>
      </c>
      <c r="B161" s="164"/>
      <c r="C161" s="164"/>
      <c r="D161" s="164"/>
      <c r="E161" s="16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4" t="s">
        <v>188</v>
      </c>
      <c r="B162" s="164"/>
      <c r="C162" s="164"/>
      <c r="D162" s="164"/>
      <c r="E162" s="16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3" t="s">
        <v>189</v>
      </c>
      <c r="B163" s="163"/>
      <c r="C163" s="163"/>
      <c r="D163" s="163"/>
      <c r="E163" s="163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4" t="s">
        <v>190</v>
      </c>
      <c r="B164" s="164"/>
      <c r="C164" s="164"/>
      <c r="D164" s="164"/>
      <c r="E164" s="16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4" t="s">
        <v>191</v>
      </c>
      <c r="B165" s="164"/>
      <c r="C165" s="164"/>
      <c r="D165" s="164"/>
      <c r="E165" s="16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4" t="s">
        <v>192</v>
      </c>
      <c r="B166" s="164"/>
      <c r="C166" s="164"/>
      <c r="D166" s="164"/>
      <c r="E166" s="16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4" t="s">
        <v>193</v>
      </c>
      <c r="B167" s="164"/>
      <c r="C167" s="164"/>
      <c r="D167" s="164"/>
      <c r="E167" s="16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4" t="s">
        <v>194</v>
      </c>
      <c r="B168" s="164"/>
      <c r="C168" s="164"/>
      <c r="D168" s="164"/>
      <c r="E168" s="16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4" t="s">
        <v>195</v>
      </c>
      <c r="B169" s="164"/>
      <c r="C169" s="164"/>
      <c r="D169" s="164"/>
      <c r="E169" s="16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7" t="s">
        <v>196</v>
      </c>
      <c r="B170" s="167"/>
      <c r="C170" s="167"/>
      <c r="D170" s="167"/>
      <c r="E170" s="167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0" t="s">
        <v>40</v>
      </c>
      <c r="B171" s="170"/>
      <c r="C171" s="170"/>
      <c r="D171" s="170"/>
      <c r="E171" s="170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1" t="s">
        <v>237</v>
      </c>
      <c r="B1" s="171" t="s">
        <v>37</v>
      </c>
      <c r="C1" s="78" t="s">
        <v>238</v>
      </c>
      <c r="D1" s="78" t="s">
        <v>239</v>
      </c>
      <c r="E1" s="78" t="s">
        <v>239</v>
      </c>
      <c r="F1" s="78" t="s">
        <v>239</v>
      </c>
      <c r="G1" s="78" t="s">
        <v>240</v>
      </c>
      <c r="H1" s="78" t="s">
        <v>241</v>
      </c>
      <c r="I1" s="78" t="s">
        <v>242</v>
      </c>
      <c r="J1" s="79" t="s">
        <v>40</v>
      </c>
    </row>
    <row r="2" spans="1:10" ht="12.95" customHeight="1" x14ac:dyDescent="0.25">
      <c r="A2" s="172"/>
      <c r="B2" s="172"/>
      <c r="C2" s="78" t="s">
        <v>41</v>
      </c>
      <c r="D2" s="78" t="s">
        <v>41</v>
      </c>
      <c r="E2" s="78" t="s">
        <v>41</v>
      </c>
      <c r="F2" s="78" t="s">
        <v>41</v>
      </c>
      <c r="G2" s="78" t="s">
        <v>41</v>
      </c>
      <c r="H2" s="78" t="s">
        <v>41</v>
      </c>
      <c r="I2" s="78" t="s">
        <v>41</v>
      </c>
      <c r="J2" s="78" t="s">
        <v>41</v>
      </c>
    </row>
    <row r="3" spans="1:10" ht="12" customHeight="1" x14ac:dyDescent="0.25">
      <c r="A3" s="80" t="s">
        <v>243</v>
      </c>
      <c r="B3" s="81"/>
      <c r="C3" s="82">
        <v>181774.65</v>
      </c>
      <c r="D3" s="82">
        <v>7494.16</v>
      </c>
      <c r="E3" s="82">
        <v>35920.99</v>
      </c>
      <c r="F3" s="82">
        <v>139294.99</v>
      </c>
      <c r="G3" s="82">
        <v>18498230.219999999</v>
      </c>
      <c r="H3" s="82">
        <v>1487749.69</v>
      </c>
      <c r="I3" s="82">
        <v>6043806.0899999999</v>
      </c>
      <c r="J3" s="82">
        <v>26394270.789999999</v>
      </c>
    </row>
    <row r="4" spans="1:10" ht="12" customHeight="1" outlineLevel="1" x14ac:dyDescent="0.25">
      <c r="A4" s="83" t="s">
        <v>244</v>
      </c>
      <c r="B4" s="81"/>
      <c r="C4" s="82">
        <v>181774.65</v>
      </c>
      <c r="D4" s="82">
        <v>7494.16</v>
      </c>
      <c r="E4" s="82">
        <v>35920.99</v>
      </c>
      <c r="F4" s="82">
        <v>139294.99</v>
      </c>
      <c r="G4" s="82">
        <v>18498230.219999999</v>
      </c>
      <c r="H4" s="82">
        <v>1487749.69</v>
      </c>
      <c r="I4" s="82">
        <v>6043806.0899999999</v>
      </c>
      <c r="J4" s="82">
        <v>26394270.789999999</v>
      </c>
    </row>
    <row r="5" spans="1:10" ht="12" customHeight="1" outlineLevel="2" x14ac:dyDescent="0.25">
      <c r="A5" s="84" t="s">
        <v>245</v>
      </c>
      <c r="B5" s="81"/>
      <c r="C5" s="82">
        <v>181774.65</v>
      </c>
      <c r="D5" s="82">
        <v>7494.16</v>
      </c>
      <c r="E5" s="82">
        <v>35920.99</v>
      </c>
      <c r="F5" s="82">
        <v>139294.99</v>
      </c>
      <c r="G5" s="82">
        <v>18498230.219999999</v>
      </c>
      <c r="H5" s="82">
        <v>1487749.69</v>
      </c>
      <c r="I5" s="82">
        <v>6043806.0899999999</v>
      </c>
      <c r="J5" s="82">
        <v>26394270.789999999</v>
      </c>
    </row>
    <row r="6" spans="1:10" ht="12" customHeight="1" outlineLevel="3" collapsed="1" x14ac:dyDescent="0.25">
      <c r="A6" s="85" t="s">
        <v>246</v>
      </c>
      <c r="B6" s="81"/>
      <c r="C6" s="86">
        <v>3.65</v>
      </c>
      <c r="D6" s="86">
        <v>0.16</v>
      </c>
      <c r="E6" s="86">
        <v>0.99</v>
      </c>
      <c r="F6" s="86">
        <v>2.99</v>
      </c>
      <c r="G6" s="82">
        <v>487120.61</v>
      </c>
      <c r="H6" s="82">
        <v>14924.92</v>
      </c>
      <c r="I6" s="82">
        <v>121418.56</v>
      </c>
      <c r="J6" s="82">
        <v>623471.88</v>
      </c>
    </row>
    <row r="7" spans="1:10" s="12" customFormat="1" ht="12" hidden="1" customHeight="1" outlineLevel="4" collapsed="1" x14ac:dyDescent="0.25">
      <c r="A7" s="87" t="s">
        <v>247</v>
      </c>
      <c r="B7" s="81"/>
      <c r="C7" s="86">
        <v>3.65</v>
      </c>
      <c r="D7" s="86">
        <v>0.16</v>
      </c>
      <c r="E7" s="86">
        <v>0.99</v>
      </c>
      <c r="F7" s="86">
        <v>2.99</v>
      </c>
      <c r="G7" s="82">
        <v>487120.61</v>
      </c>
      <c r="H7" s="82">
        <v>14924.92</v>
      </c>
      <c r="I7" s="82">
        <v>121418.56</v>
      </c>
      <c r="J7" s="82">
        <v>623471.88</v>
      </c>
    </row>
    <row r="8" spans="1:10" s="12" customFormat="1" ht="12" hidden="1" customHeight="1" outlineLevel="5" collapsed="1" x14ac:dyDescent="0.25">
      <c r="A8" s="88" t="s">
        <v>248</v>
      </c>
      <c r="B8" s="81"/>
      <c r="C8" s="86">
        <v>3.65</v>
      </c>
      <c r="D8" s="86">
        <v>0.16</v>
      </c>
      <c r="E8" s="86">
        <v>0.99</v>
      </c>
      <c r="F8" s="86">
        <v>2.99</v>
      </c>
      <c r="G8" s="82">
        <v>5890.28</v>
      </c>
      <c r="H8" s="86">
        <v>209.74</v>
      </c>
      <c r="I8" s="82">
        <v>2273.2199999999998</v>
      </c>
      <c r="J8" s="82">
        <v>8381.0300000000007</v>
      </c>
    </row>
    <row r="9" spans="1:10" s="12" customFormat="1" ht="12" hidden="1" customHeight="1" outlineLevel="6" x14ac:dyDescent="0.25">
      <c r="A9" s="89" t="s">
        <v>248</v>
      </c>
      <c r="B9" s="80" t="s">
        <v>45</v>
      </c>
      <c r="C9" s="90">
        <v>3.65</v>
      </c>
      <c r="D9" s="90">
        <v>0.16</v>
      </c>
      <c r="E9" s="90">
        <v>0.99</v>
      </c>
      <c r="F9" s="90">
        <v>2.99</v>
      </c>
      <c r="G9" s="91">
        <v>5023.95</v>
      </c>
      <c r="H9" s="90">
        <v>181.36</v>
      </c>
      <c r="I9" s="91">
        <v>2063.21</v>
      </c>
      <c r="J9" s="91">
        <v>7276.31</v>
      </c>
    </row>
    <row r="10" spans="1:10" s="12" customFormat="1" ht="12" hidden="1" customHeight="1" outlineLevel="6" collapsed="1" x14ac:dyDescent="0.25">
      <c r="A10" s="89" t="s">
        <v>248</v>
      </c>
      <c r="B10" s="80" t="s">
        <v>49</v>
      </c>
      <c r="C10" s="81"/>
      <c r="D10" s="81"/>
      <c r="E10" s="81"/>
      <c r="F10" s="81"/>
      <c r="G10" s="90">
        <v>866.33</v>
      </c>
      <c r="H10" s="90">
        <v>28.38</v>
      </c>
      <c r="I10" s="90">
        <v>210.01</v>
      </c>
      <c r="J10" s="91">
        <v>1104.72</v>
      </c>
    </row>
    <row r="11" spans="1:10" s="12" customFormat="1" ht="12" hidden="1" customHeight="1" outlineLevel="5" x14ac:dyDescent="0.25">
      <c r="A11" s="88" t="s">
        <v>249</v>
      </c>
      <c r="B11" s="80" t="s">
        <v>43</v>
      </c>
      <c r="C11" s="81"/>
      <c r="D11" s="81"/>
      <c r="E11" s="81"/>
      <c r="F11" s="81"/>
      <c r="G11" s="91">
        <v>13094.02</v>
      </c>
      <c r="H11" s="90">
        <v>412.14</v>
      </c>
      <c r="I11" s="92">
        <v>2679.8</v>
      </c>
      <c r="J11" s="91">
        <v>16185.96</v>
      </c>
    </row>
    <row r="12" spans="1:10" s="12" customFormat="1" ht="12" hidden="1" customHeight="1" outlineLevel="5" x14ac:dyDescent="0.25">
      <c r="A12" s="88" t="s">
        <v>250</v>
      </c>
      <c r="B12" s="80" t="s">
        <v>46</v>
      </c>
      <c r="C12" s="81"/>
      <c r="D12" s="81"/>
      <c r="E12" s="81"/>
      <c r="F12" s="81"/>
      <c r="G12" s="91">
        <v>93681.05</v>
      </c>
      <c r="H12" s="91">
        <v>2180.89</v>
      </c>
      <c r="I12" s="91">
        <v>20035.64</v>
      </c>
      <c r="J12" s="91">
        <v>115897.58</v>
      </c>
    </row>
    <row r="13" spans="1:10" s="12" customFormat="1" ht="12" hidden="1" customHeight="1" outlineLevel="5" x14ac:dyDescent="0.25">
      <c r="A13" s="88" t="s">
        <v>50</v>
      </c>
      <c r="B13" s="80" t="s">
        <v>50</v>
      </c>
      <c r="C13" s="81"/>
      <c r="D13" s="81"/>
      <c r="E13" s="81"/>
      <c r="F13" s="81"/>
      <c r="G13" s="91">
        <v>374455.26</v>
      </c>
      <c r="H13" s="91">
        <v>12122.15</v>
      </c>
      <c r="I13" s="92">
        <v>96429.9</v>
      </c>
      <c r="J13" s="91">
        <v>483007.31</v>
      </c>
    </row>
    <row r="14" spans="1:10" ht="12" customHeight="1" outlineLevel="3" collapsed="1" x14ac:dyDescent="0.25">
      <c r="A14" s="85" t="s">
        <v>251</v>
      </c>
      <c r="B14" s="81"/>
      <c r="C14" s="82">
        <v>42160.98</v>
      </c>
      <c r="D14" s="93">
        <v>1738.2</v>
      </c>
      <c r="E14" s="93">
        <v>8331.6</v>
      </c>
      <c r="F14" s="93">
        <v>32308.2</v>
      </c>
      <c r="G14" s="82">
        <v>3315747.02</v>
      </c>
      <c r="H14" s="82">
        <v>106116.72</v>
      </c>
      <c r="I14" s="93">
        <v>735813.9</v>
      </c>
      <c r="J14" s="82">
        <v>4242216.62</v>
      </c>
    </row>
    <row r="15" spans="1:10" s="12" customFormat="1" ht="24" hidden="1" customHeight="1" outlineLevel="4" collapsed="1" x14ac:dyDescent="0.25">
      <c r="A15" s="87" t="s">
        <v>252</v>
      </c>
      <c r="B15" s="81"/>
      <c r="C15" s="86">
        <v>278.45999999999998</v>
      </c>
      <c r="D15" s="86">
        <v>11.48</v>
      </c>
      <c r="E15" s="94">
        <v>55.2</v>
      </c>
      <c r="F15" s="86">
        <v>213.44</v>
      </c>
      <c r="G15" s="82">
        <v>21384.98</v>
      </c>
      <c r="H15" s="86">
        <v>682.59</v>
      </c>
      <c r="I15" s="82">
        <v>4749.6400000000003</v>
      </c>
      <c r="J15" s="82">
        <v>27375.79</v>
      </c>
    </row>
    <row r="16" spans="1:10" s="12" customFormat="1" ht="24" hidden="1" customHeight="1" outlineLevel="5" x14ac:dyDescent="0.25">
      <c r="A16" s="88" t="s">
        <v>252</v>
      </c>
      <c r="B16" s="80" t="s">
        <v>52</v>
      </c>
      <c r="C16" s="90">
        <v>278.45999999999998</v>
      </c>
      <c r="D16" s="90">
        <v>11.48</v>
      </c>
      <c r="E16" s="95">
        <v>55.2</v>
      </c>
      <c r="F16" s="90">
        <v>213.44</v>
      </c>
      <c r="G16" s="92">
        <v>18292.599999999999</v>
      </c>
      <c r="H16" s="90">
        <v>620.15</v>
      </c>
      <c r="I16" s="91">
        <v>4249.74</v>
      </c>
      <c r="J16" s="91">
        <v>23721.07</v>
      </c>
    </row>
    <row r="17" spans="1:10" s="12" customFormat="1" ht="24" hidden="1" customHeight="1" outlineLevel="5" x14ac:dyDescent="0.25">
      <c r="A17" s="88" t="s">
        <v>252</v>
      </c>
      <c r="B17" s="80" t="s">
        <v>58</v>
      </c>
      <c r="C17" s="81"/>
      <c r="D17" s="81"/>
      <c r="E17" s="81"/>
      <c r="F17" s="81"/>
      <c r="G17" s="91">
        <v>1655.92</v>
      </c>
      <c r="H17" s="90">
        <v>16.68</v>
      </c>
      <c r="I17" s="90">
        <v>158.69</v>
      </c>
      <c r="J17" s="91">
        <v>1831.29</v>
      </c>
    </row>
    <row r="18" spans="1:10" s="12" customFormat="1" ht="24" hidden="1" customHeight="1" outlineLevel="5" x14ac:dyDescent="0.25">
      <c r="A18" s="88" t="s">
        <v>252</v>
      </c>
      <c r="B18" s="80" t="s">
        <v>61</v>
      </c>
      <c r="C18" s="81"/>
      <c r="D18" s="81"/>
      <c r="E18" s="81"/>
      <c r="F18" s="81"/>
      <c r="G18" s="91">
        <v>1435.49</v>
      </c>
      <c r="H18" s="90">
        <v>45.73</v>
      </c>
      <c r="I18" s="95">
        <v>339.9</v>
      </c>
      <c r="J18" s="91">
        <v>1821.12</v>
      </c>
    </row>
    <row r="19" spans="1:10" s="12" customFormat="1" ht="24" hidden="1" customHeight="1" outlineLevel="5" collapsed="1" x14ac:dyDescent="0.25">
      <c r="A19" s="88" t="s">
        <v>252</v>
      </c>
      <c r="B19" s="80" t="s">
        <v>64</v>
      </c>
      <c r="C19" s="81"/>
      <c r="D19" s="81"/>
      <c r="E19" s="81"/>
      <c r="F19" s="81"/>
      <c r="G19" s="90">
        <v>0.97</v>
      </c>
      <c r="H19" s="90">
        <v>0.03</v>
      </c>
      <c r="I19" s="90">
        <v>1.31</v>
      </c>
      <c r="J19" s="90">
        <v>2.31</v>
      </c>
    </row>
    <row r="20" spans="1:10" s="12" customFormat="1" ht="12" hidden="1" customHeight="1" outlineLevel="4" collapsed="1" x14ac:dyDescent="0.25">
      <c r="A20" s="87" t="s">
        <v>66</v>
      </c>
      <c r="B20" s="81"/>
      <c r="C20" s="82">
        <v>41882.519999999997</v>
      </c>
      <c r="D20" s="82">
        <v>1726.72</v>
      </c>
      <c r="E20" s="93">
        <v>8276.4</v>
      </c>
      <c r="F20" s="82">
        <v>32094.76</v>
      </c>
      <c r="G20" s="82">
        <v>3294362.04</v>
      </c>
      <c r="H20" s="82">
        <v>105434.13</v>
      </c>
      <c r="I20" s="82">
        <v>731064.26</v>
      </c>
      <c r="J20" s="82">
        <v>4214840.83</v>
      </c>
    </row>
    <row r="21" spans="1:10" s="12" customFormat="1" ht="12" hidden="1" customHeight="1" outlineLevel="5" x14ac:dyDescent="0.25">
      <c r="A21" s="88" t="s">
        <v>66</v>
      </c>
      <c r="B21" s="80" t="s">
        <v>59</v>
      </c>
      <c r="C21" s="81"/>
      <c r="D21" s="81"/>
      <c r="E21" s="81"/>
      <c r="F21" s="81"/>
      <c r="G21" s="91">
        <v>248387.41</v>
      </c>
      <c r="H21" s="91">
        <v>2502.2600000000002</v>
      </c>
      <c r="I21" s="91">
        <v>23803.38</v>
      </c>
      <c r="J21" s="91">
        <v>274693.05</v>
      </c>
    </row>
    <row r="22" spans="1:10" s="12" customFormat="1" ht="12" hidden="1" customHeight="1" outlineLevel="5" x14ac:dyDescent="0.25">
      <c r="A22" s="88" t="s">
        <v>66</v>
      </c>
      <c r="B22" s="80" t="s">
        <v>62</v>
      </c>
      <c r="C22" s="81"/>
      <c r="D22" s="81"/>
      <c r="E22" s="81"/>
      <c r="F22" s="81"/>
      <c r="G22" s="91">
        <v>221241.26</v>
      </c>
      <c r="H22" s="91">
        <v>7060.58</v>
      </c>
      <c r="I22" s="92">
        <v>52286.1</v>
      </c>
      <c r="J22" s="91">
        <v>280587.94</v>
      </c>
    </row>
    <row r="23" spans="1:10" s="12" customFormat="1" ht="12" hidden="1" customHeight="1" outlineLevel="5" x14ac:dyDescent="0.25">
      <c r="A23" s="88" t="s">
        <v>66</v>
      </c>
      <c r="B23" s="80" t="s">
        <v>65</v>
      </c>
      <c r="C23" s="81"/>
      <c r="D23" s="81"/>
      <c r="E23" s="81"/>
      <c r="F23" s="81"/>
      <c r="G23" s="95">
        <v>145.4</v>
      </c>
      <c r="H23" s="90">
        <v>4.5199999999999996</v>
      </c>
      <c r="I23" s="90">
        <v>196.16</v>
      </c>
      <c r="J23" s="90">
        <v>346.08</v>
      </c>
    </row>
    <row r="24" spans="1:10" s="12" customFormat="1" ht="12" hidden="1" customHeight="1" outlineLevel="5" x14ac:dyDescent="0.25">
      <c r="A24" s="88" t="s">
        <v>66</v>
      </c>
      <c r="B24" s="80" t="s">
        <v>66</v>
      </c>
      <c r="C24" s="91">
        <v>41882.519999999997</v>
      </c>
      <c r="D24" s="91">
        <v>1726.72</v>
      </c>
      <c r="E24" s="92">
        <v>8276.4</v>
      </c>
      <c r="F24" s="91">
        <v>32094.76</v>
      </c>
      <c r="G24" s="91">
        <v>2824587.97</v>
      </c>
      <c r="H24" s="91">
        <v>95866.77</v>
      </c>
      <c r="I24" s="91">
        <v>654778.62</v>
      </c>
      <c r="J24" s="91">
        <v>3659213.76</v>
      </c>
    </row>
    <row r="25" spans="1:10" ht="12" customHeight="1" outlineLevel="3" collapsed="1" x14ac:dyDescent="0.25">
      <c r="A25" s="85" t="s">
        <v>253</v>
      </c>
      <c r="B25" s="81"/>
      <c r="C25" s="96"/>
      <c r="D25" s="96"/>
      <c r="E25" s="96"/>
      <c r="F25" s="96"/>
      <c r="G25" s="82">
        <v>1065363.99</v>
      </c>
      <c r="H25" s="93">
        <v>34110.800000000003</v>
      </c>
      <c r="I25" s="82">
        <v>230927.15</v>
      </c>
      <c r="J25" s="82">
        <v>1330401.94</v>
      </c>
    </row>
    <row r="26" spans="1:10" s="12" customFormat="1" ht="12" hidden="1" customHeight="1" outlineLevel="4" collapsed="1" x14ac:dyDescent="0.25">
      <c r="A26" s="87" t="s">
        <v>254</v>
      </c>
      <c r="B26" s="81"/>
      <c r="C26" s="96"/>
      <c r="D26" s="96"/>
      <c r="E26" s="96"/>
      <c r="F26" s="96"/>
      <c r="G26" s="82">
        <v>985305.83</v>
      </c>
      <c r="H26" s="82">
        <v>32844.79</v>
      </c>
      <c r="I26" s="82">
        <v>210511.28</v>
      </c>
      <c r="J26" s="93">
        <v>1228661.8999999999</v>
      </c>
    </row>
    <row r="27" spans="1:10" s="12" customFormat="1" ht="12" hidden="1" customHeight="1" outlineLevel="5" x14ac:dyDescent="0.25">
      <c r="A27" s="88" t="s">
        <v>255</v>
      </c>
      <c r="B27" s="80" t="s">
        <v>94</v>
      </c>
      <c r="C27" s="81"/>
      <c r="D27" s="81"/>
      <c r="E27" s="81"/>
      <c r="F27" s="81"/>
      <c r="G27" s="91">
        <v>5599.74</v>
      </c>
      <c r="H27" s="90">
        <v>214.35</v>
      </c>
      <c r="I27" s="91">
        <v>1824.21</v>
      </c>
      <c r="J27" s="92">
        <v>7638.3</v>
      </c>
    </row>
    <row r="28" spans="1:10" s="12" customFormat="1" ht="12" hidden="1" customHeight="1" outlineLevel="5" collapsed="1" x14ac:dyDescent="0.25">
      <c r="A28" s="88" t="s">
        <v>256</v>
      </c>
      <c r="B28" s="81"/>
      <c r="C28" s="96"/>
      <c r="D28" s="96"/>
      <c r="E28" s="96"/>
      <c r="F28" s="96"/>
      <c r="G28" s="97">
        <v>265045</v>
      </c>
      <c r="H28" s="82">
        <v>8431.43</v>
      </c>
      <c r="I28" s="82">
        <v>58346.63</v>
      </c>
      <c r="J28" s="82">
        <v>331823.06</v>
      </c>
    </row>
    <row r="29" spans="1:10" s="12" customFormat="1" ht="12" hidden="1" customHeight="1" outlineLevel="6" x14ac:dyDescent="0.25">
      <c r="A29" s="89" t="s">
        <v>256</v>
      </c>
      <c r="B29" s="80" t="s">
        <v>98</v>
      </c>
      <c r="C29" s="81"/>
      <c r="D29" s="81"/>
      <c r="E29" s="81"/>
      <c r="F29" s="81"/>
      <c r="G29" s="91">
        <v>17848.11</v>
      </c>
      <c r="H29" s="90">
        <v>559.28</v>
      </c>
      <c r="I29" s="91">
        <v>3935.44</v>
      </c>
      <c r="J29" s="91">
        <v>22342.83</v>
      </c>
    </row>
    <row r="30" spans="1:10" s="12" customFormat="1" ht="12" hidden="1" customHeight="1" outlineLevel="6" x14ac:dyDescent="0.25">
      <c r="A30" s="89" t="s">
        <v>256</v>
      </c>
      <c r="B30" s="80" t="s">
        <v>99</v>
      </c>
      <c r="C30" s="81"/>
      <c r="D30" s="81"/>
      <c r="E30" s="81"/>
      <c r="F30" s="81"/>
      <c r="G30" s="91">
        <v>140776.60999999999</v>
      </c>
      <c r="H30" s="91">
        <v>4463.16</v>
      </c>
      <c r="I30" s="91">
        <v>30653.19</v>
      </c>
      <c r="J30" s="91">
        <v>175892.96</v>
      </c>
    </row>
    <row r="31" spans="1:10" s="12" customFormat="1" ht="12" hidden="1" customHeight="1" outlineLevel="6" x14ac:dyDescent="0.25">
      <c r="A31" s="89" t="s">
        <v>256</v>
      </c>
      <c r="B31" s="80" t="s">
        <v>100</v>
      </c>
      <c r="C31" s="81"/>
      <c r="D31" s="81"/>
      <c r="E31" s="81"/>
      <c r="F31" s="81"/>
      <c r="G31" s="91">
        <v>16254.13</v>
      </c>
      <c r="H31" s="90">
        <v>547.03</v>
      </c>
      <c r="I31" s="91">
        <v>3933.29</v>
      </c>
      <c r="J31" s="91">
        <v>20734.45</v>
      </c>
    </row>
    <row r="32" spans="1:10" s="12" customFormat="1" ht="12" hidden="1" customHeight="1" outlineLevel="6" collapsed="1" x14ac:dyDescent="0.25">
      <c r="A32" s="89" t="s">
        <v>256</v>
      </c>
      <c r="B32" s="80" t="s">
        <v>70</v>
      </c>
      <c r="C32" s="81"/>
      <c r="D32" s="81"/>
      <c r="E32" s="81"/>
      <c r="F32" s="81"/>
      <c r="G32" s="91">
        <v>90166.15</v>
      </c>
      <c r="H32" s="91">
        <v>2861.96</v>
      </c>
      <c r="I32" s="91">
        <v>19824.71</v>
      </c>
      <c r="J32" s="91">
        <v>112852.82</v>
      </c>
    </row>
    <row r="33" spans="1:10" s="12" customFormat="1" ht="12" hidden="1" customHeight="1" outlineLevel="5" collapsed="1" x14ac:dyDescent="0.25">
      <c r="A33" s="88" t="s">
        <v>257</v>
      </c>
      <c r="B33" s="81"/>
      <c r="C33" s="96"/>
      <c r="D33" s="96"/>
      <c r="E33" s="96"/>
      <c r="F33" s="96"/>
      <c r="G33" s="82">
        <v>120509.89</v>
      </c>
      <c r="H33" s="82">
        <v>2978.87</v>
      </c>
      <c r="I33" s="82">
        <v>22863.34</v>
      </c>
      <c r="J33" s="93">
        <v>146352.1</v>
      </c>
    </row>
    <row r="34" spans="1:10" s="12" customFormat="1" ht="12" hidden="1" customHeight="1" outlineLevel="6" x14ac:dyDescent="0.25">
      <c r="A34" s="89" t="s">
        <v>257</v>
      </c>
      <c r="B34" s="80" t="s">
        <v>102</v>
      </c>
      <c r="C34" s="81"/>
      <c r="D34" s="81"/>
      <c r="E34" s="81"/>
      <c r="F34" s="81"/>
      <c r="G34" s="91">
        <v>102066.14</v>
      </c>
      <c r="H34" s="91">
        <v>2576.38</v>
      </c>
      <c r="I34" s="91">
        <v>19788.63</v>
      </c>
      <c r="J34" s="91">
        <v>124431.15</v>
      </c>
    </row>
    <row r="35" spans="1:10" s="12" customFormat="1" ht="12" hidden="1" customHeight="1" outlineLevel="6" collapsed="1" x14ac:dyDescent="0.25">
      <c r="A35" s="89" t="s">
        <v>257</v>
      </c>
      <c r="B35" s="80" t="s">
        <v>105</v>
      </c>
      <c r="C35" s="81"/>
      <c r="D35" s="81"/>
      <c r="E35" s="81"/>
      <c r="F35" s="81"/>
      <c r="G35" s="91">
        <v>18443.75</v>
      </c>
      <c r="H35" s="90">
        <v>402.49</v>
      </c>
      <c r="I35" s="91">
        <v>3074.71</v>
      </c>
      <c r="J35" s="91">
        <v>21920.95</v>
      </c>
    </row>
    <row r="36" spans="1:10" s="12" customFormat="1" ht="12" hidden="1" customHeight="1" outlineLevel="5" collapsed="1" x14ac:dyDescent="0.25">
      <c r="A36" s="88" t="s">
        <v>258</v>
      </c>
      <c r="B36" s="81"/>
      <c r="C36" s="96"/>
      <c r="D36" s="96"/>
      <c r="E36" s="96"/>
      <c r="F36" s="96"/>
      <c r="G36" s="82">
        <v>13598.41</v>
      </c>
      <c r="H36" s="86">
        <v>134.88999999999999</v>
      </c>
      <c r="I36" s="82">
        <v>1397.96</v>
      </c>
      <c r="J36" s="82">
        <v>15131.26</v>
      </c>
    </row>
    <row r="37" spans="1:10" s="12" customFormat="1" ht="24" hidden="1" customHeight="1" outlineLevel="6" x14ac:dyDescent="0.25">
      <c r="A37" s="89" t="s">
        <v>258</v>
      </c>
      <c r="B37" s="80" t="s">
        <v>79</v>
      </c>
      <c r="C37" s="81"/>
      <c r="D37" s="81"/>
      <c r="E37" s="81"/>
      <c r="F37" s="81"/>
      <c r="G37" s="91">
        <v>9636.51</v>
      </c>
      <c r="H37" s="81"/>
      <c r="I37" s="81"/>
      <c r="J37" s="91">
        <v>9636.51</v>
      </c>
    </row>
    <row r="38" spans="1:10" s="12" customFormat="1" ht="24" hidden="1" customHeight="1" outlineLevel="6" x14ac:dyDescent="0.25">
      <c r="A38" s="89" t="s">
        <v>258</v>
      </c>
      <c r="B38" s="80" t="s">
        <v>82</v>
      </c>
      <c r="C38" s="81"/>
      <c r="D38" s="81"/>
      <c r="E38" s="81"/>
      <c r="F38" s="81"/>
      <c r="G38" s="91">
        <v>1680.67</v>
      </c>
      <c r="H38" s="90">
        <v>49.86</v>
      </c>
      <c r="I38" s="90">
        <v>608.08000000000004</v>
      </c>
      <c r="J38" s="91">
        <v>2338.61</v>
      </c>
    </row>
    <row r="39" spans="1:10" s="12" customFormat="1" ht="12" hidden="1" customHeight="1" outlineLevel="6" x14ac:dyDescent="0.25">
      <c r="A39" s="89" t="s">
        <v>258</v>
      </c>
      <c r="B39" s="80" t="s">
        <v>103</v>
      </c>
      <c r="C39" s="81"/>
      <c r="D39" s="81"/>
      <c r="E39" s="81"/>
      <c r="F39" s="81"/>
      <c r="G39" s="90">
        <v>303.62</v>
      </c>
      <c r="H39" s="95">
        <v>8.6</v>
      </c>
      <c r="I39" s="90">
        <v>55.39</v>
      </c>
      <c r="J39" s="90">
        <v>367.61</v>
      </c>
    </row>
    <row r="40" spans="1:10" s="12" customFormat="1" ht="12" hidden="1" customHeight="1" outlineLevel="6" collapsed="1" x14ac:dyDescent="0.25">
      <c r="A40" s="89" t="s">
        <v>258</v>
      </c>
      <c r="B40" s="80" t="s">
        <v>74</v>
      </c>
      <c r="C40" s="81"/>
      <c r="D40" s="81"/>
      <c r="E40" s="81"/>
      <c r="F40" s="81"/>
      <c r="G40" s="91">
        <v>1977.61</v>
      </c>
      <c r="H40" s="90">
        <v>76.430000000000007</v>
      </c>
      <c r="I40" s="90">
        <v>734.49</v>
      </c>
      <c r="J40" s="91">
        <v>2788.53</v>
      </c>
    </row>
    <row r="41" spans="1:10" s="12" customFormat="1" ht="12" hidden="1" customHeight="1" outlineLevel="5" collapsed="1" x14ac:dyDescent="0.25">
      <c r="A41" s="88" t="s">
        <v>259</v>
      </c>
      <c r="B41" s="81"/>
      <c r="C41" s="96"/>
      <c r="D41" s="96"/>
      <c r="E41" s="96"/>
      <c r="F41" s="96"/>
      <c r="G41" s="82">
        <v>49894.96</v>
      </c>
      <c r="H41" s="82">
        <v>1679.38</v>
      </c>
      <c r="I41" s="82">
        <v>11156.42</v>
      </c>
      <c r="J41" s="82">
        <v>62730.76</v>
      </c>
    </row>
    <row r="42" spans="1:10" s="12" customFormat="1" ht="12" hidden="1" customHeight="1" outlineLevel="6" x14ac:dyDescent="0.25">
      <c r="A42" s="89" t="s">
        <v>259</v>
      </c>
      <c r="B42" s="80" t="s">
        <v>80</v>
      </c>
      <c r="C42" s="81"/>
      <c r="D42" s="81"/>
      <c r="E42" s="81"/>
      <c r="F42" s="81"/>
      <c r="G42" s="92">
        <v>15656.9</v>
      </c>
      <c r="H42" s="90">
        <v>636.71</v>
      </c>
      <c r="I42" s="91">
        <v>3713.62</v>
      </c>
      <c r="J42" s="91">
        <v>20007.23</v>
      </c>
    </row>
    <row r="43" spans="1:10" s="12" customFormat="1" ht="12" hidden="1" customHeight="1" outlineLevel="6" collapsed="1" x14ac:dyDescent="0.25">
      <c r="A43" s="89" t="s">
        <v>259</v>
      </c>
      <c r="B43" s="80" t="s">
        <v>73</v>
      </c>
      <c r="C43" s="81"/>
      <c r="D43" s="81"/>
      <c r="E43" s="81"/>
      <c r="F43" s="81"/>
      <c r="G43" s="91">
        <v>34238.06</v>
      </c>
      <c r="H43" s="91">
        <v>1042.67</v>
      </c>
      <c r="I43" s="92">
        <v>7442.8</v>
      </c>
      <c r="J43" s="91">
        <v>42723.53</v>
      </c>
    </row>
    <row r="44" spans="1:10" s="12" customFormat="1" ht="12" hidden="1" customHeight="1" outlineLevel="5" collapsed="1" x14ac:dyDescent="0.25">
      <c r="A44" s="88" t="s">
        <v>260</v>
      </c>
      <c r="B44" s="81"/>
      <c r="C44" s="96"/>
      <c r="D44" s="96"/>
      <c r="E44" s="96"/>
      <c r="F44" s="96"/>
      <c r="G44" s="82">
        <v>35526.36</v>
      </c>
      <c r="H44" s="82">
        <v>1239.01</v>
      </c>
      <c r="I44" s="82">
        <v>8555.69</v>
      </c>
      <c r="J44" s="82">
        <v>45321.06</v>
      </c>
    </row>
    <row r="45" spans="1:10" s="12" customFormat="1" ht="12" hidden="1" customHeight="1" outlineLevel="6" x14ac:dyDescent="0.25">
      <c r="A45" s="89" t="s">
        <v>260</v>
      </c>
      <c r="B45" s="80" t="s">
        <v>87</v>
      </c>
      <c r="C45" s="81"/>
      <c r="D45" s="81"/>
      <c r="E45" s="81"/>
      <c r="F45" s="81"/>
      <c r="G45" s="92">
        <v>21385.200000000001</v>
      </c>
      <c r="H45" s="90">
        <v>699.51</v>
      </c>
      <c r="I45" s="91">
        <v>4859.7700000000004</v>
      </c>
      <c r="J45" s="91">
        <v>26944.48</v>
      </c>
    </row>
    <row r="46" spans="1:10" s="12" customFormat="1" ht="12" hidden="1" customHeight="1" outlineLevel="6" collapsed="1" x14ac:dyDescent="0.25">
      <c r="A46" s="89" t="s">
        <v>260</v>
      </c>
      <c r="B46" s="80" t="s">
        <v>88</v>
      </c>
      <c r="C46" s="81"/>
      <c r="D46" s="81"/>
      <c r="E46" s="81"/>
      <c r="F46" s="81"/>
      <c r="G46" s="91">
        <v>14141.16</v>
      </c>
      <c r="H46" s="95">
        <v>539.5</v>
      </c>
      <c r="I46" s="91">
        <v>3695.92</v>
      </c>
      <c r="J46" s="91">
        <v>18376.580000000002</v>
      </c>
    </row>
    <row r="47" spans="1:10" s="12" customFormat="1" ht="12" hidden="1" customHeight="1" outlineLevel="5" collapsed="1" x14ac:dyDescent="0.25">
      <c r="A47" s="88" t="s">
        <v>261</v>
      </c>
      <c r="B47" s="81"/>
      <c r="C47" s="96"/>
      <c r="D47" s="96"/>
      <c r="E47" s="96"/>
      <c r="F47" s="96"/>
      <c r="G47" s="82">
        <v>245145.46</v>
      </c>
      <c r="H47" s="82">
        <v>8211.4699999999993</v>
      </c>
      <c r="I47" s="82">
        <v>39724.82</v>
      </c>
      <c r="J47" s="82">
        <v>293081.75</v>
      </c>
    </row>
    <row r="48" spans="1:10" s="12" customFormat="1" ht="12" hidden="1" customHeight="1" outlineLevel="6" x14ac:dyDescent="0.25">
      <c r="A48" s="89" t="s">
        <v>261</v>
      </c>
      <c r="B48" s="80" t="s">
        <v>84</v>
      </c>
      <c r="C48" s="81"/>
      <c r="D48" s="81"/>
      <c r="E48" s="81"/>
      <c r="F48" s="81"/>
      <c r="G48" s="91">
        <v>232922.39</v>
      </c>
      <c r="H48" s="91">
        <v>7954.57</v>
      </c>
      <c r="I48" s="91">
        <v>37607.21</v>
      </c>
      <c r="J48" s="91">
        <v>278484.17</v>
      </c>
    </row>
    <row r="49" spans="1:10" s="12" customFormat="1" ht="12" hidden="1" customHeight="1" outlineLevel="6" collapsed="1" x14ac:dyDescent="0.25">
      <c r="A49" s="89" t="s">
        <v>261</v>
      </c>
      <c r="B49" s="80" t="s">
        <v>104</v>
      </c>
      <c r="C49" s="81"/>
      <c r="D49" s="81"/>
      <c r="E49" s="81"/>
      <c r="F49" s="81"/>
      <c r="G49" s="91">
        <v>12223.07</v>
      </c>
      <c r="H49" s="95">
        <v>256.89999999999998</v>
      </c>
      <c r="I49" s="91">
        <v>2117.61</v>
      </c>
      <c r="J49" s="91">
        <v>14597.58</v>
      </c>
    </row>
    <row r="50" spans="1:10" s="12" customFormat="1" ht="12" hidden="1" customHeight="1" outlineLevel="5" collapsed="1" x14ac:dyDescent="0.25">
      <c r="A50" s="88" t="s">
        <v>262</v>
      </c>
      <c r="B50" s="80" t="s">
        <v>89</v>
      </c>
      <c r="C50" s="81"/>
      <c r="D50" s="81"/>
      <c r="E50" s="81"/>
      <c r="F50" s="81"/>
      <c r="G50" s="91">
        <v>249986.01</v>
      </c>
      <c r="H50" s="91">
        <v>9955.39</v>
      </c>
      <c r="I50" s="91">
        <v>66642.210000000006</v>
      </c>
      <c r="J50" s="91">
        <v>326583.61</v>
      </c>
    </row>
    <row r="51" spans="1:10" s="12" customFormat="1" ht="12" hidden="1" customHeight="1" outlineLevel="4" collapsed="1" x14ac:dyDescent="0.25">
      <c r="A51" s="87" t="s">
        <v>263</v>
      </c>
      <c r="B51" s="81"/>
      <c r="C51" s="96"/>
      <c r="D51" s="96"/>
      <c r="E51" s="96"/>
      <c r="F51" s="96"/>
      <c r="G51" s="86">
        <v>559.57000000000005</v>
      </c>
      <c r="H51" s="86">
        <v>29.82</v>
      </c>
      <c r="I51" s="82">
        <v>9405.0300000000007</v>
      </c>
      <c r="J51" s="82">
        <v>9994.42</v>
      </c>
    </row>
    <row r="52" spans="1:10" s="12" customFormat="1" ht="12" hidden="1" customHeight="1" outlineLevel="5" collapsed="1" x14ac:dyDescent="0.25">
      <c r="A52" s="88" t="s">
        <v>264</v>
      </c>
      <c r="B52" s="81"/>
      <c r="C52" s="96"/>
      <c r="D52" s="96"/>
      <c r="E52" s="96"/>
      <c r="F52" s="96"/>
      <c r="G52" s="86">
        <v>559.57000000000005</v>
      </c>
      <c r="H52" s="86">
        <v>29.82</v>
      </c>
      <c r="I52" s="82">
        <v>9405.0300000000007</v>
      </c>
      <c r="J52" s="82">
        <v>9994.42</v>
      </c>
    </row>
    <row r="53" spans="1:10" s="12" customFormat="1" ht="24" hidden="1" customHeight="1" outlineLevel="6" x14ac:dyDescent="0.25">
      <c r="A53" s="89" t="s">
        <v>265</v>
      </c>
      <c r="B53" s="80" t="s">
        <v>81</v>
      </c>
      <c r="C53" s="81"/>
      <c r="D53" s="81"/>
      <c r="E53" s="81"/>
      <c r="F53" s="81"/>
      <c r="G53" s="95">
        <v>499.9</v>
      </c>
      <c r="H53" s="90">
        <v>29.75</v>
      </c>
      <c r="I53" s="90">
        <v>275.63</v>
      </c>
      <c r="J53" s="90">
        <v>805.28</v>
      </c>
    </row>
    <row r="54" spans="1:10" s="12" customFormat="1" ht="24" hidden="1" customHeight="1" outlineLevel="6" collapsed="1" x14ac:dyDescent="0.25">
      <c r="A54" s="89" t="s">
        <v>266</v>
      </c>
      <c r="B54" s="81"/>
      <c r="C54" s="96"/>
      <c r="D54" s="96"/>
      <c r="E54" s="96"/>
      <c r="F54" s="96"/>
      <c r="G54" s="86">
        <v>1.47</v>
      </c>
      <c r="H54" s="86">
        <v>7.0000000000000007E-2</v>
      </c>
      <c r="I54" s="93">
        <v>9129.4</v>
      </c>
      <c r="J54" s="82">
        <v>9130.94</v>
      </c>
    </row>
    <row r="55" spans="1:10" s="12" customFormat="1" ht="24" hidden="1" customHeight="1" outlineLevel="7" x14ac:dyDescent="0.25">
      <c r="A55" s="98" t="s">
        <v>266</v>
      </c>
      <c r="B55" s="80" t="s">
        <v>83</v>
      </c>
      <c r="C55" s="81"/>
      <c r="D55" s="81"/>
      <c r="E55" s="81"/>
      <c r="F55" s="81"/>
      <c r="G55" s="95">
        <v>0.2</v>
      </c>
      <c r="H55" s="81"/>
      <c r="I55" s="90">
        <v>228.21</v>
      </c>
      <c r="J55" s="90">
        <v>228.41</v>
      </c>
    </row>
    <row r="56" spans="1:10" s="12" customFormat="1" ht="24" hidden="1" customHeight="1" outlineLevel="7" collapsed="1" x14ac:dyDescent="0.25">
      <c r="A56" s="98" t="s">
        <v>266</v>
      </c>
      <c r="B56" s="80" t="s">
        <v>75</v>
      </c>
      <c r="C56" s="81"/>
      <c r="D56" s="81"/>
      <c r="E56" s="81"/>
      <c r="F56" s="81"/>
      <c r="G56" s="90">
        <v>1.27</v>
      </c>
      <c r="H56" s="90">
        <v>7.0000000000000007E-2</v>
      </c>
      <c r="I56" s="91">
        <v>8901.19</v>
      </c>
      <c r="J56" s="91">
        <v>8902.5300000000007</v>
      </c>
    </row>
    <row r="57" spans="1:10" s="12" customFormat="1" ht="12" hidden="1" customHeight="1" outlineLevel="6" collapsed="1" x14ac:dyDescent="0.25">
      <c r="A57" s="89" t="s">
        <v>267</v>
      </c>
      <c r="B57" s="80" t="s">
        <v>77</v>
      </c>
      <c r="C57" s="81"/>
      <c r="D57" s="81"/>
      <c r="E57" s="81"/>
      <c r="F57" s="81"/>
      <c r="G57" s="95">
        <v>58.2</v>
      </c>
      <c r="H57" s="81"/>
      <c r="I57" s="81"/>
      <c r="J57" s="95">
        <v>58.2</v>
      </c>
    </row>
    <row r="58" spans="1:10" s="12" customFormat="1" ht="12" hidden="1" customHeight="1" outlineLevel="4" collapsed="1" x14ac:dyDescent="0.25">
      <c r="A58" s="87" t="s">
        <v>268</v>
      </c>
      <c r="B58" s="81"/>
      <c r="C58" s="96"/>
      <c r="D58" s="96"/>
      <c r="E58" s="96"/>
      <c r="F58" s="96"/>
      <c r="G58" s="82">
        <v>79498.59</v>
      </c>
      <c r="H58" s="82">
        <v>1236.19</v>
      </c>
      <c r="I58" s="82">
        <v>11010.84</v>
      </c>
      <c r="J58" s="82">
        <v>91745.62</v>
      </c>
    </row>
    <row r="59" spans="1:10" s="12" customFormat="1" ht="12" hidden="1" customHeight="1" outlineLevel="5" collapsed="1" x14ac:dyDescent="0.25">
      <c r="A59" s="88" t="s">
        <v>269</v>
      </c>
      <c r="B59" s="81"/>
      <c r="C59" s="96"/>
      <c r="D59" s="96"/>
      <c r="E59" s="96"/>
      <c r="F59" s="96"/>
      <c r="G59" s="93">
        <v>35540.199999999997</v>
      </c>
      <c r="H59" s="96"/>
      <c r="I59" s="86">
        <v>0.73</v>
      </c>
      <c r="J59" s="82">
        <v>35540.93</v>
      </c>
    </row>
    <row r="60" spans="1:10" s="12" customFormat="1" ht="12" hidden="1" customHeight="1" outlineLevel="6" collapsed="1" x14ac:dyDescent="0.25">
      <c r="A60" s="89" t="s">
        <v>270</v>
      </c>
      <c r="B60" s="80" t="s">
        <v>68</v>
      </c>
      <c r="C60" s="81"/>
      <c r="D60" s="81"/>
      <c r="E60" s="81"/>
      <c r="F60" s="81"/>
      <c r="G60" s="92">
        <v>35540.199999999997</v>
      </c>
      <c r="H60" s="81"/>
      <c r="I60" s="90">
        <v>0.73</v>
      </c>
      <c r="J60" s="91">
        <v>35540.93</v>
      </c>
    </row>
    <row r="61" spans="1:10" s="12" customFormat="1" ht="12" hidden="1" customHeight="1" outlineLevel="5" collapsed="1" x14ac:dyDescent="0.25">
      <c r="A61" s="88" t="s">
        <v>271</v>
      </c>
      <c r="B61" s="81"/>
      <c r="C61" s="96"/>
      <c r="D61" s="96"/>
      <c r="E61" s="96"/>
      <c r="F61" s="96"/>
      <c r="G61" s="82">
        <v>43958.39</v>
      </c>
      <c r="H61" s="82">
        <v>1236.19</v>
      </c>
      <c r="I61" s="82">
        <v>11010.11</v>
      </c>
      <c r="J61" s="82">
        <v>56204.69</v>
      </c>
    </row>
    <row r="62" spans="1:10" s="12" customFormat="1" ht="12" hidden="1" customHeight="1" outlineLevel="6" collapsed="1" x14ac:dyDescent="0.25">
      <c r="A62" s="89" t="s">
        <v>272</v>
      </c>
      <c r="B62" s="81"/>
      <c r="C62" s="96"/>
      <c r="D62" s="96"/>
      <c r="E62" s="96"/>
      <c r="F62" s="96"/>
      <c r="G62" s="82">
        <v>33714.629999999997</v>
      </c>
      <c r="H62" s="86">
        <v>917.97</v>
      </c>
      <c r="I62" s="82">
        <v>8780.82</v>
      </c>
      <c r="J62" s="82">
        <v>43413.42</v>
      </c>
    </row>
    <row r="63" spans="1:10" s="12" customFormat="1" ht="12" hidden="1" customHeight="1" outlineLevel="7" x14ac:dyDescent="0.25">
      <c r="A63" s="98" t="s">
        <v>273</v>
      </c>
      <c r="B63" s="81"/>
      <c r="C63" s="96"/>
      <c r="D63" s="96"/>
      <c r="E63" s="96"/>
      <c r="F63" s="96"/>
      <c r="G63" s="82">
        <v>33714.629999999997</v>
      </c>
      <c r="H63" s="86">
        <v>917.97</v>
      </c>
      <c r="I63" s="82">
        <v>8780.82</v>
      </c>
      <c r="J63" s="82">
        <v>43413.42</v>
      </c>
    </row>
    <row r="64" spans="1:10" s="12" customFormat="1" ht="12" hidden="1" customHeight="1" outlineLevel="7" x14ac:dyDescent="0.25">
      <c r="A64" s="99" t="s">
        <v>273</v>
      </c>
      <c r="B64" s="80" t="s">
        <v>108</v>
      </c>
      <c r="C64" s="81"/>
      <c r="D64" s="81"/>
      <c r="E64" s="81"/>
      <c r="F64" s="81"/>
      <c r="G64" s="91">
        <v>11965.71</v>
      </c>
      <c r="H64" s="90">
        <v>270.32</v>
      </c>
      <c r="I64" s="91">
        <v>4491.99</v>
      </c>
      <c r="J64" s="91">
        <v>16728.02</v>
      </c>
    </row>
    <row r="65" spans="1:10" s="12" customFormat="1" ht="12" hidden="1" customHeight="1" outlineLevel="7" collapsed="1" x14ac:dyDescent="0.25">
      <c r="A65" s="99" t="s">
        <v>273</v>
      </c>
      <c r="B65" s="80" t="s">
        <v>109</v>
      </c>
      <c r="C65" s="81"/>
      <c r="D65" s="81"/>
      <c r="E65" s="81"/>
      <c r="F65" s="81"/>
      <c r="G65" s="91">
        <v>21748.92</v>
      </c>
      <c r="H65" s="90">
        <v>647.65</v>
      </c>
      <c r="I65" s="91">
        <v>4288.83</v>
      </c>
      <c r="J65" s="92">
        <v>26685.4</v>
      </c>
    </row>
    <row r="66" spans="1:10" s="12" customFormat="1" ht="12" hidden="1" customHeight="1" outlineLevel="6" x14ac:dyDescent="0.25">
      <c r="A66" s="89" t="s">
        <v>274</v>
      </c>
      <c r="B66" s="80" t="s">
        <v>107</v>
      </c>
      <c r="C66" s="81"/>
      <c r="D66" s="81"/>
      <c r="E66" s="81"/>
      <c r="F66" s="81"/>
      <c r="G66" s="91">
        <v>10243.76</v>
      </c>
      <c r="H66" s="90">
        <v>318.22000000000003</v>
      </c>
      <c r="I66" s="91">
        <v>2229.29</v>
      </c>
      <c r="J66" s="91">
        <v>12791.27</v>
      </c>
    </row>
    <row r="67" spans="1:10" ht="12" customHeight="1" outlineLevel="3" collapsed="1" x14ac:dyDescent="0.25">
      <c r="A67" s="85" t="s">
        <v>275</v>
      </c>
      <c r="B67" s="81"/>
      <c r="C67" s="96"/>
      <c r="D67" s="96"/>
      <c r="E67" s="96"/>
      <c r="F67" s="96"/>
      <c r="G67" s="82">
        <v>2558233.71</v>
      </c>
      <c r="H67" s="82">
        <v>978686.63</v>
      </c>
      <c r="I67" s="82">
        <v>2499210.44</v>
      </c>
      <c r="J67" s="82">
        <v>6036130.7800000003</v>
      </c>
    </row>
    <row r="68" spans="1:10" s="12" customFormat="1" ht="12" hidden="1" customHeight="1" outlineLevel="4" collapsed="1" x14ac:dyDescent="0.25">
      <c r="A68" s="87" t="s">
        <v>276</v>
      </c>
      <c r="B68" s="81"/>
      <c r="C68" s="96"/>
      <c r="D68" s="96"/>
      <c r="E68" s="96"/>
      <c r="F68" s="96"/>
      <c r="G68" s="82">
        <v>680457.55</v>
      </c>
      <c r="H68" s="82">
        <v>22172.77</v>
      </c>
      <c r="I68" s="82">
        <v>172110.36</v>
      </c>
      <c r="J68" s="82">
        <v>874740.68</v>
      </c>
    </row>
    <row r="69" spans="1:10" s="12" customFormat="1" ht="12" hidden="1" customHeight="1" outlineLevel="5" collapsed="1" x14ac:dyDescent="0.25">
      <c r="A69" s="88" t="s">
        <v>277</v>
      </c>
      <c r="B69" s="81"/>
      <c r="C69" s="96"/>
      <c r="D69" s="96"/>
      <c r="E69" s="96"/>
      <c r="F69" s="96"/>
      <c r="G69" s="82">
        <v>83504.14</v>
      </c>
      <c r="H69" s="82">
        <v>2112.16</v>
      </c>
      <c r="I69" s="82">
        <v>15960.61</v>
      </c>
      <c r="J69" s="82">
        <v>101576.91</v>
      </c>
    </row>
    <row r="70" spans="1:10" s="12" customFormat="1" ht="12" hidden="1" customHeight="1" outlineLevel="6" x14ac:dyDescent="0.25">
      <c r="A70" s="89" t="s">
        <v>277</v>
      </c>
      <c r="B70" s="80" t="s">
        <v>160</v>
      </c>
      <c r="C70" s="81"/>
      <c r="D70" s="81"/>
      <c r="E70" s="81"/>
      <c r="F70" s="81"/>
      <c r="G70" s="91">
        <v>6671.44</v>
      </c>
      <c r="H70" s="90">
        <v>102.64</v>
      </c>
      <c r="I70" s="90">
        <v>961.84</v>
      </c>
      <c r="J70" s="91">
        <v>7735.92</v>
      </c>
    </row>
    <row r="71" spans="1:10" s="12" customFormat="1" ht="12" hidden="1" customHeight="1" outlineLevel="6" x14ac:dyDescent="0.25">
      <c r="A71" s="89" t="s">
        <v>277</v>
      </c>
      <c r="B71" s="80" t="s">
        <v>162</v>
      </c>
      <c r="C71" s="81"/>
      <c r="D71" s="81"/>
      <c r="E71" s="81"/>
      <c r="F71" s="81"/>
      <c r="G71" s="91">
        <v>34149.760000000002</v>
      </c>
      <c r="H71" s="90">
        <v>546.83000000000004</v>
      </c>
      <c r="I71" s="92">
        <v>4866.3</v>
      </c>
      <c r="J71" s="91">
        <v>39562.89</v>
      </c>
    </row>
    <row r="72" spans="1:10" s="12" customFormat="1" ht="12" hidden="1" customHeight="1" outlineLevel="6" x14ac:dyDescent="0.25">
      <c r="A72" s="89" t="s">
        <v>277</v>
      </c>
      <c r="B72" s="80" t="s">
        <v>163</v>
      </c>
      <c r="C72" s="81"/>
      <c r="D72" s="81"/>
      <c r="E72" s="81"/>
      <c r="F72" s="81"/>
      <c r="G72" s="91">
        <v>39841.07</v>
      </c>
      <c r="H72" s="91">
        <v>1291.77</v>
      </c>
      <c r="I72" s="91">
        <v>8849.48</v>
      </c>
      <c r="J72" s="91">
        <v>49982.32</v>
      </c>
    </row>
    <row r="73" spans="1:10" s="12" customFormat="1" ht="12" hidden="1" customHeight="1" outlineLevel="6" collapsed="1" x14ac:dyDescent="0.25">
      <c r="A73" s="89" t="s">
        <v>277</v>
      </c>
      <c r="B73" s="80" t="s">
        <v>164</v>
      </c>
      <c r="C73" s="81"/>
      <c r="D73" s="81"/>
      <c r="E73" s="81"/>
      <c r="F73" s="81"/>
      <c r="G73" s="91">
        <v>2841.87</v>
      </c>
      <c r="H73" s="90">
        <v>170.92</v>
      </c>
      <c r="I73" s="91">
        <v>1282.99</v>
      </c>
      <c r="J73" s="91">
        <v>4295.78</v>
      </c>
    </row>
    <row r="74" spans="1:10" s="12" customFormat="1" ht="12" hidden="1" customHeight="1" outlineLevel="5" collapsed="1" x14ac:dyDescent="0.25">
      <c r="A74" s="88" t="s">
        <v>278</v>
      </c>
      <c r="B74" s="81"/>
      <c r="C74" s="96"/>
      <c r="D74" s="96"/>
      <c r="E74" s="96"/>
      <c r="F74" s="96"/>
      <c r="G74" s="82">
        <v>150119.81</v>
      </c>
      <c r="H74" s="82">
        <v>4329.24</v>
      </c>
      <c r="I74" s="82">
        <v>30419.97</v>
      </c>
      <c r="J74" s="82">
        <v>184869.02</v>
      </c>
    </row>
    <row r="75" spans="1:10" s="12" customFormat="1" ht="12" hidden="1" customHeight="1" outlineLevel="6" x14ac:dyDescent="0.25">
      <c r="A75" s="89" t="s">
        <v>279</v>
      </c>
      <c r="B75" s="80" t="s">
        <v>180</v>
      </c>
      <c r="C75" s="81"/>
      <c r="D75" s="81"/>
      <c r="E75" s="81"/>
      <c r="F75" s="81"/>
      <c r="G75" s="91">
        <v>15540.07</v>
      </c>
      <c r="H75" s="90">
        <v>503.24</v>
      </c>
      <c r="I75" s="91">
        <v>3762.43</v>
      </c>
      <c r="J75" s="91">
        <v>19805.740000000002</v>
      </c>
    </row>
    <row r="76" spans="1:10" s="12" customFormat="1" ht="12" hidden="1" customHeight="1" outlineLevel="6" collapsed="1" x14ac:dyDescent="0.25">
      <c r="A76" s="89" t="s">
        <v>280</v>
      </c>
      <c r="B76" s="80" t="s">
        <v>181</v>
      </c>
      <c r="C76" s="81"/>
      <c r="D76" s="81"/>
      <c r="E76" s="81"/>
      <c r="F76" s="81"/>
      <c r="G76" s="91">
        <v>134579.74</v>
      </c>
      <c r="H76" s="100">
        <v>3826</v>
      </c>
      <c r="I76" s="91">
        <v>26657.54</v>
      </c>
      <c r="J76" s="91">
        <v>165063.28</v>
      </c>
    </row>
    <row r="77" spans="1:10" s="12" customFormat="1" ht="12" hidden="1" customHeight="1" outlineLevel="5" collapsed="1" x14ac:dyDescent="0.25">
      <c r="A77" s="88" t="s">
        <v>281</v>
      </c>
      <c r="B77" s="81"/>
      <c r="C77" s="96"/>
      <c r="D77" s="96"/>
      <c r="E77" s="96"/>
      <c r="F77" s="96"/>
      <c r="G77" s="93">
        <v>446833.6</v>
      </c>
      <c r="H77" s="82">
        <v>15731.37</v>
      </c>
      <c r="I77" s="82">
        <v>125729.78</v>
      </c>
      <c r="J77" s="82">
        <v>588294.75</v>
      </c>
    </row>
    <row r="78" spans="1:10" s="12" customFormat="1" ht="12" hidden="1" customHeight="1" outlineLevel="6" collapsed="1" x14ac:dyDescent="0.25">
      <c r="A78" s="89" t="s">
        <v>282</v>
      </c>
      <c r="B78" s="81"/>
      <c r="C78" s="96"/>
      <c r="D78" s="96"/>
      <c r="E78" s="96"/>
      <c r="F78" s="96"/>
      <c r="G78" s="82">
        <v>135715.22</v>
      </c>
      <c r="H78" s="82">
        <v>6179.08</v>
      </c>
      <c r="I78" s="82">
        <v>40984.410000000003</v>
      </c>
      <c r="J78" s="82">
        <v>182878.71</v>
      </c>
    </row>
    <row r="79" spans="1:10" s="12" customFormat="1" ht="12" hidden="1" customHeight="1" outlineLevel="7" x14ac:dyDescent="0.25">
      <c r="A79" s="98" t="s">
        <v>282</v>
      </c>
      <c r="B79" s="80" t="s">
        <v>152</v>
      </c>
      <c r="C79" s="81"/>
      <c r="D79" s="81"/>
      <c r="E79" s="81"/>
      <c r="F79" s="81"/>
      <c r="G79" s="91">
        <v>11676.28</v>
      </c>
      <c r="H79" s="90">
        <v>452.63</v>
      </c>
      <c r="I79" s="91">
        <v>2999.14</v>
      </c>
      <c r="J79" s="91">
        <v>15128.05</v>
      </c>
    </row>
    <row r="80" spans="1:10" s="12" customFormat="1" ht="12" hidden="1" customHeight="1" outlineLevel="7" x14ac:dyDescent="0.25">
      <c r="A80" s="98" t="s">
        <v>282</v>
      </c>
      <c r="B80" s="80" t="s">
        <v>168</v>
      </c>
      <c r="C80" s="81"/>
      <c r="D80" s="81"/>
      <c r="E80" s="81"/>
      <c r="F80" s="81"/>
      <c r="G80" s="91">
        <v>31805.56</v>
      </c>
      <c r="H80" s="91">
        <v>2819.78</v>
      </c>
      <c r="I80" s="91">
        <v>14650.58</v>
      </c>
      <c r="J80" s="91">
        <v>49275.92</v>
      </c>
    </row>
    <row r="81" spans="1:10" s="12" customFormat="1" ht="12" hidden="1" customHeight="1" outlineLevel="7" x14ac:dyDescent="0.25">
      <c r="A81" s="98" t="s">
        <v>282</v>
      </c>
      <c r="B81" s="80" t="s">
        <v>172</v>
      </c>
      <c r="C81" s="81"/>
      <c r="D81" s="81"/>
      <c r="E81" s="81"/>
      <c r="F81" s="81"/>
      <c r="G81" s="91">
        <v>92153.42</v>
      </c>
      <c r="H81" s="92">
        <v>2898.1</v>
      </c>
      <c r="I81" s="91">
        <v>23304.93</v>
      </c>
      <c r="J81" s="91">
        <v>118356.45</v>
      </c>
    </row>
    <row r="82" spans="1:10" s="12" customFormat="1" ht="12" hidden="1" customHeight="1" outlineLevel="7" collapsed="1" x14ac:dyDescent="0.25">
      <c r="A82" s="98" t="s">
        <v>282</v>
      </c>
      <c r="B82" s="80" t="s">
        <v>177</v>
      </c>
      <c r="C82" s="81"/>
      <c r="D82" s="81"/>
      <c r="E82" s="81"/>
      <c r="F82" s="81"/>
      <c r="G82" s="90">
        <v>79.959999999999994</v>
      </c>
      <c r="H82" s="90">
        <v>8.57</v>
      </c>
      <c r="I82" s="90">
        <v>29.76</v>
      </c>
      <c r="J82" s="90">
        <v>118.29</v>
      </c>
    </row>
    <row r="83" spans="1:10" s="12" customFormat="1" ht="12" hidden="1" customHeight="1" outlineLevel="6" collapsed="1" x14ac:dyDescent="0.25">
      <c r="A83" s="89" t="s">
        <v>176</v>
      </c>
      <c r="B83" s="81"/>
      <c r="C83" s="96"/>
      <c r="D83" s="96"/>
      <c r="E83" s="96"/>
      <c r="F83" s="96"/>
      <c r="G83" s="82">
        <v>3057.68</v>
      </c>
      <c r="H83" s="86">
        <v>88.84</v>
      </c>
      <c r="I83" s="86">
        <v>887.64</v>
      </c>
      <c r="J83" s="82">
        <v>4034.16</v>
      </c>
    </row>
    <row r="84" spans="1:10" s="12" customFormat="1" ht="12" hidden="1" customHeight="1" outlineLevel="7" x14ac:dyDescent="0.25">
      <c r="A84" s="98" t="s">
        <v>176</v>
      </c>
      <c r="B84" s="80" t="s">
        <v>159</v>
      </c>
      <c r="C84" s="81"/>
      <c r="D84" s="81"/>
      <c r="E84" s="81"/>
      <c r="F84" s="81"/>
      <c r="G84" s="91">
        <v>2959.81</v>
      </c>
      <c r="H84" s="90">
        <v>78.33</v>
      </c>
      <c r="I84" s="95">
        <v>851.2</v>
      </c>
      <c r="J84" s="91">
        <v>3889.34</v>
      </c>
    </row>
    <row r="85" spans="1:10" s="12" customFormat="1" ht="12" hidden="1" customHeight="1" outlineLevel="7" collapsed="1" x14ac:dyDescent="0.25">
      <c r="A85" s="98" t="s">
        <v>176</v>
      </c>
      <c r="B85" s="80" t="s">
        <v>176</v>
      </c>
      <c r="C85" s="81"/>
      <c r="D85" s="81"/>
      <c r="E85" s="81"/>
      <c r="F85" s="81"/>
      <c r="G85" s="90">
        <v>97.87</v>
      </c>
      <c r="H85" s="90">
        <v>10.51</v>
      </c>
      <c r="I85" s="90">
        <v>36.44</v>
      </c>
      <c r="J85" s="90">
        <v>144.82</v>
      </c>
    </row>
    <row r="86" spans="1:10" s="12" customFormat="1" ht="12" hidden="1" customHeight="1" outlineLevel="6" collapsed="1" x14ac:dyDescent="0.25">
      <c r="A86" s="89" t="s">
        <v>283</v>
      </c>
      <c r="B86" s="81"/>
      <c r="C86" s="96"/>
      <c r="D86" s="96"/>
      <c r="E86" s="96"/>
      <c r="F86" s="96"/>
      <c r="G86" s="82">
        <v>4807.67</v>
      </c>
      <c r="H86" s="86">
        <v>97.15</v>
      </c>
      <c r="I86" s="86">
        <v>546.08000000000004</v>
      </c>
      <c r="J86" s="93">
        <v>5450.9</v>
      </c>
    </row>
    <row r="87" spans="1:10" s="12" customFormat="1" ht="12" hidden="1" customHeight="1" outlineLevel="7" x14ac:dyDescent="0.25">
      <c r="A87" s="98" t="s">
        <v>283</v>
      </c>
      <c r="B87" s="80" t="s">
        <v>167</v>
      </c>
      <c r="C87" s="81"/>
      <c r="D87" s="81"/>
      <c r="E87" s="81"/>
      <c r="F87" s="81"/>
      <c r="G87" s="90">
        <v>51.61</v>
      </c>
      <c r="H87" s="95">
        <v>0.6</v>
      </c>
      <c r="I87" s="90">
        <v>35.71</v>
      </c>
      <c r="J87" s="90">
        <v>87.92</v>
      </c>
    </row>
    <row r="88" spans="1:10" s="12" customFormat="1" ht="12" hidden="1" customHeight="1" outlineLevel="7" collapsed="1" x14ac:dyDescent="0.25">
      <c r="A88" s="98" t="s">
        <v>283</v>
      </c>
      <c r="B88" s="80" t="s">
        <v>169</v>
      </c>
      <c r="C88" s="81"/>
      <c r="D88" s="81"/>
      <c r="E88" s="81"/>
      <c r="F88" s="81"/>
      <c r="G88" s="91">
        <v>4756.0600000000004</v>
      </c>
      <c r="H88" s="90">
        <v>96.55</v>
      </c>
      <c r="I88" s="90">
        <v>510.37</v>
      </c>
      <c r="J88" s="91">
        <v>5362.98</v>
      </c>
    </row>
    <row r="89" spans="1:10" s="12" customFormat="1" ht="12" hidden="1" customHeight="1" outlineLevel="6" x14ac:dyDescent="0.25">
      <c r="A89" s="89" t="s">
        <v>284</v>
      </c>
      <c r="B89" s="80" t="s">
        <v>165</v>
      </c>
      <c r="C89" s="81"/>
      <c r="D89" s="81"/>
      <c r="E89" s="81"/>
      <c r="F89" s="81"/>
      <c r="G89" s="91">
        <v>2394.42</v>
      </c>
      <c r="H89" s="90">
        <v>74.510000000000005</v>
      </c>
      <c r="I89" s="91">
        <v>1800.87</v>
      </c>
      <c r="J89" s="92">
        <v>4269.8</v>
      </c>
    </row>
    <row r="90" spans="1:10" s="12" customFormat="1" ht="12" hidden="1" customHeight="1" outlineLevel="6" x14ac:dyDescent="0.25">
      <c r="A90" s="89" t="s">
        <v>285</v>
      </c>
      <c r="B90" s="80" t="s">
        <v>195</v>
      </c>
      <c r="C90" s="81"/>
      <c r="D90" s="81"/>
      <c r="E90" s="81"/>
      <c r="F90" s="81"/>
      <c r="G90" s="91">
        <v>67642.78</v>
      </c>
      <c r="H90" s="91">
        <v>2814.67</v>
      </c>
      <c r="I90" s="91">
        <v>22284.42</v>
      </c>
      <c r="J90" s="91">
        <v>92741.87</v>
      </c>
    </row>
    <row r="91" spans="1:10" s="12" customFormat="1" ht="12" hidden="1" customHeight="1" outlineLevel="6" collapsed="1" x14ac:dyDescent="0.25">
      <c r="A91" s="89" t="s">
        <v>286</v>
      </c>
      <c r="B91" s="81"/>
      <c r="C91" s="96"/>
      <c r="D91" s="96"/>
      <c r="E91" s="96"/>
      <c r="F91" s="96"/>
      <c r="G91" s="82">
        <v>233215.83</v>
      </c>
      <c r="H91" s="82">
        <v>6477.12</v>
      </c>
      <c r="I91" s="82">
        <v>59226.36</v>
      </c>
      <c r="J91" s="82">
        <v>298919.31</v>
      </c>
    </row>
    <row r="92" spans="1:10" s="12" customFormat="1" ht="12" hidden="1" customHeight="1" outlineLevel="7" x14ac:dyDescent="0.25">
      <c r="A92" s="98" t="s">
        <v>287</v>
      </c>
      <c r="B92" s="81"/>
      <c r="C92" s="96"/>
      <c r="D92" s="96"/>
      <c r="E92" s="96"/>
      <c r="F92" s="96"/>
      <c r="G92" s="82">
        <v>41760.339999999997</v>
      </c>
      <c r="H92" s="82">
        <v>1249.04</v>
      </c>
      <c r="I92" s="82">
        <v>9957.9699999999993</v>
      </c>
      <c r="J92" s="82">
        <v>52967.35</v>
      </c>
    </row>
    <row r="93" spans="1:10" s="12" customFormat="1" ht="12" hidden="1" customHeight="1" outlineLevel="7" x14ac:dyDescent="0.25">
      <c r="A93" s="99" t="s">
        <v>287</v>
      </c>
      <c r="B93" s="80" t="s">
        <v>128</v>
      </c>
      <c r="C93" s="81"/>
      <c r="D93" s="81"/>
      <c r="E93" s="81"/>
      <c r="F93" s="81"/>
      <c r="G93" s="95">
        <v>985.4</v>
      </c>
      <c r="H93" s="90">
        <v>25.83</v>
      </c>
      <c r="I93" s="95">
        <v>173.7</v>
      </c>
      <c r="J93" s="91">
        <v>1184.93</v>
      </c>
    </row>
    <row r="94" spans="1:10" s="12" customFormat="1" ht="12" hidden="1" customHeight="1" outlineLevel="7" x14ac:dyDescent="0.25">
      <c r="A94" s="99" t="s">
        <v>287</v>
      </c>
      <c r="B94" s="80" t="s">
        <v>133</v>
      </c>
      <c r="C94" s="81"/>
      <c r="D94" s="81"/>
      <c r="E94" s="81"/>
      <c r="F94" s="81"/>
      <c r="G94" s="92">
        <v>34556.800000000003</v>
      </c>
      <c r="H94" s="91">
        <v>1053.8499999999999</v>
      </c>
      <c r="I94" s="91">
        <v>8319.85</v>
      </c>
      <c r="J94" s="92">
        <v>43930.5</v>
      </c>
    </row>
    <row r="95" spans="1:10" s="12" customFormat="1" ht="12" hidden="1" customHeight="1" outlineLevel="7" x14ac:dyDescent="0.25">
      <c r="A95" s="99" t="s">
        <v>287</v>
      </c>
      <c r="B95" s="80" t="s">
        <v>192</v>
      </c>
      <c r="C95" s="81"/>
      <c r="D95" s="81"/>
      <c r="E95" s="81"/>
      <c r="F95" s="81"/>
      <c r="G95" s="91">
        <v>4550.71</v>
      </c>
      <c r="H95" s="90">
        <v>115.51</v>
      </c>
      <c r="I95" s="91">
        <v>1042.3599999999999</v>
      </c>
      <c r="J95" s="91">
        <v>5708.58</v>
      </c>
    </row>
    <row r="96" spans="1:10" s="12" customFormat="1" ht="12" hidden="1" customHeight="1" outlineLevel="7" collapsed="1" x14ac:dyDescent="0.25">
      <c r="A96" s="99" t="s">
        <v>287</v>
      </c>
      <c r="B96" s="80" t="s">
        <v>129</v>
      </c>
      <c r="C96" s="81"/>
      <c r="D96" s="81"/>
      <c r="E96" s="81"/>
      <c r="F96" s="81"/>
      <c r="G96" s="91">
        <v>1667.43</v>
      </c>
      <c r="H96" s="90">
        <v>53.85</v>
      </c>
      <c r="I96" s="90">
        <v>422.06</v>
      </c>
      <c r="J96" s="91">
        <v>2143.34</v>
      </c>
    </row>
    <row r="97" spans="1:10" s="12" customFormat="1" ht="12" hidden="1" customHeight="1" outlineLevel="7" x14ac:dyDescent="0.25">
      <c r="A97" s="98" t="s">
        <v>194</v>
      </c>
      <c r="B97" s="81"/>
      <c r="C97" s="96"/>
      <c r="D97" s="96"/>
      <c r="E97" s="96"/>
      <c r="F97" s="96"/>
      <c r="G97" s="82">
        <v>191455.49</v>
      </c>
      <c r="H97" s="82">
        <v>5228.08</v>
      </c>
      <c r="I97" s="82">
        <v>49268.39</v>
      </c>
      <c r="J97" s="82">
        <v>245951.96</v>
      </c>
    </row>
    <row r="98" spans="1:10" s="12" customFormat="1" ht="12" hidden="1" customHeight="1" outlineLevel="7" x14ac:dyDescent="0.25">
      <c r="A98" s="99" t="s">
        <v>194</v>
      </c>
      <c r="B98" s="80" t="s">
        <v>161</v>
      </c>
      <c r="C98" s="81"/>
      <c r="D98" s="81"/>
      <c r="E98" s="81"/>
      <c r="F98" s="81"/>
      <c r="G98" s="90">
        <v>354.88</v>
      </c>
      <c r="H98" s="90">
        <v>7.69</v>
      </c>
      <c r="I98" s="90">
        <v>89.84</v>
      </c>
      <c r="J98" s="90">
        <v>452.41</v>
      </c>
    </row>
    <row r="99" spans="1:10" s="12" customFormat="1" ht="12" hidden="1" customHeight="1" outlineLevel="7" x14ac:dyDescent="0.25">
      <c r="A99" s="99" t="s">
        <v>194</v>
      </c>
      <c r="B99" s="80" t="s">
        <v>155</v>
      </c>
      <c r="C99" s="81"/>
      <c r="D99" s="81"/>
      <c r="E99" s="81"/>
      <c r="F99" s="81"/>
      <c r="G99" s="91">
        <v>5205.4399999999996</v>
      </c>
      <c r="H99" s="90">
        <v>187.06</v>
      </c>
      <c r="I99" s="92">
        <v>1107.5</v>
      </c>
      <c r="J99" s="100">
        <v>6500</v>
      </c>
    </row>
    <row r="100" spans="1:10" s="12" customFormat="1" ht="12" hidden="1" customHeight="1" outlineLevel="7" x14ac:dyDescent="0.25">
      <c r="A100" s="99" t="s">
        <v>194</v>
      </c>
      <c r="B100" s="80" t="s">
        <v>190</v>
      </c>
      <c r="C100" s="81"/>
      <c r="D100" s="81"/>
      <c r="E100" s="81"/>
      <c r="F100" s="81"/>
      <c r="G100" s="90">
        <v>859.28</v>
      </c>
      <c r="H100" s="90">
        <v>35.770000000000003</v>
      </c>
      <c r="I100" s="90">
        <v>250.28</v>
      </c>
      <c r="J100" s="91">
        <v>1145.33</v>
      </c>
    </row>
    <row r="101" spans="1:10" s="12" customFormat="1" ht="12" hidden="1" customHeight="1" outlineLevel="7" x14ac:dyDescent="0.25">
      <c r="A101" s="99" t="s">
        <v>194</v>
      </c>
      <c r="B101" s="80" t="s">
        <v>191</v>
      </c>
      <c r="C101" s="81"/>
      <c r="D101" s="81"/>
      <c r="E101" s="81"/>
      <c r="F101" s="81"/>
      <c r="G101" s="92">
        <v>140097.1</v>
      </c>
      <c r="H101" s="91">
        <v>3636.56</v>
      </c>
      <c r="I101" s="91">
        <v>33349.67</v>
      </c>
      <c r="J101" s="91">
        <v>177083.33</v>
      </c>
    </row>
    <row r="102" spans="1:10" s="12" customFormat="1" ht="12" hidden="1" customHeight="1" outlineLevel="7" x14ac:dyDescent="0.25">
      <c r="A102" s="99" t="s">
        <v>194</v>
      </c>
      <c r="B102" s="80" t="s">
        <v>156</v>
      </c>
      <c r="C102" s="81"/>
      <c r="D102" s="81"/>
      <c r="E102" s="81"/>
      <c r="F102" s="81"/>
      <c r="G102" s="90">
        <v>276.19</v>
      </c>
      <c r="H102" s="90">
        <v>15.19</v>
      </c>
      <c r="I102" s="95">
        <v>236.7</v>
      </c>
      <c r="J102" s="90">
        <v>528.08000000000004</v>
      </c>
    </row>
    <row r="103" spans="1:10" s="12" customFormat="1" ht="12" hidden="1" customHeight="1" outlineLevel="7" collapsed="1" x14ac:dyDescent="0.25">
      <c r="A103" s="99" t="s">
        <v>194</v>
      </c>
      <c r="B103" s="80" t="s">
        <v>194</v>
      </c>
      <c r="C103" s="81"/>
      <c r="D103" s="81"/>
      <c r="E103" s="81"/>
      <c r="F103" s="81"/>
      <c r="G103" s="92">
        <v>44662.6</v>
      </c>
      <c r="H103" s="91">
        <v>1345.81</v>
      </c>
      <c r="I103" s="92">
        <v>14234.4</v>
      </c>
      <c r="J103" s="91">
        <v>60242.81</v>
      </c>
    </row>
    <row r="104" spans="1:10" s="12" customFormat="1" ht="12" hidden="1" customHeight="1" outlineLevel="4" x14ac:dyDescent="0.25">
      <c r="A104" s="87" t="s">
        <v>288</v>
      </c>
      <c r="B104" s="80" t="s">
        <v>122</v>
      </c>
      <c r="C104" s="81"/>
      <c r="D104" s="81"/>
      <c r="E104" s="81"/>
      <c r="F104" s="81"/>
      <c r="G104" s="91">
        <v>18989.86</v>
      </c>
      <c r="H104" s="90">
        <v>279.02999999999997</v>
      </c>
      <c r="I104" s="91">
        <v>1564.45</v>
      </c>
      <c r="J104" s="91">
        <v>20833.34</v>
      </c>
    </row>
    <row r="105" spans="1:10" s="12" customFormat="1" ht="12" hidden="1" customHeight="1" outlineLevel="4" collapsed="1" x14ac:dyDescent="0.25">
      <c r="A105" s="87" t="s">
        <v>138</v>
      </c>
      <c r="B105" s="81"/>
      <c r="C105" s="96"/>
      <c r="D105" s="96"/>
      <c r="E105" s="96"/>
      <c r="F105" s="96"/>
      <c r="G105" s="86">
        <v>300.58</v>
      </c>
      <c r="H105" s="86">
        <v>7.18</v>
      </c>
      <c r="I105" s="86">
        <v>81.38</v>
      </c>
      <c r="J105" s="86">
        <v>389.14</v>
      </c>
    </row>
    <row r="106" spans="1:10" s="12" customFormat="1" ht="12" hidden="1" customHeight="1" outlineLevel="5" x14ac:dyDescent="0.25">
      <c r="A106" s="88" t="s">
        <v>138</v>
      </c>
      <c r="B106" s="80" t="s">
        <v>141</v>
      </c>
      <c r="C106" s="81"/>
      <c r="D106" s="81"/>
      <c r="E106" s="81"/>
      <c r="F106" s="81"/>
      <c r="G106" s="90">
        <v>198.11</v>
      </c>
      <c r="H106" s="90">
        <v>4.7300000000000004</v>
      </c>
      <c r="I106" s="90">
        <v>53.64</v>
      </c>
      <c r="J106" s="90">
        <v>256.48</v>
      </c>
    </row>
    <row r="107" spans="1:10" s="12" customFormat="1" ht="12" hidden="1" customHeight="1" outlineLevel="5" collapsed="1" x14ac:dyDescent="0.25">
      <c r="A107" s="88" t="s">
        <v>138</v>
      </c>
      <c r="B107" s="80" t="s">
        <v>145</v>
      </c>
      <c r="C107" s="81"/>
      <c r="D107" s="81"/>
      <c r="E107" s="81"/>
      <c r="F107" s="81"/>
      <c r="G107" s="90">
        <v>102.47</v>
      </c>
      <c r="H107" s="90">
        <v>2.4500000000000002</v>
      </c>
      <c r="I107" s="90">
        <v>27.74</v>
      </c>
      <c r="J107" s="90">
        <v>132.66</v>
      </c>
    </row>
    <row r="108" spans="1:10" s="12" customFormat="1" ht="12" hidden="1" customHeight="1" outlineLevel="4" collapsed="1" x14ac:dyDescent="0.25">
      <c r="A108" s="87" t="s">
        <v>289</v>
      </c>
      <c r="B108" s="81"/>
      <c r="C108" s="96"/>
      <c r="D108" s="96"/>
      <c r="E108" s="96"/>
      <c r="F108" s="96"/>
      <c r="G108" s="82">
        <v>85494.19</v>
      </c>
      <c r="H108" s="82">
        <v>2466.37</v>
      </c>
      <c r="I108" s="82">
        <v>17497.37</v>
      </c>
      <c r="J108" s="82">
        <v>105457.93</v>
      </c>
    </row>
    <row r="109" spans="1:10" s="12" customFormat="1" ht="12" hidden="1" customHeight="1" outlineLevel="5" collapsed="1" x14ac:dyDescent="0.25">
      <c r="A109" s="88" t="s">
        <v>179</v>
      </c>
      <c r="B109" s="80" t="s">
        <v>179</v>
      </c>
      <c r="C109" s="81"/>
      <c r="D109" s="81"/>
      <c r="E109" s="81"/>
      <c r="F109" s="81"/>
      <c r="G109" s="91">
        <v>85494.19</v>
      </c>
      <c r="H109" s="91">
        <v>2466.37</v>
      </c>
      <c r="I109" s="91">
        <v>17497.37</v>
      </c>
      <c r="J109" s="91">
        <v>105457.93</v>
      </c>
    </row>
    <row r="110" spans="1:10" s="12" customFormat="1" ht="12" hidden="1" customHeight="1" outlineLevel="4" collapsed="1" x14ac:dyDescent="0.25">
      <c r="A110" s="87" t="s">
        <v>290</v>
      </c>
      <c r="B110" s="81"/>
      <c r="C110" s="96"/>
      <c r="D110" s="96"/>
      <c r="E110" s="96"/>
      <c r="F110" s="96"/>
      <c r="G110" s="82">
        <v>31263.38</v>
      </c>
      <c r="H110" s="82">
        <v>1726.89</v>
      </c>
      <c r="I110" s="82">
        <v>8655.52</v>
      </c>
      <c r="J110" s="82">
        <v>41645.79</v>
      </c>
    </row>
    <row r="111" spans="1:10" s="12" customFormat="1" ht="12" hidden="1" customHeight="1" outlineLevel="5" collapsed="1" x14ac:dyDescent="0.25">
      <c r="A111" s="88" t="s">
        <v>291</v>
      </c>
      <c r="B111" s="81"/>
      <c r="C111" s="96"/>
      <c r="D111" s="96"/>
      <c r="E111" s="96"/>
      <c r="F111" s="96"/>
      <c r="G111" s="82">
        <v>31263.38</v>
      </c>
      <c r="H111" s="82">
        <v>1726.89</v>
      </c>
      <c r="I111" s="82">
        <v>8655.52</v>
      </c>
      <c r="J111" s="82">
        <v>41645.79</v>
      </c>
    </row>
    <row r="112" spans="1:10" s="12" customFormat="1" ht="12" hidden="1" customHeight="1" outlineLevel="6" collapsed="1" x14ac:dyDescent="0.25">
      <c r="A112" s="89" t="s">
        <v>149</v>
      </c>
      <c r="B112" s="81"/>
      <c r="C112" s="96"/>
      <c r="D112" s="96"/>
      <c r="E112" s="96"/>
      <c r="F112" s="96"/>
      <c r="G112" s="82">
        <v>2597.0300000000002</v>
      </c>
      <c r="H112" s="94">
        <v>140.6</v>
      </c>
      <c r="I112" s="86">
        <v>732.58</v>
      </c>
      <c r="J112" s="82">
        <v>3470.21</v>
      </c>
    </row>
    <row r="113" spans="1:10" s="12" customFormat="1" ht="12" hidden="1" customHeight="1" outlineLevel="7" collapsed="1" x14ac:dyDescent="0.25">
      <c r="A113" s="98" t="s">
        <v>292</v>
      </c>
      <c r="B113" s="80" t="s">
        <v>149</v>
      </c>
      <c r="C113" s="81"/>
      <c r="D113" s="81"/>
      <c r="E113" s="81"/>
      <c r="F113" s="81"/>
      <c r="G113" s="91">
        <v>2597.0300000000002</v>
      </c>
      <c r="H113" s="95">
        <v>140.6</v>
      </c>
      <c r="I113" s="90">
        <v>732.58</v>
      </c>
      <c r="J113" s="91">
        <v>3470.21</v>
      </c>
    </row>
    <row r="114" spans="1:10" s="12" customFormat="1" ht="12" hidden="1" customHeight="1" outlineLevel="6" collapsed="1" x14ac:dyDescent="0.25">
      <c r="A114" s="89" t="s">
        <v>151</v>
      </c>
      <c r="B114" s="80" t="s">
        <v>151</v>
      </c>
      <c r="C114" s="81"/>
      <c r="D114" s="81"/>
      <c r="E114" s="81"/>
      <c r="F114" s="81"/>
      <c r="G114" s="91">
        <v>28666.35</v>
      </c>
      <c r="H114" s="91">
        <v>1586.29</v>
      </c>
      <c r="I114" s="91">
        <v>7922.94</v>
      </c>
      <c r="J114" s="91">
        <v>38175.58</v>
      </c>
    </row>
    <row r="115" spans="1:10" s="12" customFormat="1" ht="12" hidden="1" customHeight="1" outlineLevel="4" collapsed="1" x14ac:dyDescent="0.25">
      <c r="A115" s="87" t="s">
        <v>293</v>
      </c>
      <c r="B115" s="81"/>
      <c r="C115" s="96"/>
      <c r="D115" s="96"/>
      <c r="E115" s="96"/>
      <c r="F115" s="96"/>
      <c r="G115" s="82">
        <v>119163.75</v>
      </c>
      <c r="H115" s="82">
        <v>3235.71</v>
      </c>
      <c r="I115" s="82">
        <v>18840.29</v>
      </c>
      <c r="J115" s="82">
        <v>141239.75</v>
      </c>
    </row>
    <row r="116" spans="1:10" s="12" customFormat="1" ht="12" hidden="1" customHeight="1" outlineLevel="5" x14ac:dyDescent="0.25">
      <c r="A116" s="88" t="s">
        <v>293</v>
      </c>
      <c r="B116" s="80" t="s">
        <v>294</v>
      </c>
      <c r="C116" s="81"/>
      <c r="D116" s="81"/>
      <c r="E116" s="81"/>
      <c r="F116" s="81"/>
      <c r="G116" s="81"/>
      <c r="H116" s="81"/>
      <c r="I116" s="90">
        <v>425.34</v>
      </c>
      <c r="J116" s="90">
        <v>425.34</v>
      </c>
    </row>
    <row r="117" spans="1:10" s="12" customFormat="1" ht="12" hidden="1" customHeight="1" outlineLevel="5" collapsed="1" x14ac:dyDescent="0.25">
      <c r="A117" s="88" t="s">
        <v>293</v>
      </c>
      <c r="B117" s="80" t="s">
        <v>125</v>
      </c>
      <c r="C117" s="81"/>
      <c r="D117" s="81"/>
      <c r="E117" s="81"/>
      <c r="F117" s="81"/>
      <c r="G117" s="91">
        <v>119163.75</v>
      </c>
      <c r="H117" s="91">
        <v>3235.71</v>
      </c>
      <c r="I117" s="91">
        <v>18414.95</v>
      </c>
      <c r="J117" s="91">
        <v>140814.41</v>
      </c>
    </row>
    <row r="118" spans="1:10" s="12" customFormat="1" ht="12" hidden="1" customHeight="1" outlineLevel="4" collapsed="1" x14ac:dyDescent="0.25">
      <c r="A118" s="87" t="s">
        <v>295</v>
      </c>
      <c r="B118" s="81"/>
      <c r="C118" s="96"/>
      <c r="D118" s="96"/>
      <c r="E118" s="96"/>
      <c r="F118" s="96"/>
      <c r="G118" s="82">
        <v>15722.44</v>
      </c>
      <c r="H118" s="86">
        <v>262.74</v>
      </c>
      <c r="I118" s="82">
        <v>4127.04</v>
      </c>
      <c r="J118" s="82">
        <v>20112.22</v>
      </c>
    </row>
    <row r="119" spans="1:10" s="12" customFormat="1" ht="12" hidden="1" customHeight="1" outlineLevel="5" collapsed="1" x14ac:dyDescent="0.25">
      <c r="A119" s="88" t="s">
        <v>296</v>
      </c>
      <c r="B119" s="81"/>
      <c r="C119" s="96"/>
      <c r="D119" s="96"/>
      <c r="E119" s="96"/>
      <c r="F119" s="96"/>
      <c r="G119" s="82">
        <v>13045.54</v>
      </c>
      <c r="H119" s="86">
        <v>44.04</v>
      </c>
      <c r="I119" s="82">
        <v>3214.87</v>
      </c>
      <c r="J119" s="82">
        <v>16304.45</v>
      </c>
    </row>
    <row r="120" spans="1:10" s="12" customFormat="1" ht="12" hidden="1" customHeight="1" outlineLevel="6" collapsed="1" x14ac:dyDescent="0.25">
      <c r="A120" s="89" t="s">
        <v>297</v>
      </c>
      <c r="B120" s="81"/>
      <c r="C120" s="96"/>
      <c r="D120" s="96"/>
      <c r="E120" s="96"/>
      <c r="F120" s="96"/>
      <c r="G120" s="82">
        <v>13045.54</v>
      </c>
      <c r="H120" s="86">
        <v>44.04</v>
      </c>
      <c r="I120" s="82">
        <v>3214.87</v>
      </c>
      <c r="J120" s="82">
        <v>16304.45</v>
      </c>
    </row>
    <row r="121" spans="1:10" s="12" customFormat="1" ht="12" hidden="1" customHeight="1" outlineLevel="7" collapsed="1" x14ac:dyDescent="0.25">
      <c r="A121" s="98" t="s">
        <v>298</v>
      </c>
      <c r="B121" s="80" t="s">
        <v>131</v>
      </c>
      <c r="C121" s="81"/>
      <c r="D121" s="81"/>
      <c r="E121" s="81"/>
      <c r="F121" s="81"/>
      <c r="G121" s="91">
        <v>13045.54</v>
      </c>
      <c r="H121" s="90">
        <v>44.04</v>
      </c>
      <c r="I121" s="91">
        <v>3214.87</v>
      </c>
      <c r="J121" s="91">
        <v>16304.45</v>
      </c>
    </row>
    <row r="122" spans="1:10" s="12" customFormat="1" ht="12" hidden="1" customHeight="1" outlineLevel="5" collapsed="1" x14ac:dyDescent="0.25">
      <c r="A122" s="88" t="s">
        <v>299</v>
      </c>
      <c r="B122" s="81"/>
      <c r="C122" s="96"/>
      <c r="D122" s="96"/>
      <c r="E122" s="96"/>
      <c r="F122" s="96"/>
      <c r="G122" s="93">
        <v>2676.9</v>
      </c>
      <c r="H122" s="94">
        <v>218.7</v>
      </c>
      <c r="I122" s="86">
        <v>912.17</v>
      </c>
      <c r="J122" s="82">
        <v>3807.77</v>
      </c>
    </row>
    <row r="123" spans="1:10" s="12" customFormat="1" ht="12" hidden="1" customHeight="1" outlineLevel="6" collapsed="1" x14ac:dyDescent="0.25">
      <c r="A123" s="89" t="s">
        <v>300</v>
      </c>
      <c r="B123" s="81"/>
      <c r="C123" s="96"/>
      <c r="D123" s="96"/>
      <c r="E123" s="96"/>
      <c r="F123" s="96"/>
      <c r="G123" s="93">
        <v>2676.9</v>
      </c>
      <c r="H123" s="94">
        <v>218.7</v>
      </c>
      <c r="I123" s="86">
        <v>912.17</v>
      </c>
      <c r="J123" s="82">
        <v>3807.77</v>
      </c>
    </row>
    <row r="124" spans="1:10" s="12" customFormat="1" ht="12" hidden="1" customHeight="1" outlineLevel="7" collapsed="1" x14ac:dyDescent="0.25">
      <c r="A124" s="98" t="s">
        <v>301</v>
      </c>
      <c r="B124" s="80" t="s">
        <v>134</v>
      </c>
      <c r="C124" s="81"/>
      <c r="D124" s="81"/>
      <c r="E124" s="81"/>
      <c r="F124" s="81"/>
      <c r="G124" s="92">
        <v>2676.9</v>
      </c>
      <c r="H124" s="95">
        <v>218.7</v>
      </c>
      <c r="I124" s="90">
        <v>912.17</v>
      </c>
      <c r="J124" s="91">
        <v>3807.77</v>
      </c>
    </row>
    <row r="125" spans="1:10" s="12" customFormat="1" ht="12" hidden="1" customHeight="1" outlineLevel="4" collapsed="1" x14ac:dyDescent="0.25">
      <c r="A125" s="87" t="s">
        <v>302</v>
      </c>
      <c r="B125" s="81"/>
      <c r="C125" s="96"/>
      <c r="D125" s="96"/>
      <c r="E125" s="96"/>
      <c r="F125" s="96"/>
      <c r="G125" s="82">
        <v>21507.279999999999</v>
      </c>
      <c r="H125" s="86">
        <v>675.57</v>
      </c>
      <c r="I125" s="82">
        <v>4394.13</v>
      </c>
      <c r="J125" s="82">
        <v>26576.98</v>
      </c>
    </row>
    <row r="126" spans="1:10" s="12" customFormat="1" ht="12" hidden="1" customHeight="1" outlineLevel="5" collapsed="1" x14ac:dyDescent="0.25">
      <c r="A126" s="88" t="s">
        <v>303</v>
      </c>
      <c r="B126" s="80" t="s">
        <v>153</v>
      </c>
      <c r="C126" s="81"/>
      <c r="D126" s="81"/>
      <c r="E126" s="81"/>
      <c r="F126" s="81"/>
      <c r="G126" s="91">
        <v>21507.279999999999</v>
      </c>
      <c r="H126" s="90">
        <v>675.57</v>
      </c>
      <c r="I126" s="91">
        <v>4394.13</v>
      </c>
      <c r="J126" s="91">
        <v>26576.98</v>
      </c>
    </row>
    <row r="127" spans="1:10" s="12" customFormat="1" ht="12" hidden="1" customHeight="1" outlineLevel="4" collapsed="1" x14ac:dyDescent="0.25">
      <c r="A127" s="87" t="s">
        <v>182</v>
      </c>
      <c r="B127" s="81"/>
      <c r="C127" s="96"/>
      <c r="D127" s="96"/>
      <c r="E127" s="96"/>
      <c r="F127" s="96"/>
      <c r="G127" s="82">
        <v>1583140.34</v>
      </c>
      <c r="H127" s="82">
        <v>947757.64</v>
      </c>
      <c r="I127" s="82">
        <v>2271428.5099999998</v>
      </c>
      <c r="J127" s="82">
        <v>4802326.49</v>
      </c>
    </row>
    <row r="128" spans="1:10" s="12" customFormat="1" ht="12" hidden="1" customHeight="1" outlineLevel="5" collapsed="1" x14ac:dyDescent="0.25">
      <c r="A128" s="88" t="s">
        <v>304</v>
      </c>
      <c r="B128" s="81"/>
      <c r="C128" s="96"/>
      <c r="D128" s="96"/>
      <c r="E128" s="96"/>
      <c r="F128" s="96"/>
      <c r="G128" s="82">
        <v>42203.17</v>
      </c>
      <c r="H128" s="82">
        <v>1340.95</v>
      </c>
      <c r="I128" s="82">
        <v>9060.24</v>
      </c>
      <c r="J128" s="82">
        <v>52604.36</v>
      </c>
    </row>
    <row r="129" spans="1:10" s="12" customFormat="1" ht="12" hidden="1" customHeight="1" outlineLevel="6" x14ac:dyDescent="0.25">
      <c r="A129" s="89" t="s">
        <v>304</v>
      </c>
      <c r="B129" s="80" t="s">
        <v>183</v>
      </c>
      <c r="C129" s="81"/>
      <c r="D129" s="81"/>
      <c r="E129" s="81"/>
      <c r="F129" s="81"/>
      <c r="G129" s="91">
        <v>12508.43</v>
      </c>
      <c r="H129" s="95">
        <v>396.6</v>
      </c>
      <c r="I129" s="91">
        <v>2712.89</v>
      </c>
      <c r="J129" s="91">
        <v>15617.92</v>
      </c>
    </row>
    <row r="130" spans="1:10" s="12" customFormat="1" ht="12" hidden="1" customHeight="1" outlineLevel="6" x14ac:dyDescent="0.25">
      <c r="A130" s="89" t="s">
        <v>304</v>
      </c>
      <c r="B130" s="80" t="s">
        <v>185</v>
      </c>
      <c r="C130" s="81"/>
      <c r="D130" s="81"/>
      <c r="E130" s="81"/>
      <c r="F130" s="81"/>
      <c r="G130" s="90">
        <v>134.43</v>
      </c>
      <c r="H130" s="90">
        <v>4.68</v>
      </c>
      <c r="I130" s="95">
        <v>35.700000000000003</v>
      </c>
      <c r="J130" s="90">
        <v>174.81</v>
      </c>
    </row>
    <row r="131" spans="1:10" s="12" customFormat="1" ht="12" hidden="1" customHeight="1" outlineLevel="6" x14ac:dyDescent="0.25">
      <c r="A131" s="89" t="s">
        <v>304</v>
      </c>
      <c r="B131" s="80" t="s">
        <v>186</v>
      </c>
      <c r="C131" s="81"/>
      <c r="D131" s="81"/>
      <c r="E131" s="81"/>
      <c r="F131" s="81"/>
      <c r="G131" s="91">
        <v>29041.51</v>
      </c>
      <c r="H131" s="90">
        <v>922.64</v>
      </c>
      <c r="I131" s="91">
        <v>6010.16</v>
      </c>
      <c r="J131" s="91">
        <v>35974.31</v>
      </c>
    </row>
    <row r="132" spans="1:10" s="12" customFormat="1" ht="12" hidden="1" customHeight="1" outlineLevel="6" collapsed="1" x14ac:dyDescent="0.25">
      <c r="A132" s="89" t="s">
        <v>304</v>
      </c>
      <c r="B132" s="80" t="s">
        <v>187</v>
      </c>
      <c r="C132" s="81"/>
      <c r="D132" s="81"/>
      <c r="E132" s="81"/>
      <c r="F132" s="81"/>
      <c r="G132" s="95">
        <v>518.79999999999995</v>
      </c>
      <c r="H132" s="90">
        <v>17.03</v>
      </c>
      <c r="I132" s="90">
        <v>301.49</v>
      </c>
      <c r="J132" s="90">
        <v>837.32</v>
      </c>
    </row>
    <row r="133" spans="1:10" s="12" customFormat="1" ht="12" hidden="1" customHeight="1" outlineLevel="5" collapsed="1" x14ac:dyDescent="0.25">
      <c r="A133" s="88" t="s">
        <v>305</v>
      </c>
      <c r="B133" s="80" t="s">
        <v>188</v>
      </c>
      <c r="C133" s="81"/>
      <c r="D133" s="81"/>
      <c r="E133" s="81"/>
      <c r="F133" s="81"/>
      <c r="G133" s="91">
        <v>1540937.17</v>
      </c>
      <c r="H133" s="91">
        <v>946416.69</v>
      </c>
      <c r="I133" s="91">
        <v>2262368.27</v>
      </c>
      <c r="J133" s="91">
        <v>4749722.13</v>
      </c>
    </row>
    <row r="134" spans="1:10" s="12" customFormat="1" ht="12" hidden="1" customHeight="1" outlineLevel="4" x14ac:dyDescent="0.25">
      <c r="A134" s="87" t="s">
        <v>306</v>
      </c>
      <c r="B134" s="80" t="s">
        <v>114</v>
      </c>
      <c r="C134" s="81"/>
      <c r="D134" s="81"/>
      <c r="E134" s="81"/>
      <c r="F134" s="81"/>
      <c r="G134" s="91">
        <v>2194.34</v>
      </c>
      <c r="H134" s="90">
        <v>102.73</v>
      </c>
      <c r="I134" s="90">
        <v>511.39</v>
      </c>
      <c r="J134" s="91">
        <v>2808.46</v>
      </c>
    </row>
    <row r="135" spans="1:10" ht="12" customHeight="1" outlineLevel="3" collapsed="1" x14ac:dyDescent="0.25">
      <c r="A135" s="85" t="s">
        <v>307</v>
      </c>
      <c r="B135" s="81"/>
      <c r="C135" s="82">
        <v>139610.01999999999</v>
      </c>
      <c r="D135" s="93">
        <v>5755.8</v>
      </c>
      <c r="E135" s="93">
        <v>27588.400000000001</v>
      </c>
      <c r="F135" s="93">
        <v>106983.8</v>
      </c>
      <c r="G135" s="82">
        <v>11071764.890000001</v>
      </c>
      <c r="H135" s="82">
        <v>353910.62</v>
      </c>
      <c r="I135" s="82">
        <v>2456436.04</v>
      </c>
      <c r="J135" s="82">
        <v>14162049.57</v>
      </c>
    </row>
    <row r="136" spans="1:10" s="12" customFormat="1" ht="12" customHeight="1" outlineLevel="4" collapsed="1" x14ac:dyDescent="0.25">
      <c r="A136" s="87" t="s">
        <v>308</v>
      </c>
      <c r="B136" s="81"/>
      <c r="C136" s="96"/>
      <c r="D136" s="96"/>
      <c r="E136" s="96"/>
      <c r="F136" s="96"/>
      <c r="G136" s="82">
        <v>30935.27</v>
      </c>
      <c r="H136" s="82">
        <v>1020.76</v>
      </c>
      <c r="I136" s="97">
        <v>6247</v>
      </c>
      <c r="J136" s="82">
        <v>38203.03</v>
      </c>
    </row>
    <row r="137" spans="1:10" s="12" customFormat="1" ht="24" hidden="1" customHeight="1" outlineLevel="5" collapsed="1" x14ac:dyDescent="0.25">
      <c r="A137" s="88" t="s">
        <v>309</v>
      </c>
      <c r="B137" s="81"/>
      <c r="C137" s="96"/>
      <c r="D137" s="96"/>
      <c r="E137" s="96"/>
      <c r="F137" s="96"/>
      <c r="G137" s="86">
        <v>337.25</v>
      </c>
      <c r="H137" s="86">
        <v>12.01</v>
      </c>
      <c r="I137" s="86">
        <v>137.69</v>
      </c>
      <c r="J137" s="86">
        <v>486.95</v>
      </c>
    </row>
    <row r="138" spans="1:10" s="12" customFormat="1" ht="24" hidden="1" customHeight="1" outlineLevel="6" x14ac:dyDescent="0.25">
      <c r="A138" s="89" t="s">
        <v>309</v>
      </c>
      <c r="B138" s="80" t="s">
        <v>54</v>
      </c>
      <c r="C138" s="81"/>
      <c r="D138" s="81"/>
      <c r="E138" s="81"/>
      <c r="F138" s="81"/>
      <c r="G138" s="90">
        <v>200.52</v>
      </c>
      <c r="H138" s="90">
        <v>8.2899999999999991</v>
      </c>
      <c r="I138" s="90">
        <v>57.98</v>
      </c>
      <c r="J138" s="90">
        <v>266.79000000000002</v>
      </c>
    </row>
    <row r="139" spans="1:10" s="12" customFormat="1" ht="24" hidden="1" customHeight="1" outlineLevel="6" collapsed="1" x14ac:dyDescent="0.25">
      <c r="A139" s="89" t="s">
        <v>309</v>
      </c>
      <c r="B139" s="80" t="s">
        <v>90</v>
      </c>
      <c r="C139" s="81"/>
      <c r="D139" s="81"/>
      <c r="E139" s="81"/>
      <c r="F139" s="81"/>
      <c r="G139" s="90">
        <v>136.72999999999999</v>
      </c>
      <c r="H139" s="90">
        <v>3.72</v>
      </c>
      <c r="I139" s="90">
        <v>79.709999999999994</v>
      </c>
      <c r="J139" s="90">
        <v>220.16</v>
      </c>
    </row>
    <row r="140" spans="1:10" s="12" customFormat="1" ht="24" hidden="1" customHeight="1" outlineLevel="5" collapsed="1" x14ac:dyDescent="0.25">
      <c r="A140" s="88" t="s">
        <v>310</v>
      </c>
      <c r="B140" s="81"/>
      <c r="C140" s="96"/>
      <c r="D140" s="96"/>
      <c r="E140" s="96"/>
      <c r="F140" s="96"/>
      <c r="G140" s="82">
        <v>30598.02</v>
      </c>
      <c r="H140" s="82">
        <v>1008.75</v>
      </c>
      <c r="I140" s="82">
        <v>6109.31</v>
      </c>
      <c r="J140" s="82">
        <v>37716.080000000002</v>
      </c>
    </row>
    <row r="141" spans="1:10" s="12" customFormat="1" ht="24" hidden="1" customHeight="1" outlineLevel="6" x14ac:dyDescent="0.25">
      <c r="A141" s="89" t="s">
        <v>310</v>
      </c>
      <c r="B141" s="80" t="s">
        <v>55</v>
      </c>
      <c r="C141" s="81"/>
      <c r="D141" s="81"/>
      <c r="E141" s="81"/>
      <c r="F141" s="81"/>
      <c r="G141" s="91">
        <v>18577.78</v>
      </c>
      <c r="H141" s="90">
        <v>693.98</v>
      </c>
      <c r="I141" s="91">
        <v>3567.44</v>
      </c>
      <c r="J141" s="92">
        <v>22839.200000000001</v>
      </c>
    </row>
    <row r="142" spans="1:10" s="12" customFormat="1" ht="24" hidden="1" customHeight="1" outlineLevel="6" collapsed="1" x14ac:dyDescent="0.25">
      <c r="A142" s="89" t="s">
        <v>310</v>
      </c>
      <c r="B142" s="80" t="s">
        <v>56</v>
      </c>
      <c r="C142" s="81"/>
      <c r="D142" s="81"/>
      <c r="E142" s="81"/>
      <c r="F142" s="81"/>
      <c r="G142" s="91">
        <v>12020.24</v>
      </c>
      <c r="H142" s="90">
        <v>314.77</v>
      </c>
      <c r="I142" s="91">
        <v>2541.87</v>
      </c>
      <c r="J142" s="91">
        <v>14876.88</v>
      </c>
    </row>
    <row r="143" spans="1:10" s="12" customFormat="1" ht="12" customHeight="1" outlineLevel="4" collapsed="1" x14ac:dyDescent="0.25">
      <c r="A143" s="87" t="s">
        <v>311</v>
      </c>
      <c r="B143" s="81"/>
      <c r="C143" s="96"/>
      <c r="D143" s="96"/>
      <c r="E143" s="96"/>
      <c r="F143" s="96"/>
      <c r="G143" s="86">
        <v>484.71</v>
      </c>
      <c r="H143" s="86">
        <v>15.04</v>
      </c>
      <c r="I143" s="86">
        <v>653.87</v>
      </c>
      <c r="J143" s="82">
        <v>1153.6199999999999</v>
      </c>
    </row>
    <row r="144" spans="1:10" s="12" customFormat="1" ht="12" hidden="1" customHeight="1" outlineLevel="5" collapsed="1" x14ac:dyDescent="0.25">
      <c r="A144" s="88" t="s">
        <v>312</v>
      </c>
      <c r="B144" s="80" t="s">
        <v>63</v>
      </c>
      <c r="C144" s="81"/>
      <c r="D144" s="81"/>
      <c r="E144" s="81"/>
      <c r="F144" s="81"/>
      <c r="G144" s="90">
        <v>484.71</v>
      </c>
      <c r="H144" s="90">
        <v>15.04</v>
      </c>
      <c r="I144" s="90">
        <v>653.87</v>
      </c>
      <c r="J144" s="91">
        <v>1153.6199999999999</v>
      </c>
    </row>
    <row r="145" spans="1:10" s="12" customFormat="1" ht="12" customHeight="1" outlineLevel="4" collapsed="1" x14ac:dyDescent="0.25">
      <c r="A145" s="87" t="s">
        <v>313</v>
      </c>
      <c r="B145" s="81"/>
      <c r="C145" s="82">
        <v>139610.01999999999</v>
      </c>
      <c r="D145" s="93">
        <v>5755.8</v>
      </c>
      <c r="E145" s="93">
        <v>27588.400000000001</v>
      </c>
      <c r="F145" s="93">
        <v>106983.8</v>
      </c>
      <c r="G145" s="82">
        <v>11040344.91</v>
      </c>
      <c r="H145" s="82">
        <v>352874.82</v>
      </c>
      <c r="I145" s="82">
        <v>2449535.17</v>
      </c>
      <c r="J145" s="82">
        <v>14122692.92</v>
      </c>
    </row>
    <row r="146" spans="1:10" s="12" customFormat="1" ht="12" customHeight="1" outlineLevel="5" x14ac:dyDescent="0.25">
      <c r="A146" s="88" t="s">
        <v>313</v>
      </c>
      <c r="B146" s="80" t="s">
        <v>53</v>
      </c>
      <c r="C146" s="91">
        <v>139610.01999999999</v>
      </c>
      <c r="D146" s="92">
        <v>5755.8</v>
      </c>
      <c r="E146" s="92">
        <v>27588.400000000001</v>
      </c>
      <c r="F146" s="92">
        <v>106983.8</v>
      </c>
      <c r="G146" s="91">
        <v>9402630.6500000004</v>
      </c>
      <c r="H146" s="91">
        <v>318955.82</v>
      </c>
      <c r="I146" s="91">
        <v>2177656.48</v>
      </c>
      <c r="J146" s="91">
        <v>12179180.970000001</v>
      </c>
    </row>
    <row r="147" spans="1:10" s="12" customFormat="1" ht="12" customHeight="1" outlineLevel="5" x14ac:dyDescent="0.25">
      <c r="A147" s="88" t="s">
        <v>313</v>
      </c>
      <c r="B147" s="80" t="s">
        <v>110</v>
      </c>
      <c r="C147" s="81"/>
      <c r="D147" s="81"/>
      <c r="E147" s="81"/>
      <c r="F147" s="81"/>
      <c r="G147" s="91">
        <v>71215.960000000006</v>
      </c>
      <c r="H147" s="91">
        <v>2003.77</v>
      </c>
      <c r="I147" s="92">
        <v>18065.900000000001</v>
      </c>
      <c r="J147" s="91">
        <v>91285.63</v>
      </c>
    </row>
    <row r="148" spans="1:10" s="12" customFormat="1" ht="12" customHeight="1" outlineLevel="5" x14ac:dyDescent="0.25">
      <c r="A148" s="88" t="s">
        <v>313</v>
      </c>
      <c r="B148" s="80" t="s">
        <v>57</v>
      </c>
      <c r="C148" s="81"/>
      <c r="D148" s="81"/>
      <c r="E148" s="81"/>
      <c r="F148" s="81"/>
      <c r="G148" s="91">
        <v>827957.97</v>
      </c>
      <c r="H148" s="91">
        <v>8340.89</v>
      </c>
      <c r="I148" s="91">
        <v>79344.61</v>
      </c>
      <c r="J148" s="91">
        <v>915643.47</v>
      </c>
    </row>
    <row r="149" spans="1:10" s="12" customFormat="1" ht="12" customHeight="1" outlineLevel="5" x14ac:dyDescent="0.25">
      <c r="A149" s="88" t="s">
        <v>313</v>
      </c>
      <c r="B149" s="80" t="s">
        <v>60</v>
      </c>
      <c r="C149" s="81"/>
      <c r="D149" s="81"/>
      <c r="E149" s="81"/>
      <c r="F149" s="81"/>
      <c r="G149" s="91">
        <v>738540.33</v>
      </c>
      <c r="H149" s="91">
        <v>23574.34</v>
      </c>
      <c r="I149" s="91">
        <v>174468.18</v>
      </c>
      <c r="J149" s="91">
        <v>936582.85</v>
      </c>
    </row>
    <row r="150" spans="1:10" ht="12.95" customHeight="1" x14ac:dyDescent="0.25">
      <c r="A150" s="173" t="s">
        <v>40</v>
      </c>
      <c r="B150" s="173"/>
      <c r="C150" s="101">
        <v>181774.65</v>
      </c>
      <c r="D150" s="101">
        <v>7494.16</v>
      </c>
      <c r="E150" s="101">
        <v>35920.99</v>
      </c>
      <c r="F150" s="101">
        <v>139294.99</v>
      </c>
      <c r="G150" s="101">
        <v>18498230.219999999</v>
      </c>
      <c r="H150" s="101">
        <v>1487749.69</v>
      </c>
      <c r="I150" s="101">
        <v>6043806.0899999999</v>
      </c>
      <c r="J150" s="101">
        <v>26394270.789999999</v>
      </c>
    </row>
    <row r="151" spans="1:10" ht="11.45" customHeight="1" x14ac:dyDescent="0.25">
      <c r="G151" s="138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3" customWidth="1"/>
    <col min="2" max="2" width="48.28515625" style="102" customWidth="1"/>
    <col min="3" max="3" width="5.140625" style="102" customWidth="1"/>
    <col min="4" max="6" width="10" style="102" customWidth="1"/>
    <col min="7" max="7" width="11.42578125" style="103" bestFit="1" customWidth="1"/>
    <col min="8" max="8" width="9" style="103"/>
    <col min="9" max="9" width="11.42578125" style="103" bestFit="1" customWidth="1"/>
    <col min="10" max="16384" width="9" style="103"/>
  </cols>
  <sheetData>
    <row r="1" spans="1:9" s="102" customFormat="1" ht="9.9499999999999993" customHeight="1" x14ac:dyDescent="0.25"/>
    <row r="2" spans="1:9" ht="24.95" customHeight="1" x14ac:dyDescent="0.25">
      <c r="B2" s="104" t="s">
        <v>314</v>
      </c>
      <c r="C2" s="104"/>
    </row>
    <row r="3" spans="1:9" s="102" customFormat="1" ht="9.9499999999999993" customHeight="1" x14ac:dyDescent="0.25"/>
    <row r="4" spans="1:9" ht="24.95" customHeight="1" x14ac:dyDescent="0.25">
      <c r="B4" s="105" t="s">
        <v>315</v>
      </c>
      <c r="C4" s="105"/>
      <c r="G4" s="103">
        <f>G93+G94+G97+G98+G100+G101+G102+G103+G104</f>
        <v>10.248905220476434</v>
      </c>
      <c r="H4" s="103">
        <f>G98</f>
        <v>8.0948808920425748</v>
      </c>
      <c r="I4" s="103">
        <f>H4/G4</f>
        <v>0.78982883712005614</v>
      </c>
    </row>
    <row r="5" spans="1:9" s="102" customFormat="1" ht="24.95" customHeight="1" x14ac:dyDescent="0.25"/>
    <row r="6" spans="1:9" ht="24.95" customHeight="1" outlineLevel="1" x14ac:dyDescent="0.25">
      <c r="B6" s="106" t="s">
        <v>316</v>
      </c>
      <c r="C6" s="176" t="s">
        <v>317</v>
      </c>
      <c r="D6" s="176"/>
      <c r="E6" s="176"/>
      <c r="F6" s="176"/>
    </row>
    <row r="7" spans="1:9" ht="24.95" customHeight="1" outlineLevel="1" x14ac:dyDescent="0.25">
      <c r="B7" s="106" t="s">
        <v>318</v>
      </c>
      <c r="C7" s="177"/>
      <c r="D7" s="178"/>
      <c r="E7" s="178"/>
      <c r="F7" s="179"/>
    </row>
    <row r="8" spans="1:9" ht="24.95" customHeight="1" outlineLevel="1" x14ac:dyDescent="0.25">
      <c r="B8" s="106" t="s">
        <v>319</v>
      </c>
      <c r="C8" s="177"/>
      <c r="D8" s="178"/>
      <c r="E8" s="178"/>
      <c r="F8" s="179"/>
    </row>
    <row r="9" spans="1:9" ht="24.95" customHeight="1" outlineLevel="1" x14ac:dyDescent="0.25">
      <c r="B9" s="106" t="s">
        <v>320</v>
      </c>
      <c r="C9" s="177"/>
      <c r="D9" s="178"/>
      <c r="E9" s="178"/>
      <c r="F9" s="179"/>
    </row>
    <row r="10" spans="1:9" ht="24.95" customHeight="1" outlineLevel="1" x14ac:dyDescent="0.25">
      <c r="B10" s="106" t="s">
        <v>320</v>
      </c>
      <c r="C10" s="177"/>
      <c r="D10" s="178"/>
      <c r="E10" s="178"/>
      <c r="F10" s="179"/>
      <c r="G10" s="139">
        <f>F92*'распределение затрат ВДГО'!G151</f>
        <v>15807.736479209087</v>
      </c>
    </row>
    <row r="11" spans="1:9" ht="24.95" customHeight="1" outlineLevel="1" x14ac:dyDescent="0.25">
      <c r="B11" s="106" t="s">
        <v>319</v>
      </c>
      <c r="C11" s="180"/>
      <c r="D11" s="181"/>
      <c r="E11" s="181"/>
      <c r="F11" s="182"/>
      <c r="G11" s="139">
        <f>G12*'распределение затрат ВДГО'!G151</f>
        <v>4130478.116533651</v>
      </c>
    </row>
    <row r="12" spans="1:9" ht="24.95" customHeight="1" outlineLevel="1" x14ac:dyDescent="0.25">
      <c r="B12" s="106" t="s">
        <v>321</v>
      </c>
      <c r="C12" s="183" t="s">
        <v>322</v>
      </c>
      <c r="D12" s="183"/>
      <c r="E12" s="107">
        <v>4755</v>
      </c>
      <c r="F12" s="108">
        <v>37945.33</v>
      </c>
      <c r="G12" s="136">
        <f>C93+C94+C95+C96+C97+C98+C99+C100+C105+C106+C107+C108+C110+C111+C113</f>
        <v>5283664.0999999996</v>
      </c>
      <c r="I12" s="109"/>
    </row>
    <row r="13" spans="1:9" ht="24.95" hidden="1" customHeight="1" outlineLevel="2" x14ac:dyDescent="0.25">
      <c r="A13" s="103" t="s">
        <v>323</v>
      </c>
      <c r="B13" s="110"/>
      <c r="C13" s="184">
        <v>1077237.56</v>
      </c>
      <c r="D13" s="184"/>
      <c r="E13" s="111">
        <v>494</v>
      </c>
      <c r="F13" s="112">
        <v>3946</v>
      </c>
    </row>
    <row r="14" spans="1:9" ht="24.95" hidden="1" customHeight="1" outlineLevel="3" x14ac:dyDescent="0.25">
      <c r="B14" s="113" t="s">
        <v>324</v>
      </c>
      <c r="C14" s="174">
        <v>1080.1400000000001</v>
      </c>
      <c r="D14" s="174"/>
      <c r="E14" s="114"/>
      <c r="F14" s="114"/>
    </row>
    <row r="15" spans="1:9" ht="24.95" hidden="1" customHeight="1" outlineLevel="3" x14ac:dyDescent="0.25">
      <c r="B15" s="113" t="s">
        <v>325</v>
      </c>
      <c r="C15" s="185">
        <v>163640.70000000001</v>
      </c>
      <c r="D15" s="185"/>
      <c r="E15" s="114"/>
      <c r="F15" s="114"/>
    </row>
    <row r="16" spans="1:9" ht="24.95" hidden="1" customHeight="1" outlineLevel="3" x14ac:dyDescent="0.25">
      <c r="B16" s="113" t="s">
        <v>326</v>
      </c>
      <c r="C16" s="174">
        <v>122271.13</v>
      </c>
      <c r="D16" s="174"/>
      <c r="E16" s="114"/>
      <c r="F16" s="114"/>
    </row>
    <row r="17" spans="1:6" ht="24.95" hidden="1" customHeight="1" outlineLevel="3" x14ac:dyDescent="0.25">
      <c r="B17" s="113" t="s">
        <v>327</v>
      </c>
      <c r="C17" s="174">
        <v>79653.14</v>
      </c>
      <c r="D17" s="174"/>
      <c r="E17" s="115">
        <v>40</v>
      </c>
      <c r="F17" s="115">
        <v>320</v>
      </c>
    </row>
    <row r="18" spans="1:6" ht="24.95" hidden="1" customHeight="1" outlineLevel="3" x14ac:dyDescent="0.25">
      <c r="B18" s="113" t="s">
        <v>328</v>
      </c>
      <c r="C18" s="174">
        <v>526756.72</v>
      </c>
      <c r="D18" s="174"/>
      <c r="E18" s="115">
        <v>454</v>
      </c>
      <c r="F18" s="116">
        <v>3626</v>
      </c>
    </row>
    <row r="19" spans="1:6" ht="24.95" hidden="1" customHeight="1" outlineLevel="3" x14ac:dyDescent="0.25">
      <c r="B19" s="113" t="s">
        <v>329</v>
      </c>
      <c r="C19" s="174">
        <v>7297.23</v>
      </c>
      <c r="D19" s="174"/>
      <c r="E19" s="114"/>
      <c r="F19" s="114"/>
    </row>
    <row r="20" spans="1:6" ht="24.95" hidden="1" customHeight="1" outlineLevel="3" x14ac:dyDescent="0.25">
      <c r="B20" s="113" t="s">
        <v>330</v>
      </c>
      <c r="C20" s="174">
        <v>37364.74</v>
      </c>
      <c r="D20" s="174"/>
      <c r="E20" s="114"/>
      <c r="F20" s="114"/>
    </row>
    <row r="21" spans="1:6" ht="24.95" hidden="1" customHeight="1" outlineLevel="3" x14ac:dyDescent="0.25">
      <c r="B21" s="113" t="s">
        <v>331</v>
      </c>
      <c r="C21" s="174">
        <v>20984.04</v>
      </c>
      <c r="D21" s="174"/>
      <c r="E21" s="114"/>
      <c r="F21" s="114"/>
    </row>
    <row r="22" spans="1:6" ht="24.95" hidden="1" customHeight="1" outlineLevel="3" x14ac:dyDescent="0.25">
      <c r="B22" s="113" t="s">
        <v>332</v>
      </c>
      <c r="C22" s="175">
        <v>49962</v>
      </c>
      <c r="D22" s="175"/>
      <c r="E22" s="114"/>
      <c r="F22" s="114"/>
    </row>
    <row r="23" spans="1:6" ht="24.95" hidden="1" customHeight="1" outlineLevel="3" x14ac:dyDescent="0.25">
      <c r="B23" s="113" t="s">
        <v>333</v>
      </c>
      <c r="C23" s="185">
        <v>19832.8</v>
      </c>
      <c r="D23" s="185"/>
      <c r="E23" s="114"/>
      <c r="F23" s="114"/>
    </row>
    <row r="24" spans="1:6" ht="24.95" hidden="1" customHeight="1" outlineLevel="3" x14ac:dyDescent="0.25">
      <c r="B24" s="113" t="s">
        <v>334</v>
      </c>
      <c r="C24" s="174">
        <v>2974.92</v>
      </c>
      <c r="D24" s="174"/>
      <c r="E24" s="114"/>
      <c r="F24" s="114"/>
    </row>
    <row r="25" spans="1:6" ht="24.95" hidden="1" customHeight="1" outlineLevel="3" x14ac:dyDescent="0.25">
      <c r="B25" s="113" t="s">
        <v>335</v>
      </c>
      <c r="C25" s="175">
        <v>45420</v>
      </c>
      <c r="D25" s="175"/>
      <c r="E25" s="114"/>
      <c r="F25" s="114"/>
    </row>
    <row r="26" spans="1:6" ht="24.95" hidden="1" customHeight="1" outlineLevel="2" collapsed="1" x14ac:dyDescent="0.25">
      <c r="A26" s="103" t="s">
        <v>336</v>
      </c>
      <c r="B26" s="110"/>
      <c r="C26" s="186">
        <v>541791.69999999995</v>
      </c>
      <c r="D26" s="186"/>
      <c r="E26" s="111">
        <v>247</v>
      </c>
      <c r="F26" s="112">
        <v>1973</v>
      </c>
    </row>
    <row r="27" spans="1:6" ht="24.95" hidden="1" customHeight="1" outlineLevel="3" x14ac:dyDescent="0.25">
      <c r="B27" s="113" t="s">
        <v>324</v>
      </c>
      <c r="C27" s="174">
        <v>17694.36</v>
      </c>
      <c r="D27" s="174"/>
      <c r="E27" s="114"/>
      <c r="F27" s="114"/>
    </row>
    <row r="28" spans="1:6" ht="24.95" hidden="1" customHeight="1" outlineLevel="3" x14ac:dyDescent="0.25">
      <c r="B28" s="113" t="s">
        <v>325</v>
      </c>
      <c r="C28" s="174">
        <v>73114.69</v>
      </c>
      <c r="D28" s="174"/>
      <c r="E28" s="114"/>
      <c r="F28" s="114"/>
    </row>
    <row r="29" spans="1:6" ht="24.95" hidden="1" customHeight="1" outlineLevel="3" x14ac:dyDescent="0.25">
      <c r="B29" s="113" t="s">
        <v>326</v>
      </c>
      <c r="C29" s="174">
        <v>62008.08</v>
      </c>
      <c r="D29" s="174"/>
      <c r="E29" s="114"/>
      <c r="F29" s="114"/>
    </row>
    <row r="30" spans="1:6" ht="24.95" hidden="1" customHeight="1" outlineLevel="3" x14ac:dyDescent="0.25">
      <c r="B30" s="113" t="s">
        <v>327</v>
      </c>
      <c r="C30" s="174">
        <v>43894.62</v>
      </c>
      <c r="D30" s="174"/>
      <c r="E30" s="115">
        <v>20</v>
      </c>
      <c r="F30" s="115">
        <v>160</v>
      </c>
    </row>
    <row r="31" spans="1:6" ht="24.95" hidden="1" customHeight="1" outlineLevel="3" x14ac:dyDescent="0.25">
      <c r="B31" s="113" t="s">
        <v>328</v>
      </c>
      <c r="C31" s="174">
        <v>225864.75</v>
      </c>
      <c r="D31" s="174"/>
      <c r="E31" s="115">
        <v>222</v>
      </c>
      <c r="F31" s="116">
        <v>1773</v>
      </c>
    </row>
    <row r="32" spans="1:6" ht="24.95" hidden="1" customHeight="1" outlineLevel="3" x14ac:dyDescent="0.25">
      <c r="B32" s="113" t="s">
        <v>329</v>
      </c>
      <c r="C32" s="174">
        <v>13551.88</v>
      </c>
      <c r="D32" s="174"/>
      <c r="E32" s="114"/>
      <c r="F32" s="114"/>
    </row>
    <row r="33" spans="1:6" ht="24.95" hidden="1" customHeight="1" outlineLevel="3" x14ac:dyDescent="0.25">
      <c r="B33" s="113" t="s">
        <v>337</v>
      </c>
      <c r="C33" s="117"/>
      <c r="D33" s="118"/>
      <c r="E33" s="115">
        <v>5</v>
      </c>
      <c r="F33" s="115">
        <v>40</v>
      </c>
    </row>
    <row r="34" spans="1:6" ht="24.95" hidden="1" customHeight="1" outlineLevel="3" x14ac:dyDescent="0.25">
      <c r="B34" s="113" t="s">
        <v>338</v>
      </c>
      <c r="C34" s="174">
        <v>1264.97</v>
      </c>
      <c r="D34" s="174"/>
      <c r="E34" s="114"/>
      <c r="F34" s="114"/>
    </row>
    <row r="35" spans="1:6" ht="24.95" hidden="1" customHeight="1" outlineLevel="3" x14ac:dyDescent="0.25">
      <c r="B35" s="113" t="s">
        <v>330</v>
      </c>
      <c r="C35" s="174">
        <v>21236.880000000001</v>
      </c>
      <c r="D35" s="174"/>
      <c r="E35" s="114"/>
      <c r="F35" s="114"/>
    </row>
    <row r="36" spans="1:6" ht="24.95" hidden="1" customHeight="1" outlineLevel="3" x14ac:dyDescent="0.25">
      <c r="B36" s="113" t="s">
        <v>331</v>
      </c>
      <c r="C36" s="174">
        <v>16804.48</v>
      </c>
      <c r="D36" s="174"/>
      <c r="E36" s="114"/>
      <c r="F36" s="114"/>
    </row>
    <row r="37" spans="1:6" ht="24.95" hidden="1" customHeight="1" outlineLevel="3" x14ac:dyDescent="0.25">
      <c r="B37" s="113" t="s">
        <v>332</v>
      </c>
      <c r="C37" s="175">
        <v>21824</v>
      </c>
      <c r="D37" s="175"/>
      <c r="E37" s="114"/>
      <c r="F37" s="114"/>
    </row>
    <row r="38" spans="1:6" ht="24.95" hidden="1" customHeight="1" outlineLevel="3" x14ac:dyDescent="0.25">
      <c r="B38" s="113" t="s">
        <v>333</v>
      </c>
      <c r="C38" s="174">
        <v>24692.99</v>
      </c>
      <c r="D38" s="174"/>
      <c r="E38" s="114"/>
      <c r="F38" s="114"/>
    </row>
    <row r="39" spans="1:6" ht="24.95" hidden="1" customHeight="1" outlineLevel="3" x14ac:dyDescent="0.25">
      <c r="B39" s="113" t="s">
        <v>335</v>
      </c>
      <c r="C39" s="175">
        <v>19840</v>
      </c>
      <c r="D39" s="175"/>
      <c r="E39" s="114"/>
      <c r="F39" s="114"/>
    </row>
    <row r="40" spans="1:6" ht="24.95" hidden="1" customHeight="1" outlineLevel="2" collapsed="1" x14ac:dyDescent="0.25">
      <c r="A40" s="103" t="s">
        <v>339</v>
      </c>
      <c r="B40" s="110"/>
      <c r="C40" s="184">
        <v>2322979.98</v>
      </c>
      <c r="D40" s="184"/>
      <c r="E40" s="111">
        <v>742</v>
      </c>
      <c r="F40" s="119">
        <v>5943.84</v>
      </c>
    </row>
    <row r="41" spans="1:6" ht="24.95" hidden="1" customHeight="1" outlineLevel="3" x14ac:dyDescent="0.25">
      <c r="B41" s="113" t="s">
        <v>340</v>
      </c>
      <c r="C41" s="187">
        <v>906.66</v>
      </c>
      <c r="D41" s="187"/>
      <c r="E41" s="115">
        <v>1</v>
      </c>
      <c r="F41" s="115">
        <v>5</v>
      </c>
    </row>
    <row r="42" spans="1:6" ht="24.95" hidden="1" customHeight="1" outlineLevel="3" x14ac:dyDescent="0.25">
      <c r="B42" s="113" t="s">
        <v>341</v>
      </c>
      <c r="C42" s="174">
        <v>3588.49</v>
      </c>
      <c r="D42" s="174"/>
      <c r="E42" s="114"/>
      <c r="F42" s="120">
        <v>19.84</v>
      </c>
    </row>
    <row r="43" spans="1:6" ht="24.95" hidden="1" customHeight="1" outlineLevel="3" x14ac:dyDescent="0.25">
      <c r="B43" s="113" t="s">
        <v>325</v>
      </c>
      <c r="C43" s="174">
        <v>287827.86</v>
      </c>
      <c r="D43" s="174"/>
      <c r="E43" s="114"/>
      <c r="F43" s="114"/>
    </row>
    <row r="44" spans="1:6" ht="24.95" hidden="1" customHeight="1" outlineLevel="3" x14ac:dyDescent="0.25">
      <c r="B44" s="113" t="s">
        <v>326</v>
      </c>
      <c r="C44" s="174">
        <v>264371.43</v>
      </c>
      <c r="D44" s="174"/>
      <c r="E44" s="114"/>
      <c r="F44" s="114"/>
    </row>
    <row r="45" spans="1:6" ht="24.95" hidden="1" customHeight="1" outlineLevel="3" x14ac:dyDescent="0.25">
      <c r="B45" s="113" t="s">
        <v>327</v>
      </c>
      <c r="C45" s="174">
        <v>187988.38</v>
      </c>
      <c r="D45" s="174"/>
      <c r="E45" s="115">
        <v>62</v>
      </c>
      <c r="F45" s="121">
        <v>496.4</v>
      </c>
    </row>
    <row r="46" spans="1:6" ht="24.95" hidden="1" customHeight="1" outlineLevel="3" x14ac:dyDescent="0.25">
      <c r="B46" s="113" t="s">
        <v>342</v>
      </c>
      <c r="C46" s="174">
        <v>7419.25</v>
      </c>
      <c r="D46" s="174"/>
      <c r="E46" s="114"/>
      <c r="F46" s="114"/>
    </row>
    <row r="47" spans="1:6" ht="24.95" hidden="1" customHeight="1" outlineLevel="3" x14ac:dyDescent="0.25">
      <c r="B47" s="113" t="s">
        <v>328</v>
      </c>
      <c r="C47" s="174">
        <v>924336.02</v>
      </c>
      <c r="D47" s="174"/>
      <c r="E47" s="115">
        <v>653</v>
      </c>
      <c r="F47" s="122">
        <v>5216.3999999999996</v>
      </c>
    </row>
    <row r="48" spans="1:6" ht="24.95" hidden="1" customHeight="1" outlineLevel="3" x14ac:dyDescent="0.25">
      <c r="B48" s="113" t="s">
        <v>329</v>
      </c>
      <c r="C48" s="174">
        <v>149550.54</v>
      </c>
      <c r="D48" s="174"/>
      <c r="E48" s="114"/>
      <c r="F48" s="114"/>
    </row>
    <row r="49" spans="1:6" ht="24.95" hidden="1" customHeight="1" outlineLevel="3" x14ac:dyDescent="0.25">
      <c r="B49" s="113" t="s">
        <v>343</v>
      </c>
      <c r="C49" s="117"/>
      <c r="D49" s="118"/>
      <c r="E49" s="114"/>
      <c r="F49" s="114"/>
    </row>
    <row r="50" spans="1:6" ht="24.95" hidden="1" customHeight="1" outlineLevel="3" x14ac:dyDescent="0.25">
      <c r="B50" s="113" t="s">
        <v>344</v>
      </c>
      <c r="C50" s="117"/>
      <c r="D50" s="118"/>
      <c r="E50" s="115">
        <v>18</v>
      </c>
      <c r="F50" s="121">
        <v>143.6</v>
      </c>
    </row>
    <row r="51" spans="1:6" ht="24.95" hidden="1" customHeight="1" outlineLevel="3" x14ac:dyDescent="0.25">
      <c r="B51" s="113" t="s">
        <v>338</v>
      </c>
      <c r="C51" s="174">
        <v>17243.939999999999</v>
      </c>
      <c r="D51" s="174"/>
      <c r="E51" s="115">
        <v>8</v>
      </c>
      <c r="F51" s="121">
        <v>62.6</v>
      </c>
    </row>
    <row r="52" spans="1:6" ht="24.95" hidden="1" customHeight="1" outlineLevel="3" x14ac:dyDescent="0.25">
      <c r="B52" s="113" t="s">
        <v>330</v>
      </c>
      <c r="C52" s="174">
        <v>88210.22</v>
      </c>
      <c r="D52" s="174"/>
      <c r="E52" s="114"/>
      <c r="F52" s="114"/>
    </row>
    <row r="53" spans="1:6" ht="24.95" hidden="1" customHeight="1" outlineLevel="3" x14ac:dyDescent="0.25">
      <c r="B53" s="113" t="s">
        <v>345</v>
      </c>
      <c r="C53" s="187">
        <v>906.66</v>
      </c>
      <c r="D53" s="187"/>
      <c r="E53" s="114"/>
      <c r="F53" s="114"/>
    </row>
    <row r="54" spans="1:6" ht="24.95" hidden="1" customHeight="1" outlineLevel="3" x14ac:dyDescent="0.25">
      <c r="B54" s="113" t="s">
        <v>346</v>
      </c>
      <c r="C54" s="174">
        <v>2199.04</v>
      </c>
      <c r="D54" s="174"/>
      <c r="E54" s="114"/>
      <c r="F54" s="114"/>
    </row>
    <row r="55" spans="1:6" ht="24.95" hidden="1" customHeight="1" outlineLevel="3" x14ac:dyDescent="0.25">
      <c r="B55" s="113" t="s">
        <v>331</v>
      </c>
      <c r="C55" s="175">
        <v>76860</v>
      </c>
      <c r="D55" s="175"/>
      <c r="E55" s="114"/>
      <c r="F55" s="114"/>
    </row>
    <row r="56" spans="1:6" ht="24.95" hidden="1" customHeight="1" outlineLevel="3" x14ac:dyDescent="0.25">
      <c r="B56" s="113" t="s">
        <v>332</v>
      </c>
      <c r="C56" s="175">
        <v>91500</v>
      </c>
      <c r="D56" s="175"/>
      <c r="E56" s="114"/>
      <c r="F56" s="114"/>
    </row>
    <row r="57" spans="1:6" ht="24.95" hidden="1" customHeight="1" outlineLevel="3" x14ac:dyDescent="0.25">
      <c r="B57" s="113" t="s">
        <v>333</v>
      </c>
      <c r="C57" s="174">
        <v>106356.58</v>
      </c>
      <c r="D57" s="174"/>
      <c r="E57" s="114"/>
      <c r="F57" s="114"/>
    </row>
    <row r="58" spans="1:6" ht="24.95" hidden="1" customHeight="1" outlineLevel="3" x14ac:dyDescent="0.25">
      <c r="B58" s="113" t="s">
        <v>347</v>
      </c>
      <c r="C58" s="175">
        <v>2690</v>
      </c>
      <c r="D58" s="175"/>
      <c r="E58" s="114"/>
      <c r="F58" s="114"/>
    </row>
    <row r="59" spans="1:6" ht="24.95" hidden="1" customHeight="1" outlineLevel="3" x14ac:dyDescent="0.25">
      <c r="B59" s="113" t="s">
        <v>335</v>
      </c>
      <c r="C59" s="175">
        <v>83160</v>
      </c>
      <c r="D59" s="175"/>
      <c r="E59" s="114"/>
      <c r="F59" s="114"/>
    </row>
    <row r="60" spans="1:6" ht="24.95" hidden="1" customHeight="1" outlineLevel="3" x14ac:dyDescent="0.25">
      <c r="B60" s="113" t="s">
        <v>348</v>
      </c>
      <c r="C60" s="174">
        <v>27864.91</v>
      </c>
      <c r="D60" s="174"/>
      <c r="E60" s="114"/>
      <c r="F60" s="114"/>
    </row>
    <row r="61" spans="1:6" ht="24.95" hidden="1" customHeight="1" outlineLevel="2" collapsed="1" x14ac:dyDescent="0.25">
      <c r="A61" s="103" t="s">
        <v>349</v>
      </c>
      <c r="B61" s="110"/>
      <c r="C61" s="184">
        <v>970056.45</v>
      </c>
      <c r="D61" s="184"/>
      <c r="E61" s="111">
        <v>247</v>
      </c>
      <c r="F61" s="112">
        <v>1973</v>
      </c>
    </row>
    <row r="62" spans="1:6" ht="24.95" hidden="1" customHeight="1" outlineLevel="3" x14ac:dyDescent="0.25">
      <c r="B62" s="113" t="s">
        <v>324</v>
      </c>
      <c r="C62" s="174">
        <v>8809.68</v>
      </c>
      <c r="D62" s="174"/>
      <c r="E62" s="114"/>
      <c r="F62" s="114"/>
    </row>
    <row r="63" spans="1:6" ht="24.95" hidden="1" customHeight="1" outlineLevel="3" x14ac:dyDescent="0.25">
      <c r="B63" s="113" t="s">
        <v>325</v>
      </c>
      <c r="C63" s="174">
        <v>122006.56</v>
      </c>
      <c r="D63" s="174"/>
      <c r="E63" s="114"/>
      <c r="F63" s="114"/>
    </row>
    <row r="64" spans="1:6" ht="24.95" hidden="1" customHeight="1" outlineLevel="3" x14ac:dyDescent="0.25">
      <c r="B64" s="113" t="s">
        <v>326</v>
      </c>
      <c r="C64" s="174">
        <v>110592.59</v>
      </c>
      <c r="D64" s="174"/>
      <c r="E64" s="114"/>
      <c r="F64" s="114"/>
    </row>
    <row r="65" spans="1:6" ht="24.95" hidden="1" customHeight="1" outlineLevel="3" x14ac:dyDescent="0.25">
      <c r="B65" s="113" t="s">
        <v>327</v>
      </c>
      <c r="C65" s="174">
        <v>74987.710000000006</v>
      </c>
      <c r="D65" s="174"/>
      <c r="E65" s="115">
        <v>20</v>
      </c>
      <c r="F65" s="115">
        <v>160</v>
      </c>
    </row>
    <row r="66" spans="1:6" ht="24.95" hidden="1" customHeight="1" outlineLevel="3" x14ac:dyDescent="0.25">
      <c r="B66" s="113" t="s">
        <v>328</v>
      </c>
      <c r="C66" s="174">
        <v>397414.48</v>
      </c>
      <c r="D66" s="174"/>
      <c r="E66" s="115">
        <v>220</v>
      </c>
      <c r="F66" s="122">
        <v>1756.6</v>
      </c>
    </row>
    <row r="67" spans="1:6" ht="24.95" hidden="1" customHeight="1" outlineLevel="3" x14ac:dyDescent="0.25">
      <c r="B67" s="113" t="s">
        <v>329</v>
      </c>
      <c r="C67" s="174">
        <v>47689.74</v>
      </c>
      <c r="D67" s="174"/>
      <c r="E67" s="114"/>
      <c r="F67" s="114"/>
    </row>
    <row r="68" spans="1:6" ht="24.95" hidden="1" customHeight="1" outlineLevel="3" x14ac:dyDescent="0.25">
      <c r="B68" s="113" t="s">
        <v>344</v>
      </c>
      <c r="C68" s="117"/>
      <c r="D68" s="118"/>
      <c r="E68" s="115">
        <v>4</v>
      </c>
      <c r="F68" s="121">
        <v>31.8</v>
      </c>
    </row>
    <row r="69" spans="1:6" ht="24.95" hidden="1" customHeight="1" outlineLevel="3" x14ac:dyDescent="0.25">
      <c r="B69" s="113" t="s">
        <v>338</v>
      </c>
      <c r="C69" s="174">
        <v>6995.55</v>
      </c>
      <c r="D69" s="174"/>
      <c r="E69" s="115">
        <v>3</v>
      </c>
      <c r="F69" s="121">
        <v>24.6</v>
      </c>
    </row>
    <row r="70" spans="1:6" ht="24.95" hidden="1" customHeight="1" outlineLevel="3" x14ac:dyDescent="0.25">
      <c r="B70" s="113" t="s">
        <v>330</v>
      </c>
      <c r="C70" s="174">
        <v>39171.440000000002</v>
      </c>
      <c r="D70" s="174"/>
      <c r="E70" s="114"/>
      <c r="F70" s="114"/>
    </row>
    <row r="71" spans="1:6" ht="24.95" hidden="1" customHeight="1" outlineLevel="3" x14ac:dyDescent="0.25">
      <c r="B71" s="113" t="s">
        <v>331</v>
      </c>
      <c r="C71" s="185">
        <v>32516.400000000001</v>
      </c>
      <c r="D71" s="185"/>
      <c r="E71" s="114"/>
      <c r="F71" s="114"/>
    </row>
    <row r="72" spans="1:6" ht="24.95" hidden="1" customHeight="1" outlineLevel="3" x14ac:dyDescent="0.25">
      <c r="B72" s="113" t="s">
        <v>332</v>
      </c>
      <c r="C72" s="175">
        <v>38710</v>
      </c>
      <c r="D72" s="175"/>
      <c r="E72" s="114"/>
      <c r="F72" s="114"/>
    </row>
    <row r="73" spans="1:6" ht="24.95" hidden="1" customHeight="1" outlineLevel="3" x14ac:dyDescent="0.25">
      <c r="B73" s="113" t="s">
        <v>333</v>
      </c>
      <c r="C73" s="174">
        <v>47018.77</v>
      </c>
      <c r="D73" s="174"/>
      <c r="E73" s="114"/>
      <c r="F73" s="114"/>
    </row>
    <row r="74" spans="1:6" ht="24.95" hidden="1" customHeight="1" outlineLevel="3" x14ac:dyDescent="0.25">
      <c r="B74" s="113" t="s">
        <v>350</v>
      </c>
      <c r="C74" s="174">
        <v>1025.24</v>
      </c>
      <c r="D74" s="174"/>
      <c r="E74" s="114"/>
      <c r="F74" s="114"/>
    </row>
    <row r="75" spans="1:6" ht="24.95" hidden="1" customHeight="1" outlineLevel="3" x14ac:dyDescent="0.25">
      <c r="B75" s="113" t="s">
        <v>335</v>
      </c>
      <c r="C75" s="175">
        <v>35170</v>
      </c>
      <c r="D75" s="175"/>
      <c r="E75" s="114"/>
      <c r="F75" s="114"/>
    </row>
    <row r="76" spans="1:6" ht="24.95" hidden="1" customHeight="1" outlineLevel="3" x14ac:dyDescent="0.25">
      <c r="B76" s="113" t="s">
        <v>348</v>
      </c>
      <c r="C76" s="174">
        <v>7948.29</v>
      </c>
      <c r="D76" s="174"/>
      <c r="E76" s="114"/>
      <c r="F76" s="114"/>
    </row>
    <row r="77" spans="1:6" ht="24.95" hidden="1" customHeight="1" outlineLevel="2" x14ac:dyDescent="0.25">
      <c r="A77" s="103" t="s">
        <v>351</v>
      </c>
      <c r="B77" s="110"/>
      <c r="C77" s="186">
        <v>526803.6</v>
      </c>
      <c r="D77" s="186"/>
      <c r="E77" s="111">
        <v>247</v>
      </c>
      <c r="F77" s="112">
        <v>1973</v>
      </c>
    </row>
    <row r="78" spans="1:6" ht="24.95" hidden="1" customHeight="1" outlineLevel="3" x14ac:dyDescent="0.25">
      <c r="B78" s="113" t="s">
        <v>325</v>
      </c>
      <c r="C78" s="174">
        <v>69786.649999999994</v>
      </c>
      <c r="D78" s="174"/>
      <c r="E78" s="114"/>
      <c r="F78" s="114"/>
    </row>
    <row r="79" spans="1:6" ht="24.95" hidden="1" customHeight="1" outlineLevel="3" x14ac:dyDescent="0.25">
      <c r="B79" s="113" t="s">
        <v>326</v>
      </c>
      <c r="C79" s="174">
        <v>57791.56</v>
      </c>
      <c r="D79" s="174"/>
      <c r="E79" s="114"/>
      <c r="F79" s="114"/>
    </row>
    <row r="80" spans="1:6" ht="24.95" hidden="1" customHeight="1" outlineLevel="3" x14ac:dyDescent="0.25">
      <c r="B80" s="113" t="s">
        <v>327</v>
      </c>
      <c r="C80" s="174">
        <v>40661.040000000001</v>
      </c>
      <c r="D80" s="174"/>
      <c r="E80" s="115">
        <v>20</v>
      </c>
      <c r="F80" s="115">
        <v>160</v>
      </c>
    </row>
    <row r="81" spans="1:7" ht="24.95" hidden="1" customHeight="1" outlineLevel="3" x14ac:dyDescent="0.25">
      <c r="B81" s="113" t="s">
        <v>328</v>
      </c>
      <c r="C81" s="174">
        <v>231627.57</v>
      </c>
      <c r="D81" s="174"/>
      <c r="E81" s="115">
        <v>217</v>
      </c>
      <c r="F81" s="116">
        <v>1733</v>
      </c>
    </row>
    <row r="82" spans="1:7" ht="24.95" hidden="1" customHeight="1" outlineLevel="3" x14ac:dyDescent="0.25">
      <c r="B82" s="113" t="s">
        <v>329</v>
      </c>
      <c r="C82" s="174">
        <v>6948.83</v>
      </c>
      <c r="D82" s="174"/>
      <c r="E82" s="114"/>
      <c r="F82" s="114"/>
    </row>
    <row r="83" spans="1:7" ht="24.95" hidden="1" customHeight="1" outlineLevel="3" x14ac:dyDescent="0.25">
      <c r="B83" s="113" t="s">
        <v>343</v>
      </c>
      <c r="C83" s="117"/>
      <c r="D83" s="118"/>
      <c r="E83" s="114"/>
      <c r="F83" s="114"/>
    </row>
    <row r="84" spans="1:7" ht="24.95" hidden="1" customHeight="1" outlineLevel="3" x14ac:dyDescent="0.25">
      <c r="B84" s="113" t="s">
        <v>344</v>
      </c>
      <c r="C84" s="117"/>
      <c r="D84" s="118"/>
      <c r="E84" s="115">
        <v>7</v>
      </c>
      <c r="F84" s="121">
        <v>55.4</v>
      </c>
    </row>
    <row r="85" spans="1:7" ht="24.95" hidden="1" customHeight="1" outlineLevel="3" x14ac:dyDescent="0.25">
      <c r="B85" s="113" t="s">
        <v>338</v>
      </c>
      <c r="C85" s="174">
        <v>3183.39</v>
      </c>
      <c r="D85" s="174"/>
      <c r="E85" s="115">
        <v>3</v>
      </c>
      <c r="F85" s="121">
        <v>24.6</v>
      </c>
    </row>
    <row r="86" spans="1:7" ht="24.95" hidden="1" customHeight="1" outlineLevel="3" x14ac:dyDescent="0.25">
      <c r="B86" s="113" t="s">
        <v>352</v>
      </c>
      <c r="C86" s="175">
        <v>19560</v>
      </c>
      <c r="D86" s="175"/>
      <c r="E86" s="114"/>
      <c r="F86" s="114"/>
    </row>
    <row r="87" spans="1:7" ht="24.95" hidden="1" customHeight="1" outlineLevel="3" x14ac:dyDescent="0.25">
      <c r="B87" s="113" t="s">
        <v>330</v>
      </c>
      <c r="C87" s="174">
        <v>20330.52</v>
      </c>
      <c r="D87" s="174"/>
      <c r="E87" s="114"/>
      <c r="F87" s="114"/>
    </row>
    <row r="88" spans="1:7" ht="24.95" hidden="1" customHeight="1" outlineLevel="3" x14ac:dyDescent="0.25">
      <c r="B88" s="113" t="s">
        <v>331</v>
      </c>
      <c r="C88" s="185">
        <v>16123.8</v>
      </c>
      <c r="D88" s="185"/>
      <c r="E88" s="114"/>
      <c r="F88" s="114"/>
    </row>
    <row r="89" spans="1:7" ht="24.95" hidden="1" customHeight="1" outlineLevel="3" x14ac:dyDescent="0.25">
      <c r="B89" s="113" t="s">
        <v>332</v>
      </c>
      <c r="C89" s="175">
        <v>23034</v>
      </c>
      <c r="D89" s="175"/>
      <c r="E89" s="114"/>
      <c r="F89" s="114"/>
    </row>
    <row r="90" spans="1:7" ht="24.95" hidden="1" customHeight="1" outlineLevel="3" x14ac:dyDescent="0.25">
      <c r="B90" s="113" t="s">
        <v>333</v>
      </c>
      <c r="C90" s="174">
        <v>16816.240000000002</v>
      </c>
      <c r="D90" s="174"/>
      <c r="E90" s="114"/>
      <c r="F90" s="114"/>
    </row>
    <row r="91" spans="1:7" ht="24.95" hidden="1" customHeight="1" outlineLevel="3" x14ac:dyDescent="0.25">
      <c r="B91" s="113" t="s">
        <v>335</v>
      </c>
      <c r="C91" s="175">
        <v>20940</v>
      </c>
      <c r="D91" s="175"/>
      <c r="E91" s="114"/>
      <c r="F91" s="114"/>
    </row>
    <row r="92" spans="1:7" ht="24.95" customHeight="1" outlineLevel="2" collapsed="1" x14ac:dyDescent="0.25">
      <c r="A92" s="103" t="s">
        <v>353</v>
      </c>
      <c r="B92" s="110"/>
      <c r="C92" s="184">
        <v>5588165.3899999997</v>
      </c>
      <c r="D92" s="184"/>
      <c r="E92" s="112">
        <v>2524</v>
      </c>
      <c r="F92" s="137">
        <f>F93+F94+F98+F100+F96+F97+F101+F102+F103+F104</f>
        <v>20221.09</v>
      </c>
    </row>
    <row r="93" spans="1:7" ht="24.95" customHeight="1" outlineLevel="3" x14ac:dyDescent="0.25">
      <c r="B93" s="123" t="s">
        <v>340</v>
      </c>
      <c r="C93" s="188">
        <v>5124.91</v>
      </c>
      <c r="D93" s="188"/>
      <c r="E93" s="115">
        <v>7</v>
      </c>
      <c r="F93" s="115">
        <v>35</v>
      </c>
      <c r="G93" s="103">
        <f>F93/1973</f>
        <v>1.7739483020780537E-2</v>
      </c>
    </row>
    <row r="94" spans="1:7" ht="24.95" customHeight="1" outlineLevel="3" x14ac:dyDescent="0.25">
      <c r="B94" s="123" t="s">
        <v>341</v>
      </c>
      <c r="C94" s="188">
        <v>11528.81</v>
      </c>
      <c r="D94" s="188"/>
      <c r="E94" s="114"/>
      <c r="F94" s="120">
        <v>79.69</v>
      </c>
      <c r="G94" s="103">
        <f>F94/1973</f>
        <v>4.0390268626457171E-2</v>
      </c>
    </row>
    <row r="95" spans="1:7" ht="24.95" customHeight="1" outlineLevel="3" x14ac:dyDescent="0.25">
      <c r="B95" s="123" t="s">
        <v>325</v>
      </c>
      <c r="C95" s="188">
        <v>674571.31</v>
      </c>
      <c r="D95" s="188"/>
      <c r="E95" s="114"/>
      <c r="F95" s="114"/>
    </row>
    <row r="96" spans="1:7" ht="24.95" customHeight="1" outlineLevel="3" x14ac:dyDescent="0.25">
      <c r="B96" s="123" t="s">
        <v>326</v>
      </c>
      <c r="C96" s="188">
        <v>618786.34</v>
      </c>
      <c r="D96" s="188"/>
      <c r="E96" s="114"/>
      <c r="F96" s="114"/>
    </row>
    <row r="97" spans="2:9" ht="24.95" customHeight="1" outlineLevel="3" x14ac:dyDescent="0.25">
      <c r="B97" s="123" t="s">
        <v>327</v>
      </c>
      <c r="C97" s="188">
        <v>444678.64</v>
      </c>
      <c r="D97" s="188"/>
      <c r="E97" s="115">
        <v>200</v>
      </c>
      <c r="F97" s="116">
        <v>1598</v>
      </c>
      <c r="G97" s="103">
        <f>F97/1973</f>
        <v>0.8099341104916371</v>
      </c>
    </row>
    <row r="98" spans="2:9" ht="24.95" customHeight="1" outlineLevel="3" x14ac:dyDescent="0.25">
      <c r="B98" s="123" t="s">
        <v>328</v>
      </c>
      <c r="C98" s="189">
        <v>2275231.4</v>
      </c>
      <c r="D98" s="189"/>
      <c r="E98" s="116">
        <v>1999</v>
      </c>
      <c r="F98" s="122">
        <v>15971.2</v>
      </c>
      <c r="G98" s="103">
        <f>F98/1973</f>
        <v>8.0948808920425748</v>
      </c>
      <c r="I98" s="109"/>
    </row>
    <row r="99" spans="2:9" ht="24.95" customHeight="1" outlineLevel="3" x14ac:dyDescent="0.25">
      <c r="B99" s="123" t="s">
        <v>329</v>
      </c>
      <c r="C99" s="188">
        <v>194873.96</v>
      </c>
      <c r="D99" s="188"/>
      <c r="E99" s="114"/>
      <c r="F99" s="114"/>
    </row>
    <row r="100" spans="2:9" ht="24.95" customHeight="1" outlineLevel="3" x14ac:dyDescent="0.25">
      <c r="B100" s="123" t="s">
        <v>354</v>
      </c>
      <c r="C100" s="188">
        <v>118908.01</v>
      </c>
      <c r="D100" s="188"/>
      <c r="E100" s="115">
        <v>54</v>
      </c>
      <c r="F100" s="121">
        <v>431.8</v>
      </c>
      <c r="G100" s="103">
        <f>F100/1973</f>
        <v>0.2188545362392296</v>
      </c>
    </row>
    <row r="101" spans="2:9" ht="24.95" customHeight="1" outlineLevel="3" x14ac:dyDescent="0.25">
      <c r="B101" s="113" t="s">
        <v>337</v>
      </c>
      <c r="C101" s="117"/>
      <c r="D101" s="118"/>
      <c r="E101" s="115">
        <v>23</v>
      </c>
      <c r="F101" s="121">
        <v>178.6</v>
      </c>
      <c r="G101" s="103">
        <f>F101/1973</f>
        <v>9.0522047643182973E-2</v>
      </c>
    </row>
    <row r="102" spans="2:9" ht="24.95" customHeight="1" outlineLevel="3" x14ac:dyDescent="0.25">
      <c r="B102" s="113" t="s">
        <v>343</v>
      </c>
      <c r="C102" s="117"/>
      <c r="D102" s="118"/>
      <c r="E102" s="115">
        <v>26</v>
      </c>
      <c r="F102" s="121">
        <v>209.2</v>
      </c>
      <c r="G102" s="103">
        <f>F102/1973</f>
        <v>0.10603142422706538</v>
      </c>
    </row>
    <row r="103" spans="2:9" ht="24.95" customHeight="1" outlineLevel="3" x14ac:dyDescent="0.25">
      <c r="B103" s="113" t="s">
        <v>344</v>
      </c>
      <c r="C103" s="117"/>
      <c r="D103" s="118"/>
      <c r="E103" s="115">
        <v>190</v>
      </c>
      <c r="F103" s="116">
        <v>1518</v>
      </c>
      <c r="G103" s="103">
        <f>F103/1973</f>
        <v>0.76938672072985304</v>
      </c>
    </row>
    <row r="104" spans="2:9" ht="24.95" customHeight="1" outlineLevel="3" x14ac:dyDescent="0.25">
      <c r="B104" s="113" t="s">
        <v>338</v>
      </c>
      <c r="C104" s="174">
        <v>35821.29</v>
      </c>
      <c r="D104" s="174"/>
      <c r="E104" s="115">
        <v>25</v>
      </c>
      <c r="F104" s="121">
        <v>199.6</v>
      </c>
      <c r="G104" s="103">
        <f>F104/1973</f>
        <v>0.10116573745565129</v>
      </c>
    </row>
    <row r="105" spans="2:9" ht="33" customHeight="1" outlineLevel="3" x14ac:dyDescent="0.25">
      <c r="B105" s="123" t="s">
        <v>330</v>
      </c>
      <c r="C105" s="188">
        <v>222339.32</v>
      </c>
      <c r="D105" s="188"/>
      <c r="E105" s="114"/>
      <c r="F105" s="114"/>
    </row>
    <row r="106" spans="2:9" ht="24.95" customHeight="1" outlineLevel="3" x14ac:dyDescent="0.25">
      <c r="B106" s="123" t="s">
        <v>345</v>
      </c>
      <c r="C106" s="188">
        <v>5124.91</v>
      </c>
      <c r="D106" s="188"/>
      <c r="E106" s="114"/>
      <c r="F106" s="114"/>
      <c r="I106" s="109"/>
    </row>
    <row r="107" spans="2:9" ht="24.95" customHeight="1" outlineLevel="3" x14ac:dyDescent="0.25">
      <c r="B107" s="123" t="s">
        <v>346</v>
      </c>
      <c r="C107" s="188">
        <v>7126.03</v>
      </c>
      <c r="D107" s="188"/>
      <c r="E107" s="114"/>
      <c r="F107" s="114"/>
      <c r="I107" s="109"/>
    </row>
    <row r="108" spans="2:9" ht="35.25" customHeight="1" outlineLevel="3" x14ac:dyDescent="0.25">
      <c r="B108" s="123" t="s">
        <v>331</v>
      </c>
      <c r="C108" s="188">
        <v>187919.27</v>
      </c>
      <c r="D108" s="188"/>
      <c r="E108" s="114"/>
      <c r="F108" s="114"/>
    </row>
    <row r="109" spans="2:9" ht="24.95" customHeight="1" outlineLevel="3" x14ac:dyDescent="0.25">
      <c r="B109" s="113" t="s">
        <v>332</v>
      </c>
      <c r="C109" s="175">
        <v>246290</v>
      </c>
      <c r="D109" s="175"/>
      <c r="E109" s="114"/>
      <c r="F109" s="114"/>
    </row>
    <row r="110" spans="2:9" ht="24.95" customHeight="1" outlineLevel="3" x14ac:dyDescent="0.25">
      <c r="B110" s="123" t="s">
        <v>333</v>
      </c>
      <c r="C110" s="188">
        <v>181656.92</v>
      </c>
      <c r="D110" s="188"/>
      <c r="E110" s="114"/>
      <c r="F110" s="114"/>
    </row>
    <row r="111" spans="2:9" ht="24.95" customHeight="1" outlineLevel="3" x14ac:dyDescent="0.25">
      <c r="B111" s="123" t="s">
        <v>335</v>
      </c>
      <c r="C111" s="190">
        <v>221200</v>
      </c>
      <c r="D111" s="190"/>
      <c r="E111" s="114"/>
      <c r="F111" s="114"/>
    </row>
    <row r="112" spans="2:9" ht="24.95" customHeight="1" outlineLevel="3" x14ac:dyDescent="0.25">
      <c r="B112" s="113" t="s">
        <v>355</v>
      </c>
      <c r="C112" s="175">
        <v>22390</v>
      </c>
      <c r="D112" s="175"/>
      <c r="E112" s="114"/>
      <c r="F112" s="114"/>
    </row>
    <row r="113" spans="2:6" ht="24.95" customHeight="1" outlineLevel="3" x14ac:dyDescent="0.25">
      <c r="B113" s="123" t="s">
        <v>348</v>
      </c>
      <c r="C113" s="188">
        <v>114594.27</v>
      </c>
      <c r="D113" s="188"/>
      <c r="E113" s="114"/>
      <c r="F113" s="114"/>
    </row>
    <row r="114" spans="2:6" ht="24.95" customHeight="1" outlineLevel="2" x14ac:dyDescent="0.25">
      <c r="B114" s="110" t="s">
        <v>356</v>
      </c>
      <c r="C114" s="186">
        <v>324571.59999999998</v>
      </c>
      <c r="D114" s="186"/>
      <c r="E114" s="111">
        <v>254</v>
      </c>
      <c r="F114" s="124">
        <v>1915.4</v>
      </c>
    </row>
    <row r="115" spans="2:6" ht="24.95" hidden="1" customHeight="1" outlineLevel="3" x14ac:dyDescent="0.25">
      <c r="B115" s="113" t="s">
        <v>325</v>
      </c>
      <c r="C115" s="174">
        <v>29470.94</v>
      </c>
      <c r="D115" s="174"/>
      <c r="E115" s="114"/>
      <c r="F115" s="114"/>
    </row>
    <row r="116" spans="2:6" ht="24.95" hidden="1" customHeight="1" outlineLevel="3" x14ac:dyDescent="0.25">
      <c r="B116" s="113" t="s">
        <v>326</v>
      </c>
      <c r="C116" s="174">
        <v>32651.63</v>
      </c>
      <c r="D116" s="174"/>
      <c r="E116" s="114"/>
      <c r="F116" s="114"/>
    </row>
    <row r="117" spans="2:6" ht="24.95" hidden="1" customHeight="1" outlineLevel="3" x14ac:dyDescent="0.25">
      <c r="B117" s="113" t="s">
        <v>327</v>
      </c>
      <c r="C117" s="174">
        <v>43732.639999999999</v>
      </c>
      <c r="D117" s="174"/>
      <c r="E117" s="115">
        <v>20</v>
      </c>
      <c r="F117" s="115">
        <v>160</v>
      </c>
    </row>
    <row r="118" spans="2:6" ht="24.95" hidden="1" customHeight="1" outlineLevel="3" x14ac:dyDescent="0.25">
      <c r="B118" s="113" t="s">
        <v>328</v>
      </c>
      <c r="C118" s="174">
        <v>106613.54</v>
      </c>
      <c r="D118" s="174"/>
      <c r="E118" s="115">
        <v>116</v>
      </c>
      <c r="F118" s="121">
        <v>820.2</v>
      </c>
    </row>
    <row r="119" spans="2:6" ht="24.95" hidden="1" customHeight="1" outlineLevel="3" x14ac:dyDescent="0.25">
      <c r="B119" s="113" t="s">
        <v>357</v>
      </c>
      <c r="C119" s="174">
        <v>1359.04</v>
      </c>
      <c r="D119" s="174"/>
      <c r="E119" s="114"/>
      <c r="F119" s="114"/>
    </row>
    <row r="120" spans="2:6" ht="24.95" hidden="1" customHeight="1" outlineLevel="3" x14ac:dyDescent="0.25">
      <c r="B120" s="113" t="s">
        <v>329</v>
      </c>
      <c r="C120" s="174">
        <v>6396.81</v>
      </c>
      <c r="D120" s="174"/>
      <c r="E120" s="114"/>
      <c r="F120" s="114"/>
    </row>
    <row r="121" spans="2:6" ht="24.95" hidden="1" customHeight="1" outlineLevel="3" x14ac:dyDescent="0.25">
      <c r="B121" s="113" t="s">
        <v>343</v>
      </c>
      <c r="C121" s="117"/>
      <c r="D121" s="118"/>
      <c r="E121" s="115">
        <v>7</v>
      </c>
      <c r="F121" s="121">
        <v>54.4</v>
      </c>
    </row>
    <row r="122" spans="2:6" ht="24.95" hidden="1" customHeight="1" outlineLevel="3" x14ac:dyDescent="0.25">
      <c r="B122" s="113" t="s">
        <v>344</v>
      </c>
      <c r="C122" s="117"/>
      <c r="D122" s="118"/>
      <c r="E122" s="115">
        <v>102</v>
      </c>
      <c r="F122" s="121">
        <v>811.4</v>
      </c>
    </row>
    <row r="123" spans="2:6" ht="24.95" hidden="1" customHeight="1" outlineLevel="3" x14ac:dyDescent="0.25">
      <c r="B123" s="113" t="s">
        <v>338</v>
      </c>
      <c r="C123" s="185">
        <v>9545.4</v>
      </c>
      <c r="D123" s="185"/>
      <c r="E123" s="115">
        <v>9</v>
      </c>
      <c r="F123" s="121">
        <v>69.400000000000006</v>
      </c>
    </row>
    <row r="124" spans="2:6" ht="24.95" hidden="1" customHeight="1" outlineLevel="3" x14ac:dyDescent="0.25">
      <c r="B124" s="113" t="s">
        <v>330</v>
      </c>
      <c r="C124" s="174">
        <v>20964.439999999999</v>
      </c>
      <c r="D124" s="174"/>
      <c r="E124" s="114"/>
      <c r="F124" s="114"/>
    </row>
    <row r="125" spans="2:6" ht="24.95" hidden="1" customHeight="1" outlineLevel="3" x14ac:dyDescent="0.25">
      <c r="B125" s="113" t="s">
        <v>331</v>
      </c>
      <c r="C125" s="174">
        <v>15288.35</v>
      </c>
      <c r="D125" s="174"/>
      <c r="E125" s="114"/>
      <c r="F125" s="114"/>
    </row>
    <row r="126" spans="2:6" ht="24.95" hidden="1" customHeight="1" outlineLevel="3" x14ac:dyDescent="0.25">
      <c r="B126" s="113" t="s">
        <v>332</v>
      </c>
      <c r="C126" s="175">
        <v>19855</v>
      </c>
      <c r="D126" s="175"/>
      <c r="E126" s="114"/>
      <c r="F126" s="114"/>
    </row>
    <row r="127" spans="2:6" ht="24.95" hidden="1" customHeight="1" outlineLevel="3" x14ac:dyDescent="0.25">
      <c r="B127" s="113" t="s">
        <v>333</v>
      </c>
      <c r="C127" s="174">
        <v>20643.810000000001</v>
      </c>
      <c r="D127" s="174"/>
      <c r="E127" s="114"/>
      <c r="F127" s="114"/>
    </row>
    <row r="128" spans="2:6" ht="24.95" hidden="1" customHeight="1" outlineLevel="3" x14ac:dyDescent="0.25">
      <c r="B128" s="113" t="s">
        <v>335</v>
      </c>
      <c r="C128" s="175">
        <v>18050</v>
      </c>
      <c r="D128" s="175"/>
      <c r="E128" s="114"/>
      <c r="F128" s="114"/>
    </row>
    <row r="129" spans="1:6" s="102" customFormat="1" ht="24.95" hidden="1" customHeight="1" outlineLevel="1" collapsed="1" x14ac:dyDescent="0.25">
      <c r="A129" s="102" t="s">
        <v>358</v>
      </c>
      <c r="B129" s="125"/>
      <c r="D129" s="126">
        <v>1344796.08</v>
      </c>
      <c r="E129" s="127">
        <v>247</v>
      </c>
      <c r="F129" s="128">
        <v>1973</v>
      </c>
    </row>
    <row r="130" spans="1:6" ht="24.95" hidden="1" customHeight="1" x14ac:dyDescent="0.25">
      <c r="B130" s="129" t="s">
        <v>325</v>
      </c>
      <c r="D130" s="130">
        <v>160195.1</v>
      </c>
      <c r="E130" s="131"/>
      <c r="F130" s="131"/>
    </row>
    <row r="131" spans="1:6" ht="24.95" hidden="1" customHeight="1" x14ac:dyDescent="0.25">
      <c r="B131" s="129" t="s">
        <v>326</v>
      </c>
      <c r="D131" s="132">
        <v>153698.85999999999</v>
      </c>
      <c r="E131" s="131"/>
      <c r="F131" s="131"/>
    </row>
    <row r="132" spans="1:6" ht="24.95" hidden="1" customHeight="1" x14ac:dyDescent="0.25">
      <c r="B132" s="129" t="s">
        <v>327</v>
      </c>
      <c r="D132" s="132">
        <v>105492.88</v>
      </c>
      <c r="E132" s="133">
        <v>22</v>
      </c>
      <c r="F132" s="134">
        <v>176.4</v>
      </c>
    </row>
    <row r="133" spans="1:6" ht="24.95" hidden="1" customHeight="1" x14ac:dyDescent="0.25">
      <c r="B133" s="129" t="s">
        <v>328</v>
      </c>
      <c r="D133" s="132">
        <v>530862.91</v>
      </c>
      <c r="E133" s="133">
        <v>215</v>
      </c>
      <c r="F133" s="130">
        <v>1717.6</v>
      </c>
    </row>
    <row r="134" spans="1:6" ht="24.95" hidden="1" customHeight="1" x14ac:dyDescent="0.25">
      <c r="B134" s="129" t="s">
        <v>329</v>
      </c>
      <c r="D134" s="132">
        <v>122098.47</v>
      </c>
      <c r="E134" s="131"/>
      <c r="F134" s="131"/>
    </row>
    <row r="135" spans="1:6" ht="24.95" hidden="1" customHeight="1" x14ac:dyDescent="0.25">
      <c r="B135" s="129" t="s">
        <v>344</v>
      </c>
      <c r="D135" s="131"/>
      <c r="E135" s="133">
        <v>7</v>
      </c>
      <c r="F135" s="134">
        <v>55.4</v>
      </c>
    </row>
    <row r="136" spans="1:6" ht="24.95" hidden="1" customHeight="1" x14ac:dyDescent="0.25">
      <c r="B136" s="129" t="s">
        <v>338</v>
      </c>
      <c r="D136" s="130">
        <v>7717.8</v>
      </c>
      <c r="E136" s="133">
        <v>3</v>
      </c>
      <c r="F136" s="134">
        <v>23.6</v>
      </c>
    </row>
    <row r="137" spans="1:6" ht="24.95" hidden="1" customHeight="1" x14ac:dyDescent="0.25">
      <c r="B137" s="129" t="s">
        <v>330</v>
      </c>
      <c r="D137" s="132">
        <v>44107.98</v>
      </c>
      <c r="E137" s="131"/>
      <c r="F137" s="131"/>
    </row>
    <row r="138" spans="1:6" ht="24.95" hidden="1" customHeight="1" x14ac:dyDescent="0.25">
      <c r="B138" s="129" t="s">
        <v>359</v>
      </c>
      <c r="D138" s="130">
        <v>48630.400000000001</v>
      </c>
      <c r="E138" s="131"/>
      <c r="F138" s="131"/>
    </row>
    <row r="139" spans="1:6" ht="24.95" hidden="1" customHeight="1" x14ac:dyDescent="0.25">
      <c r="B139" s="129" t="s">
        <v>332</v>
      </c>
      <c r="D139" s="135">
        <v>53440</v>
      </c>
      <c r="E139" s="131"/>
      <c r="F139" s="131"/>
    </row>
    <row r="140" spans="1:6" ht="24.95" hidden="1" customHeight="1" x14ac:dyDescent="0.25">
      <c r="B140" s="129" t="s">
        <v>360</v>
      </c>
      <c r="D140" s="132">
        <v>2676.73</v>
      </c>
      <c r="E140" s="131"/>
      <c r="F140" s="131"/>
    </row>
    <row r="141" spans="1:6" ht="24.95" hidden="1" customHeight="1" x14ac:dyDescent="0.25">
      <c r="B141" s="129" t="s">
        <v>333</v>
      </c>
      <c r="D141" s="132">
        <v>60882.22</v>
      </c>
      <c r="E141" s="131"/>
      <c r="F141" s="131"/>
    </row>
    <row r="142" spans="1:6" ht="24.95" hidden="1" customHeight="1" x14ac:dyDescent="0.25">
      <c r="B142" s="129" t="s">
        <v>347</v>
      </c>
      <c r="D142" s="135">
        <v>3766</v>
      </c>
      <c r="E142" s="131"/>
      <c r="F142" s="131"/>
    </row>
    <row r="143" spans="1:6" ht="24.95" hidden="1" customHeight="1" x14ac:dyDescent="0.25">
      <c r="B143" s="129" t="s">
        <v>350</v>
      </c>
      <c r="D143" s="132">
        <v>2676.73</v>
      </c>
      <c r="E143" s="131"/>
      <c r="F143" s="131"/>
    </row>
    <row r="144" spans="1:6" ht="24.95" hidden="1" customHeight="1" x14ac:dyDescent="0.25">
      <c r="B144" s="129" t="s">
        <v>335</v>
      </c>
      <c r="D144" s="135">
        <v>48550</v>
      </c>
      <c r="E144" s="131"/>
      <c r="F144" s="131"/>
    </row>
    <row r="145" spans="2:4" ht="24.95" hidden="1" customHeight="1" x14ac:dyDescent="0.25">
      <c r="B145" s="106" t="s">
        <v>361</v>
      </c>
      <c r="C145" s="183">
        <v>4049093.51</v>
      </c>
      <c r="D145" s="183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362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1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1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1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1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1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1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2" t="s">
        <v>209</v>
      </c>
      <c r="B5" s="193"/>
      <c r="C5" s="193"/>
      <c r="D5" s="193"/>
      <c r="E5" s="193"/>
      <c r="F5" s="193"/>
    </row>
    <row r="6" spans="1:55" ht="15.75" x14ac:dyDescent="0.15">
      <c r="A6" s="194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5"/>
      <c r="B7" s="48" t="s">
        <v>210</v>
      </c>
      <c r="C7" s="196" t="s">
        <v>211</v>
      </c>
      <c r="D7" s="197"/>
      <c r="E7" s="197"/>
      <c r="F7" s="198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40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89" zoomScaleNormal="100" zoomScaleSheetLayoutView="89" workbookViewId="0">
      <selection activeCell="D17" sqref="D17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3.85546875" customWidth="1"/>
    <col min="5" max="5" width="12.85546875" customWidth="1"/>
  </cols>
  <sheetData>
    <row r="1" spans="1:5" ht="13.5" customHeight="1" x14ac:dyDescent="0.25">
      <c r="A1" s="33"/>
      <c r="D1" s="154"/>
      <c r="E1" s="155" t="s">
        <v>374</v>
      </c>
    </row>
    <row r="2" spans="1:5" ht="15" customHeight="1" x14ac:dyDescent="0.25">
      <c r="A2" s="33"/>
      <c r="D2" s="199" t="s">
        <v>376</v>
      </c>
      <c r="E2" s="199"/>
    </row>
    <row r="3" spans="1:5" x14ac:dyDescent="0.25">
      <c r="A3" s="77"/>
    </row>
    <row r="4" spans="1:5" ht="15.75" x14ac:dyDescent="0.25">
      <c r="A4" s="142" t="s">
        <v>364</v>
      </c>
      <c r="B4" s="142" t="s">
        <v>365</v>
      </c>
      <c r="C4" s="142"/>
    </row>
    <row r="5" spans="1:5" ht="15.75" thickBot="1" x14ac:dyDescent="0.3"/>
    <row r="6" spans="1:5" ht="39" customHeight="1" thickBot="1" x14ac:dyDescent="0.3">
      <c r="A6" s="152" t="s">
        <v>366</v>
      </c>
      <c r="B6" s="153" t="s">
        <v>224</v>
      </c>
      <c r="C6" s="153" t="s">
        <v>205</v>
      </c>
      <c r="D6" s="153" t="s">
        <v>367</v>
      </c>
      <c r="E6" s="153" t="s">
        <v>368</v>
      </c>
    </row>
    <row r="7" spans="1:5" ht="65.25" customHeight="1" thickBot="1" x14ac:dyDescent="0.3">
      <c r="A7" s="200" t="s">
        <v>370</v>
      </c>
      <c r="B7" s="143" t="s">
        <v>369</v>
      </c>
      <c r="C7" s="143"/>
      <c r="D7" s="144"/>
      <c r="E7" s="145"/>
    </row>
    <row r="8" spans="1:5" ht="18" customHeight="1" thickBot="1" x14ac:dyDescent="0.3">
      <c r="A8" s="201"/>
      <c r="B8" s="146" t="s">
        <v>225</v>
      </c>
      <c r="C8" s="147" t="s">
        <v>206</v>
      </c>
      <c r="D8" s="149">
        <v>547.5</v>
      </c>
      <c r="E8" s="149">
        <v>657</v>
      </c>
    </row>
    <row r="9" spans="1:5" ht="21.75" customHeight="1" thickBot="1" x14ac:dyDescent="0.3">
      <c r="A9" s="201"/>
      <c r="B9" s="148" t="s">
        <v>232</v>
      </c>
      <c r="C9" s="147" t="s">
        <v>206</v>
      </c>
      <c r="D9" s="149">
        <v>631.66666666666674</v>
      </c>
      <c r="E9" s="149">
        <v>758</v>
      </c>
    </row>
    <row r="10" spans="1:5" ht="16.5" customHeight="1" thickBot="1" x14ac:dyDescent="0.3">
      <c r="A10" s="201"/>
      <c r="B10" s="148" t="s">
        <v>233</v>
      </c>
      <c r="C10" s="147" t="s">
        <v>206</v>
      </c>
      <c r="D10" s="149">
        <v>758.33333333333337</v>
      </c>
      <c r="E10" s="149">
        <v>910</v>
      </c>
    </row>
    <row r="11" spans="1:5" ht="34.5" customHeight="1" thickBot="1" x14ac:dyDescent="0.3">
      <c r="A11" s="202"/>
      <c r="B11" s="146" t="s">
        <v>226</v>
      </c>
      <c r="C11" s="147" t="s">
        <v>206</v>
      </c>
      <c r="D11" s="149">
        <v>885</v>
      </c>
      <c r="E11" s="149">
        <v>1062</v>
      </c>
    </row>
    <row r="12" spans="1:5" ht="66" customHeight="1" thickBot="1" x14ac:dyDescent="0.3">
      <c r="A12" s="200" t="s">
        <v>371</v>
      </c>
      <c r="B12" s="143" t="s">
        <v>234</v>
      </c>
      <c r="C12" s="143"/>
      <c r="D12" s="150"/>
      <c r="E12" s="150"/>
    </row>
    <row r="13" spans="1:5" ht="16.5" thickBot="1" x14ac:dyDescent="0.3">
      <c r="A13" s="201"/>
      <c r="B13" s="146" t="s">
        <v>227</v>
      </c>
      <c r="C13" s="147" t="s">
        <v>375</v>
      </c>
      <c r="D13" s="149">
        <v>17.5</v>
      </c>
      <c r="E13" s="149">
        <v>21</v>
      </c>
    </row>
    <row r="14" spans="1:5" ht="16.5" thickBot="1" x14ac:dyDescent="0.3">
      <c r="A14" s="201"/>
      <c r="B14" s="146" t="s">
        <v>228</v>
      </c>
      <c r="C14" s="147" t="s">
        <v>375</v>
      </c>
      <c r="D14" s="149">
        <v>23.333333333333336</v>
      </c>
      <c r="E14" s="149">
        <v>28</v>
      </c>
    </row>
    <row r="15" spans="1:5" ht="16.5" thickBot="1" x14ac:dyDescent="0.3">
      <c r="A15" s="202"/>
      <c r="B15" s="146" t="s">
        <v>229</v>
      </c>
      <c r="C15" s="147" t="s">
        <v>375</v>
      </c>
      <c r="D15" s="149">
        <v>36.666666666666671</v>
      </c>
      <c r="E15" s="149">
        <v>44</v>
      </c>
    </row>
    <row r="16" spans="1:5" ht="30" customHeight="1" thickBot="1" x14ac:dyDescent="0.3">
      <c r="A16" s="151" t="s">
        <v>372</v>
      </c>
      <c r="B16" s="143" t="s">
        <v>230</v>
      </c>
      <c r="C16" s="147" t="s">
        <v>231</v>
      </c>
      <c r="D16" s="149">
        <v>42.5</v>
      </c>
      <c r="E16" s="149">
        <v>51</v>
      </c>
    </row>
    <row r="17" spans="1:5" ht="54.75" customHeight="1" thickBot="1" x14ac:dyDescent="0.3">
      <c r="A17" s="151" t="s">
        <v>373</v>
      </c>
      <c r="B17" s="143" t="s">
        <v>235</v>
      </c>
      <c r="C17" s="147" t="s">
        <v>236</v>
      </c>
      <c r="D17" s="149">
        <v>143.33333333333334</v>
      </c>
      <c r="E17" s="149">
        <v>172</v>
      </c>
    </row>
  </sheetData>
  <mergeCells count="3">
    <mergeCell ref="A7:A11"/>
    <mergeCell ref="A12:A15"/>
    <mergeCell ref="D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2_2024г.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2024-02-21T09:17:44Z</dcterms:modified>
</cp:coreProperties>
</file>