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05" windowWidth="17850" windowHeight="10875" firstSheet="1" activeTab="1"/>
  </bookViews>
  <sheets>
    <sheet name="tmp1014" sheetId="1" state="hidden" r:id="rId1"/>
    <sheet name="2022" sheetId="2" r:id="rId2"/>
  </sheets>
  <definedNames>
    <definedName name="_xlnm.Print_Area" localSheetId="1">'2022'!$A$1:$F$44</definedName>
    <definedName name="_xlnm.Print_Area" localSheetId="0">'tmp1014'!$A:$IV</definedName>
  </definedNames>
  <calcPr fullCalcOnLoad="1"/>
</workbook>
</file>

<file path=xl/comments2.xml><?xml version="1.0" encoding="utf-8"?>
<comments xmlns="http://schemas.openxmlformats.org/spreadsheetml/2006/main">
  <authors>
    <author>Горбунова Ольга Петровна</author>
  </authors>
  <commentList>
    <comment ref="F34" authorId="0">
      <text>
        <r>
          <rPr>
            <b/>
            <sz val="9"/>
            <rFont val="Tahoma"/>
            <family val="2"/>
          </rPr>
          <t>Горбунова Ольга Петровна:</t>
        </r>
        <r>
          <rPr>
            <sz val="9"/>
            <rFont val="Tahoma"/>
            <family val="2"/>
          </rPr>
          <t xml:space="preserve">
ввели с января 2023г.</t>
        </r>
      </text>
    </comment>
    <comment ref="F35" authorId="0">
      <text>
        <r>
          <rPr>
            <b/>
            <sz val="9"/>
            <rFont val="Tahoma"/>
            <family val="2"/>
          </rPr>
          <t>Горбунова Ольга Петровна:</t>
        </r>
        <r>
          <rPr>
            <sz val="9"/>
            <rFont val="Tahoma"/>
            <family val="2"/>
          </rPr>
          <t xml:space="preserve">
Ввели с января 2023г.</t>
        </r>
      </text>
    </comment>
  </commentList>
</comments>
</file>

<file path=xl/sharedStrings.xml><?xml version="1.0" encoding="utf-8"?>
<sst xmlns="http://schemas.openxmlformats.org/spreadsheetml/2006/main" count="279" uniqueCount="170">
  <si>
    <t/>
  </si>
  <si>
    <t>Глава 1    Осмотр технического состояния (технический осмотр)</t>
  </si>
  <si>
    <t>NN пп</t>
  </si>
  <si>
    <t>Наименование работ и газового оборудования</t>
  </si>
  <si>
    <t>Единица измерен</t>
  </si>
  <si>
    <t>Трудозат раты на ед.работ чел.ч.</t>
  </si>
  <si>
    <t>Раз РЯД</t>
  </si>
  <si>
    <t>Часовой ФОТ руб</t>
  </si>
  <si>
    <t>Фонд опла ты труда руб</t>
  </si>
  <si>
    <t>Себестои-мость</t>
  </si>
  <si>
    <t>3.1.1</t>
  </si>
  <si>
    <t>Осмотр технического состояния ГРП (ГРУ)</t>
  </si>
  <si>
    <t>пункт</t>
  </si>
  <si>
    <t>при одной нитке газопровода</t>
  </si>
  <si>
    <t>3.1.2</t>
  </si>
  <si>
    <t>при двух нитках газопровода</t>
  </si>
  <si>
    <t>3.1.3</t>
  </si>
  <si>
    <t>То же при трех нитках газопровода</t>
  </si>
  <si>
    <t>3.1.4</t>
  </si>
  <si>
    <t>Осмотр технического состояния ШРП</t>
  </si>
  <si>
    <t>3.1.5</t>
  </si>
  <si>
    <t>51 7732.6</t>
  </si>
  <si>
    <t>Раз ряд</t>
  </si>
  <si>
    <t>4.5</t>
  </si>
  <si>
    <t>3.2.2</t>
  </si>
  <si>
    <t>То же внутри помещения</t>
  </si>
  <si>
    <t>Включение ГРП (ГРУ) после остановки</t>
  </si>
  <si>
    <t>3.2.12</t>
  </si>
  <si>
    <t>Настройка РДУК</t>
  </si>
  <si>
    <t>3.2.13</t>
  </si>
  <si>
    <t>Настройка ПКН</t>
  </si>
  <si>
    <t>3.2.14</t>
  </si>
  <si>
    <t>Настройка ПСК</t>
  </si>
  <si>
    <t>3.3.1</t>
  </si>
  <si>
    <t>Ремонт регулятора давления РДУК-2-50 (РДВК1-50,РДГ-50) при замене клапана</t>
  </si>
  <si>
    <t>регулят</t>
  </si>
  <si>
    <t>3.3.2</t>
  </si>
  <si>
    <t>Ремонт регулятора давления РДУК-2-100 (РДВК1-100,РДГ-80) при замене клапана</t>
  </si>
  <si>
    <t>3.3.3</t>
  </si>
  <si>
    <t>Ремонт регулятора давления РДУК-2-200 (РДВК1-200,РДГ-150) при замене клапана</t>
  </si>
  <si>
    <t>3.3.4</t>
  </si>
  <si>
    <t>Ремонт регулятора давления РДУК-2-50 (РДВК1-50,РДГ-50) при замене мембраны</t>
  </si>
  <si>
    <t>3.3.5</t>
  </si>
  <si>
    <t>Ремонт регулятора давления РДУК-2-100 (РДВК1-100.РДГ-80) при замене мембраны</t>
  </si>
  <si>
    <t>3.3.6</t>
  </si>
  <si>
    <t>Ремонт регулятора давления РДУК-2-200 (РДВК1-200,РДГ-150) при замене мембраны</t>
  </si>
  <si>
    <t>3.3.7</t>
  </si>
  <si>
    <t>Ремонт регулятора давления РДУК-2-50 (РДВК1-50,РДГ-50) при замене сопла</t>
  </si>
  <si>
    <t>3.3.8</t>
  </si>
  <si>
    <t>Ремонт регулятора давления РДУК-2-100 (РДВК1-100,РДГ-80) при замене седла</t>
  </si>
  <si>
    <t>3.3.9</t>
  </si>
  <si>
    <t>Ремонт пилота регулятора давления при замене мембраны</t>
  </si>
  <si>
    <t>пилот</t>
  </si>
  <si>
    <t>3.3.10</t>
  </si>
  <si>
    <t>Ремонт предохранительно-запорного кла-клапана при замене клапана</t>
  </si>
  <si>
    <t>клапан</t>
  </si>
  <si>
    <t>3.3.11</t>
  </si>
  <si>
    <t>Ремонт пружинного сбросного клапана при типа ПСК при замене пружины</t>
  </si>
  <si>
    <t>3.3.12</t>
  </si>
  <si>
    <t>Ремонт фильтра</t>
  </si>
  <si>
    <t>фильтр</t>
  </si>
  <si>
    <t>3.3.13</t>
  </si>
  <si>
    <t>Опрессовка газопровода в ГРП (ГРУ) на прочность после замены оборудования</t>
  </si>
  <si>
    <t>3.3.14</t>
  </si>
  <si>
    <t>То же на герметичность</t>
  </si>
  <si>
    <t>Фонд оплаты труда руб</t>
  </si>
  <si>
    <t xml:space="preserve"> -"-</t>
  </si>
  <si>
    <t>Глава 2.Техническое обслуживание и текущий ремонт</t>
  </si>
  <si>
    <t>3.2.1.</t>
  </si>
  <si>
    <t>3.2.3.</t>
  </si>
  <si>
    <t>3.2.4.</t>
  </si>
  <si>
    <t>3.2.5.</t>
  </si>
  <si>
    <t>Глава 3.Капитальный ремонт газового оборудования</t>
  </si>
  <si>
    <t>Договорная цена для предпр без НДС</t>
  </si>
  <si>
    <t>Техническое обслуживание  ГРП (ГРУ)</t>
  </si>
  <si>
    <t>То же при двух нитках газопровода</t>
  </si>
  <si>
    <t xml:space="preserve">  -"-</t>
  </si>
  <si>
    <t>3.2.6.</t>
  </si>
  <si>
    <t xml:space="preserve">Техническое обслуживание ШРП  </t>
  </si>
  <si>
    <t xml:space="preserve">Текущий ремонт оборудования ШРП                                       </t>
  </si>
  <si>
    <t xml:space="preserve">Текущий ремонт оборудования ГРП </t>
  </si>
  <si>
    <t>3.2.7.</t>
  </si>
  <si>
    <t>3.2.8.</t>
  </si>
  <si>
    <t>3.2.9.</t>
  </si>
  <si>
    <t>3.2.10.</t>
  </si>
  <si>
    <t>3.2.11.</t>
  </si>
  <si>
    <t>Отключение ГРП (ГРУ) в колодце</t>
  </si>
  <si>
    <t>Себестои  мость</t>
  </si>
  <si>
    <t>Договорная цена в руб для населе ния с НДС</t>
  </si>
  <si>
    <t>РАЗДЕЛ 3.ГАЗОРЕГУЛЯТОРНЫЕ ПУНКТЫ (ГРП),ГАЗОРЕГУЛЯТОРНЫЕ УСТАНОВКИ (ГРУ)</t>
  </si>
  <si>
    <t xml:space="preserve">         И ШКАФНЫЕ ГАЗОРЕГУЛЯТОРНЫЕ ПУНКТЫ (ШРП)  </t>
  </si>
  <si>
    <t>Договорная цена в руб для  населения с НДС</t>
  </si>
  <si>
    <t>Себестоимость</t>
  </si>
  <si>
    <t xml:space="preserve"> </t>
  </si>
  <si>
    <t xml:space="preserve">             И ШКАФНЫЕ ГАЗОРЕГУЛЯТОРНЫЕ ПУНКТЫ (ШРП)  </t>
  </si>
  <si>
    <t>Единица измерения</t>
  </si>
  <si>
    <t>2.1.1</t>
  </si>
  <si>
    <t>Осмотр технического состояния ГРП (ГРУ) при одной нитке газопровода</t>
  </si>
  <si>
    <t>2.1.2</t>
  </si>
  <si>
    <t>Осмотр технического состояния ГРП (ГРУ) при двух нитках газопровода</t>
  </si>
  <si>
    <t>2.1.3</t>
  </si>
  <si>
    <t>2.1.4</t>
  </si>
  <si>
    <t>Осмотр технического состояния ШРП при одной нитке газопровода</t>
  </si>
  <si>
    <t>2.1.5</t>
  </si>
  <si>
    <t xml:space="preserve">Осмотр технического состояния ШРП при двух нитках газопровода </t>
  </si>
  <si>
    <t>Глава 2. Техническое обслуживание и текущий ремонт</t>
  </si>
  <si>
    <t>2.2.1.</t>
  </si>
  <si>
    <t>Техническое обслуживание  ГРП (ГРУ) при одной нитке газопровода</t>
  </si>
  <si>
    <t>2.2.2</t>
  </si>
  <si>
    <t>2.2.3.</t>
  </si>
  <si>
    <t>2.2.4</t>
  </si>
  <si>
    <t>2.2.5</t>
  </si>
  <si>
    <t>2.2.6.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</si>
  <si>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</si>
  <si>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</si>
  <si>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</si>
  <si>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</si>
  <si>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</si>
  <si>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</si>
  <si>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</si>
  <si>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</si>
  <si>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</si>
  <si>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</si>
  <si>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Техническое обслуживание головных   ГРП (ГРУ) при двух нитках газопровода</t>
  </si>
  <si>
    <t>Текущий ремонт оборудования  головных  ГРП при двух нитках газопровода</t>
  </si>
  <si>
    <r>
      <t xml:space="preserve">Текущий </t>
    </r>
    <r>
      <rPr>
        <b/>
        <sz val="9"/>
        <rFont val="Times New Roman"/>
        <family val="1"/>
      </rPr>
      <t>ремонт</t>
    </r>
    <r>
      <rPr>
        <sz val="9"/>
        <rFont val="Times New Roman"/>
        <family val="1"/>
      </rPr>
      <t xml:space="preserve"> оборудования ГРП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</si>
  <si>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>обслуживание</t>
    </r>
    <r>
      <rPr>
        <sz val="9"/>
        <rFont val="Times New Roman"/>
        <family val="1"/>
      </rPr>
      <t xml:space="preserve"> ШРП  при одной нитке газопровода</t>
    </r>
  </si>
  <si>
    <t>2.2.17</t>
  </si>
  <si>
    <t>2.2.19</t>
  </si>
  <si>
    <r>
      <t xml:space="preserve">Техническое </t>
    </r>
    <r>
      <rPr>
        <b/>
        <sz val="9"/>
        <rFont val="Times New Roman"/>
        <family val="1"/>
      </rPr>
      <t xml:space="preserve">обслуживание- 1  </t>
    </r>
    <r>
      <rPr>
        <sz val="9"/>
        <rFont val="Times New Roman"/>
        <family val="1"/>
      </rPr>
      <t xml:space="preserve"> ШРП 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</si>
  <si>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 xml:space="preserve">обслуживание - 2 </t>
    </r>
    <r>
      <rPr>
        <sz val="9"/>
        <rFont val="Times New Roman"/>
        <family val="1"/>
      </rPr>
      <t xml:space="preserve"> ШРП  при одной нитке газопровода</t>
    </r>
  </si>
  <si>
    <t>2.2.21.</t>
  </si>
  <si>
    <t>2.2.22.</t>
  </si>
  <si>
    <t>2.2.23.</t>
  </si>
  <si>
    <t>2.2.24.</t>
  </si>
  <si>
    <t>РАЗДЕЛ 2.         ГАЗОРЕГУЛЯТОРНЫЕ ПУНКТЫ (ГРП), ГАЗОРЕГУЛЯТОРНЫЕ УСТАНОВКИ (ГРУ)</t>
  </si>
  <si>
    <t>регулятор         ( клапан )</t>
  </si>
  <si>
    <t>Проверка   работоспособности   и   настройка   газового   оборудования   типового   однониточного   ШРП ( ГРП. ГРПБ. ГРУ )</t>
  </si>
  <si>
    <t>2.2.26.</t>
  </si>
  <si>
    <t>2.2.25.</t>
  </si>
  <si>
    <t>2.2.27.</t>
  </si>
  <si>
    <t>Настройка ПКН, ПЗК</t>
  </si>
  <si>
    <t>Проверка   работоспособности   и   настройка   газового   оборудования   типового   двухниточного   ШРП ( ГРП. ГРПБ. ГРУ )</t>
  </si>
  <si>
    <t>Отключение ГРП (ГРУ, ШРП) в колодце</t>
  </si>
  <si>
    <t xml:space="preserve">Отключение ГРП (ГРУ, ШРП) </t>
  </si>
  <si>
    <t>Включение ГРП (ГРУ, ШРП) после остановки</t>
  </si>
  <si>
    <t>Настройка регулятора</t>
  </si>
  <si>
    <t>Осмотр технического состояния ГРП (ГРУ) при трех нитках газопровода</t>
  </si>
  <si>
    <t>Техническое обслуживание  ГРП (ГРУ) при трех нитках газопровода</t>
  </si>
  <si>
    <t>Техническое обслуживание  ГРП (ГРУ) при двух нитках газопровода</t>
  </si>
  <si>
    <t>Текущий ремонт оборудования ГРП при трех нитках газопровода</t>
  </si>
  <si>
    <t>Текущий ремонт оборудования ГРП при двух нитках газопровода</t>
  </si>
  <si>
    <t>Техническое обслуживание ШРП при двух нитках газопровода</t>
  </si>
  <si>
    <r>
      <t>Текущий</t>
    </r>
    <r>
      <rPr>
        <b/>
        <sz val="9"/>
        <rFont val="Times New Roman"/>
        <family val="1"/>
      </rPr>
      <t xml:space="preserve"> ремонт</t>
    </r>
    <r>
      <rPr>
        <sz val="9"/>
        <rFont val="Times New Roman"/>
        <family val="1"/>
      </rPr>
      <t xml:space="preserve"> оборудования ШРП при одной нитке газопровода                                      </t>
    </r>
  </si>
  <si>
    <t>Текущий ремонт оборудования ШРП при двух нитках газопровода</t>
  </si>
  <si>
    <t>Техническое обслуживание- 1   ШРП при двух нитках газопровода</t>
  </si>
  <si>
    <t>Техническое обслуживание - 2  ШРП при двух нитках газопровода</t>
  </si>
  <si>
    <t>НДС, руб.</t>
  </si>
  <si>
    <t>Договорная цена для населения с НДС.  руб.</t>
  </si>
  <si>
    <t>Договорная цена для населения без НДС.  руб.</t>
  </si>
  <si>
    <t>Проверка работоспособности и настройка газового оборудования (регулятор клапан)</t>
  </si>
  <si>
    <t>2.2.28.</t>
  </si>
  <si>
    <t>Техническое обслуживание отопительного газового конвектора в ПРГ</t>
  </si>
  <si>
    <t>2.2.29.</t>
  </si>
  <si>
    <t>Техническое обслуживание автоматического газогорелочного устройства (АГУ) в ПРГ</t>
  </si>
  <si>
    <t>2.1.6</t>
  </si>
  <si>
    <t>Осмотр технического состояния КТЗ, СПГ, КВО, ВВ</t>
  </si>
  <si>
    <t>штука</t>
  </si>
  <si>
    <t>2.1.7</t>
  </si>
  <si>
    <t>Осмотр технического состояния пункта учета расхода газа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</si>
</sst>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_-* #,##0.00_ð_._-;\-* #,##0.00_ð_._-;_-* &quot;-&quot;??_ð_._-;_-@_-"/>
    <numFmt numFmtId="188" formatCode="#,##0.000"/>
  </numFmts>
  <fonts count="53">
    <font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2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2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2" fontId="2" fillId="0" borderId="19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2" fontId="1" fillId="0" borderId="16" xfId="0" applyNumberFormat="1" applyFont="1" applyFill="1" applyBorder="1" applyAlignment="1" applyProtection="1">
      <alignment vertical="top"/>
      <protection/>
    </xf>
    <xf numFmtId="2" fontId="1" fillId="0" borderId="17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5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20" xfId="5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0" fontId="8" fillId="0" borderId="20" xfId="50" applyNumberFormat="1" applyFont="1" applyFill="1" applyBorder="1" applyAlignment="1" applyProtection="1">
      <alignment horizontal="center" vertical="center" wrapText="1"/>
      <protection/>
    </xf>
    <xf numFmtId="0" fontId="11" fillId="0" borderId="20" xfId="5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13" fillId="0" borderId="0" xfId="5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5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6.28125" style="0" bestFit="1" customWidth="1"/>
    <col min="4" max="4" width="5.57421875" style="0" customWidth="1"/>
    <col min="5" max="5" width="3.140625" style="0" customWidth="1"/>
    <col min="6" max="6" width="4.8515625" style="0" customWidth="1"/>
    <col min="7" max="7" width="7.00390625" style="0" customWidth="1"/>
    <col min="8" max="8" width="7.28125" style="0" customWidth="1"/>
    <col min="9" max="9" width="7.8515625" style="0" customWidth="1"/>
    <col min="10" max="10" width="7.28125" style="0" customWidth="1"/>
  </cols>
  <sheetData>
    <row r="6" spans="1:9" ht="13.5">
      <c r="A6" s="2"/>
      <c r="B6" s="2" t="s">
        <v>89</v>
      </c>
      <c r="C6" s="3"/>
      <c r="D6" s="3"/>
      <c r="E6" s="3"/>
      <c r="F6" s="3"/>
      <c r="G6" s="3"/>
      <c r="H6" s="3"/>
      <c r="I6" s="3"/>
    </row>
    <row r="7" spans="1:9" ht="13.5">
      <c r="A7" s="2"/>
      <c r="B7" s="2" t="s">
        <v>90</v>
      </c>
      <c r="C7" s="3"/>
      <c r="D7" s="3"/>
      <c r="E7" s="3"/>
      <c r="F7" s="3"/>
      <c r="G7" s="3"/>
      <c r="H7" s="3"/>
      <c r="I7" s="3"/>
    </row>
    <row r="8" spans="1:9" ht="13.5">
      <c r="A8" s="2"/>
      <c r="B8" s="2" t="s">
        <v>1</v>
      </c>
      <c r="C8" s="3"/>
      <c r="D8" s="3"/>
      <c r="E8" s="3"/>
      <c r="F8" s="3"/>
      <c r="G8" s="3"/>
      <c r="H8" s="3"/>
      <c r="I8" s="3"/>
    </row>
    <row r="9" ht="13.5" thickBot="1"/>
    <row r="10" spans="1:10" ht="90.75" thickBo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65</v>
      </c>
      <c r="H10" s="11" t="s">
        <v>92</v>
      </c>
      <c r="I10" s="11" t="s">
        <v>73</v>
      </c>
      <c r="J10" s="11" t="s">
        <v>91</v>
      </c>
    </row>
    <row r="11" spans="1:10" ht="13.5" thickBo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9">
        <v>6</v>
      </c>
      <c r="G11" s="13">
        <v>7</v>
      </c>
      <c r="H11" s="13">
        <v>8</v>
      </c>
      <c r="I11" s="13">
        <v>9</v>
      </c>
      <c r="J11" s="18">
        <v>10</v>
      </c>
    </row>
    <row r="12" spans="1:10" ht="12.75">
      <c r="A12" s="9" t="s">
        <v>10</v>
      </c>
      <c r="B12" s="8" t="s">
        <v>11</v>
      </c>
      <c r="C12" s="8" t="s">
        <v>12</v>
      </c>
      <c r="D12" s="8">
        <v>1.04</v>
      </c>
      <c r="E12" s="8">
        <v>3</v>
      </c>
      <c r="F12" s="8">
        <v>7.484</v>
      </c>
      <c r="G12" s="32">
        <f>D12*F12*2*1.15</f>
        <v>17.901728</v>
      </c>
      <c r="H12" s="12">
        <f>G12*3.349</f>
        <v>59.952887071999996</v>
      </c>
      <c r="I12" s="12">
        <f>H12*1.25</f>
        <v>74.94110884</v>
      </c>
      <c r="J12" s="12">
        <f>H12*1.1*1.2</f>
        <v>79.13781093504</v>
      </c>
    </row>
    <row r="13" spans="1:10" ht="12.75">
      <c r="A13" s="6"/>
      <c r="B13" s="9" t="s">
        <v>13</v>
      </c>
      <c r="C13" s="6"/>
      <c r="D13" s="6"/>
      <c r="E13" s="6"/>
      <c r="F13" s="6"/>
      <c r="G13" s="9"/>
      <c r="H13" s="9"/>
      <c r="I13" s="9"/>
      <c r="J13" s="6"/>
    </row>
    <row r="14" spans="1:10" ht="12.75">
      <c r="A14" s="6"/>
      <c r="B14" s="6"/>
      <c r="C14" s="6"/>
      <c r="D14" s="6"/>
      <c r="E14" s="6"/>
      <c r="F14" s="6"/>
      <c r="G14" s="9"/>
      <c r="H14" s="9"/>
      <c r="I14" s="9"/>
      <c r="J14" s="6"/>
    </row>
    <row r="15" spans="1:10" ht="12.75">
      <c r="A15" s="9" t="s">
        <v>14</v>
      </c>
      <c r="B15" s="9" t="s">
        <v>11</v>
      </c>
      <c r="C15" s="9" t="s">
        <v>66</v>
      </c>
      <c r="D15" s="9">
        <v>1.92</v>
      </c>
      <c r="E15" s="9">
        <v>3</v>
      </c>
      <c r="F15" s="9">
        <v>7.484</v>
      </c>
      <c r="G15" s="32">
        <f>D15*F15*2*1.15</f>
        <v>33.049344</v>
      </c>
      <c r="H15" s="12">
        <f>G15*3.349</f>
        <v>110.682253056</v>
      </c>
      <c r="I15" s="12">
        <f>H15*1.25</f>
        <v>138.35281632</v>
      </c>
      <c r="J15" s="12">
        <f>H15*1.1*1.2</f>
        <v>146.10057403392</v>
      </c>
    </row>
    <row r="16" spans="1:10" ht="12.75">
      <c r="A16" s="6"/>
      <c r="B16" s="9" t="s">
        <v>15</v>
      </c>
      <c r="C16" s="6"/>
      <c r="D16" s="6"/>
      <c r="E16" s="6"/>
      <c r="F16" s="6"/>
      <c r="G16" s="9"/>
      <c r="H16" s="9"/>
      <c r="I16" s="9"/>
      <c r="J16" s="6"/>
    </row>
    <row r="17" spans="1:10" ht="12.75">
      <c r="A17" s="6"/>
      <c r="B17" s="6"/>
      <c r="C17" s="6"/>
      <c r="D17" s="6"/>
      <c r="E17" s="6"/>
      <c r="F17" s="6"/>
      <c r="G17" s="9"/>
      <c r="H17" s="9"/>
      <c r="I17" s="9"/>
      <c r="J17" s="6"/>
    </row>
    <row r="18" spans="1:10" ht="12.75">
      <c r="A18" s="9" t="s">
        <v>16</v>
      </c>
      <c r="B18" s="9" t="s">
        <v>17</v>
      </c>
      <c r="C18" s="9" t="s">
        <v>66</v>
      </c>
      <c r="D18" s="9">
        <v>2.5</v>
      </c>
      <c r="E18" s="9">
        <v>3</v>
      </c>
      <c r="F18" s="9">
        <v>7.484</v>
      </c>
      <c r="G18" s="32">
        <f>D18*F18*2*1.15</f>
        <v>43.033</v>
      </c>
      <c r="H18" s="12">
        <f>G18*3.349</f>
        <v>144.11751700000002</v>
      </c>
      <c r="I18" s="12">
        <f>H18*1.25</f>
        <v>180.14689625000003</v>
      </c>
      <c r="J18" s="12">
        <f>H18*1.1*1.2</f>
        <v>190.23512244000005</v>
      </c>
    </row>
    <row r="19" spans="1:10" ht="12.75">
      <c r="A19" s="6"/>
      <c r="B19" s="6"/>
      <c r="C19" s="6"/>
      <c r="D19" s="6"/>
      <c r="E19" s="6"/>
      <c r="F19" s="6"/>
      <c r="G19" s="9"/>
      <c r="H19" s="9"/>
      <c r="I19" s="9"/>
      <c r="J19" s="6"/>
    </row>
    <row r="20" spans="1:10" ht="12.75">
      <c r="A20" s="9" t="s">
        <v>18</v>
      </c>
      <c r="B20" s="9" t="s">
        <v>19</v>
      </c>
      <c r="C20" s="9" t="s">
        <v>66</v>
      </c>
      <c r="D20" s="9">
        <v>0.62</v>
      </c>
      <c r="E20" s="9">
        <v>3</v>
      </c>
      <c r="F20" s="9">
        <v>7.484</v>
      </c>
      <c r="G20" s="32">
        <f>D20*F20*2*1.15</f>
        <v>10.672184</v>
      </c>
      <c r="H20" s="12">
        <f>G20*3.349</f>
        <v>35.741144216</v>
      </c>
      <c r="I20" s="12">
        <f>H20*1.25</f>
        <v>44.676430270000004</v>
      </c>
      <c r="J20" s="12">
        <f>H20*1.1*1.2</f>
        <v>47.178310365120005</v>
      </c>
    </row>
    <row r="21" spans="1:10" ht="12.75">
      <c r="A21" s="6"/>
      <c r="B21" s="9" t="s">
        <v>13</v>
      </c>
      <c r="C21" s="6"/>
      <c r="D21" s="6"/>
      <c r="E21" s="6"/>
      <c r="F21" s="6"/>
      <c r="G21" s="9"/>
      <c r="H21" s="9"/>
      <c r="I21" s="9"/>
      <c r="J21" s="6"/>
    </row>
    <row r="22" spans="1:10" ht="12.75">
      <c r="A22" s="6"/>
      <c r="B22" s="6"/>
      <c r="C22" s="6"/>
      <c r="D22" s="6"/>
      <c r="E22" s="15"/>
      <c r="F22" s="15"/>
      <c r="G22" s="9"/>
      <c r="H22" s="9"/>
      <c r="I22" s="9"/>
      <c r="J22" s="6"/>
    </row>
    <row r="23" spans="1:10" ht="12.75">
      <c r="A23" s="9" t="s">
        <v>20</v>
      </c>
      <c r="B23" s="9" t="s">
        <v>19</v>
      </c>
      <c r="C23" s="9" t="s">
        <v>66</v>
      </c>
      <c r="D23" s="9">
        <v>0.96</v>
      </c>
      <c r="E23" s="17" t="s">
        <v>21</v>
      </c>
      <c r="F23" s="9">
        <v>7.484</v>
      </c>
      <c r="G23" s="32">
        <f>D23*F23*2*1.15</f>
        <v>16.524672</v>
      </c>
      <c r="H23" s="12">
        <f>G23*3.349</f>
        <v>55.341126528</v>
      </c>
      <c r="I23" s="12">
        <f>H23*1.25</f>
        <v>69.17640816</v>
      </c>
      <c r="J23" s="12">
        <f>H23*1.1*1.2</f>
        <v>73.05028701696</v>
      </c>
    </row>
    <row r="24" spans="1:10" ht="13.5" thickBot="1">
      <c r="A24" s="7"/>
      <c r="B24" s="10" t="s">
        <v>15</v>
      </c>
      <c r="C24" s="7"/>
      <c r="D24" s="7"/>
      <c r="E24" s="16"/>
      <c r="F24" s="16"/>
      <c r="G24" s="10"/>
      <c r="H24" s="10"/>
      <c r="I24" s="10"/>
      <c r="J24" s="7"/>
    </row>
    <row r="25" spans="2:9" ht="12.75">
      <c r="B25" s="1"/>
      <c r="E25" s="4"/>
      <c r="F25" s="4"/>
      <c r="G25" s="1"/>
      <c r="H25" s="1"/>
      <c r="I25" s="1"/>
    </row>
    <row r="26" spans="2:9" ht="12.75">
      <c r="B26" s="1"/>
      <c r="E26" s="4"/>
      <c r="F26" s="4"/>
      <c r="G26" s="1"/>
      <c r="H26" s="1"/>
      <c r="I26" s="1"/>
    </row>
    <row r="27" spans="2:9" ht="12.75">
      <c r="B27" s="1"/>
      <c r="E27" s="4"/>
      <c r="F27" s="4"/>
      <c r="G27" s="1"/>
      <c r="H27" s="1"/>
      <c r="I27" s="1"/>
    </row>
    <row r="28" spans="2:9" ht="12.75">
      <c r="B28" s="1"/>
      <c r="E28" s="4"/>
      <c r="F28" s="4"/>
      <c r="G28" s="1"/>
      <c r="H28" s="1"/>
      <c r="I28" s="1"/>
    </row>
    <row r="29" spans="2:9" ht="12.75">
      <c r="B29" s="1"/>
      <c r="E29" s="4"/>
      <c r="F29" s="4"/>
      <c r="G29" s="1"/>
      <c r="H29" s="1"/>
      <c r="I29" s="1"/>
    </row>
    <row r="30" spans="2:9" ht="12.75">
      <c r="B30" s="1"/>
      <c r="E30" s="4"/>
      <c r="F30" s="4"/>
      <c r="G30" s="1"/>
      <c r="H30" s="1"/>
      <c r="I30" s="1"/>
    </row>
    <row r="31" spans="2:9" ht="12.75">
      <c r="B31" s="1"/>
      <c r="E31" s="4"/>
      <c r="F31" s="4"/>
      <c r="G31" s="1"/>
      <c r="H31" s="1"/>
      <c r="I31" s="1"/>
    </row>
    <row r="32" spans="2:9" ht="12.75">
      <c r="B32" s="1"/>
      <c r="E32" s="4"/>
      <c r="F32" s="4"/>
      <c r="G32" s="1"/>
      <c r="H32" s="1"/>
      <c r="I32" s="1"/>
    </row>
    <row r="33" spans="2:9" ht="12.75">
      <c r="B33" s="1"/>
      <c r="E33" s="4"/>
      <c r="F33" s="4"/>
      <c r="G33" s="1"/>
      <c r="H33" s="1"/>
      <c r="I33" s="1"/>
    </row>
    <row r="34" spans="2:9" ht="12.75">
      <c r="B34" s="1"/>
      <c r="E34" s="4"/>
      <c r="F34" s="4"/>
      <c r="G34" s="1"/>
      <c r="H34" s="1"/>
      <c r="I34" s="1"/>
    </row>
    <row r="35" spans="2:9" ht="12.75">
      <c r="B35" s="1"/>
      <c r="E35" s="4"/>
      <c r="F35" s="4"/>
      <c r="G35" s="1"/>
      <c r="H35" s="1"/>
      <c r="I35" s="1"/>
    </row>
    <row r="36" spans="2:9" ht="12.75">
      <c r="B36" s="1"/>
      <c r="E36" s="4"/>
      <c r="F36" s="4"/>
      <c r="G36" s="1"/>
      <c r="H36" s="1"/>
      <c r="I36" s="1"/>
    </row>
    <row r="37" spans="2:9" ht="12.75">
      <c r="B37" s="1"/>
      <c r="E37" s="4"/>
      <c r="F37" s="4"/>
      <c r="G37" s="1"/>
      <c r="H37" s="1"/>
      <c r="I37" s="1"/>
    </row>
    <row r="38" spans="2:9" ht="12.75">
      <c r="B38" s="1"/>
      <c r="E38" s="4"/>
      <c r="F38" s="4"/>
      <c r="G38" s="1"/>
      <c r="H38" s="1"/>
      <c r="I38" s="1"/>
    </row>
    <row r="39" spans="2:9" ht="12.75">
      <c r="B39" s="1"/>
      <c r="E39" s="4"/>
      <c r="F39" s="4"/>
      <c r="G39" s="1"/>
      <c r="H39" s="1"/>
      <c r="I39" s="1"/>
    </row>
    <row r="40" spans="2:9" ht="12.75">
      <c r="B40" s="1"/>
      <c r="E40" s="4"/>
      <c r="F40" s="4"/>
      <c r="G40" s="1"/>
      <c r="H40" s="1"/>
      <c r="I40" s="1"/>
    </row>
    <row r="41" spans="2:9" ht="12.75">
      <c r="B41" s="1"/>
      <c r="E41" s="4"/>
      <c r="F41" s="4"/>
      <c r="G41" s="1"/>
      <c r="H41" s="1"/>
      <c r="I41" s="1"/>
    </row>
    <row r="42" spans="2:9" ht="12.75">
      <c r="B42" s="1"/>
      <c r="E42" s="4"/>
      <c r="F42" s="4"/>
      <c r="G42" s="1"/>
      <c r="H42" s="1"/>
      <c r="I42" s="1"/>
    </row>
    <row r="43" spans="2:9" ht="12.75">
      <c r="B43" s="1"/>
      <c r="E43" s="4"/>
      <c r="F43" s="4"/>
      <c r="G43" s="1"/>
      <c r="H43" s="1"/>
      <c r="I43" s="1"/>
    </row>
    <row r="44" spans="2:9" ht="12.75">
      <c r="B44" s="1"/>
      <c r="E44" s="4"/>
      <c r="F44" s="4"/>
      <c r="G44" s="1"/>
      <c r="H44" s="1"/>
      <c r="I44" s="1"/>
    </row>
    <row r="45" spans="2:9" ht="12.75">
      <c r="B45" s="1"/>
      <c r="E45" s="4"/>
      <c r="F45" s="4"/>
      <c r="G45" s="1"/>
      <c r="H45" s="1"/>
      <c r="I45" s="1"/>
    </row>
    <row r="46" spans="2:9" ht="12.75">
      <c r="B46" s="1"/>
      <c r="E46" s="4"/>
      <c r="F46" s="4"/>
      <c r="G46" s="1"/>
      <c r="H46" s="1"/>
      <c r="I46" s="1"/>
    </row>
    <row r="47" spans="2:9" ht="12.75">
      <c r="B47" s="1"/>
      <c r="E47" s="4"/>
      <c r="F47" s="4"/>
      <c r="G47" s="1"/>
      <c r="H47" s="1"/>
      <c r="I47" s="1"/>
    </row>
    <row r="48" spans="2:9" ht="12.75">
      <c r="B48" s="1"/>
      <c r="E48" s="4"/>
      <c r="F48" s="4"/>
      <c r="G48" s="1"/>
      <c r="H48" s="1"/>
      <c r="I48" s="1"/>
    </row>
    <row r="49" spans="2:9" ht="12.75">
      <c r="B49" s="1"/>
      <c r="E49" s="4"/>
      <c r="F49" s="4"/>
      <c r="G49" s="1"/>
      <c r="H49" s="1"/>
      <c r="I49" s="1"/>
    </row>
    <row r="50" spans="2:9" ht="12.75">
      <c r="B50" s="1"/>
      <c r="E50" s="4"/>
      <c r="F50" s="4"/>
      <c r="G50" s="1"/>
      <c r="H50" s="1"/>
      <c r="I50" s="1"/>
    </row>
    <row r="51" spans="2:9" ht="12.75">
      <c r="B51" s="1"/>
      <c r="E51" s="4"/>
      <c r="F51" s="4"/>
      <c r="G51" s="1"/>
      <c r="H51" s="1"/>
      <c r="I51" s="1"/>
    </row>
    <row r="52" spans="2:9" ht="12.75">
      <c r="B52" s="1"/>
      <c r="E52" s="4"/>
      <c r="F52" s="4"/>
      <c r="G52" s="1"/>
      <c r="H52" s="1"/>
      <c r="I52" s="1"/>
    </row>
    <row r="53" spans="2:9" ht="12.75">
      <c r="B53" s="1"/>
      <c r="E53" s="4"/>
      <c r="F53" s="4"/>
      <c r="G53" s="1"/>
      <c r="H53" s="1"/>
      <c r="I53" s="1"/>
    </row>
    <row r="54" spans="2:9" ht="12.75">
      <c r="B54" s="1"/>
      <c r="E54" s="4"/>
      <c r="F54" s="4"/>
      <c r="G54" s="1"/>
      <c r="H54" s="1"/>
      <c r="I54" s="1"/>
    </row>
    <row r="55" spans="2:9" ht="12.75">
      <c r="B55" s="1"/>
      <c r="E55" s="4"/>
      <c r="F55" s="4"/>
      <c r="G55" s="1"/>
      <c r="H55" s="1"/>
      <c r="I55" s="1"/>
    </row>
    <row r="56" ht="12.75"/>
    <row r="57" spans="1:8" ht="13.5">
      <c r="A57" s="2" t="s">
        <v>67</v>
      </c>
      <c r="B57" s="3"/>
      <c r="C57" s="3"/>
      <c r="D57" s="3"/>
      <c r="E57" s="3"/>
      <c r="F57" s="3"/>
      <c r="G57" s="3"/>
      <c r="H57" s="3"/>
    </row>
    <row r="58" ht="13.5" thickBot="1"/>
    <row r="59" spans="1:10" ht="79.5" thickBot="1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22</v>
      </c>
      <c r="F59" s="21" t="s">
        <v>7</v>
      </c>
      <c r="G59" s="21" t="s">
        <v>65</v>
      </c>
      <c r="H59" s="21" t="s">
        <v>87</v>
      </c>
      <c r="I59" s="21" t="s">
        <v>73</v>
      </c>
      <c r="J59" s="21" t="s">
        <v>88</v>
      </c>
    </row>
    <row r="60" spans="1:10" ht="13.5" thickBot="1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31">
        <v>7</v>
      </c>
      <c r="H60" s="31">
        <v>8</v>
      </c>
      <c r="I60" s="31">
        <v>9</v>
      </c>
      <c r="J60" s="31">
        <v>10</v>
      </c>
    </row>
    <row r="61" spans="1:10" ht="12.75">
      <c r="A61" s="22" t="s">
        <v>68</v>
      </c>
      <c r="B61" s="26" t="s">
        <v>74</v>
      </c>
      <c r="C61" s="22" t="s">
        <v>12</v>
      </c>
      <c r="D61" s="22">
        <v>8</v>
      </c>
      <c r="E61" s="22" t="s">
        <v>23</v>
      </c>
      <c r="F61" s="39">
        <v>8.763</v>
      </c>
      <c r="G61" s="29">
        <f>D61*F61*2*1.15</f>
        <v>161.23919999999998</v>
      </c>
      <c r="H61" s="29">
        <f>G61*3.349</f>
        <v>539.9900808</v>
      </c>
      <c r="I61" s="42">
        <f>H61*1.25</f>
        <v>674.987601</v>
      </c>
      <c r="J61" s="30">
        <f>H61*1.1*1.2</f>
        <v>712.786906656</v>
      </c>
    </row>
    <row r="62" spans="1:10" ht="12.75">
      <c r="A62" s="6"/>
      <c r="B62" s="23" t="s">
        <v>13</v>
      </c>
      <c r="C62" s="20" t="s">
        <v>76</v>
      </c>
      <c r="D62" s="6"/>
      <c r="E62" s="6"/>
      <c r="F62" s="40"/>
      <c r="G62" s="23"/>
      <c r="H62" s="23"/>
      <c r="I62" s="43"/>
      <c r="J62" s="6"/>
    </row>
    <row r="63" spans="1:10" ht="12.75">
      <c r="A63" s="6"/>
      <c r="B63" s="6"/>
      <c r="C63" s="6"/>
      <c r="D63" s="6"/>
      <c r="E63" s="6"/>
      <c r="F63" s="40"/>
      <c r="G63" s="23"/>
      <c r="H63" s="23"/>
      <c r="I63" s="43"/>
      <c r="J63" s="6"/>
    </row>
    <row r="64" spans="1:10" ht="12.75">
      <c r="A64" s="23" t="s">
        <v>24</v>
      </c>
      <c r="B64" s="23" t="s">
        <v>75</v>
      </c>
      <c r="C64" s="20" t="s">
        <v>76</v>
      </c>
      <c r="D64" s="23">
        <v>15</v>
      </c>
      <c r="E64" s="23" t="s">
        <v>23</v>
      </c>
      <c r="F64" s="41">
        <v>8.763</v>
      </c>
      <c r="G64" s="32">
        <f>D64*F64*2*1.15</f>
        <v>302.32349999999997</v>
      </c>
      <c r="H64" s="32">
        <f>G64*3.349</f>
        <v>1012.4814015</v>
      </c>
      <c r="I64" s="44">
        <f>H64*1.25</f>
        <v>1265.601751875</v>
      </c>
      <c r="J64" s="33">
        <f>H64*1.1*1.2</f>
        <v>1336.4754499800001</v>
      </c>
    </row>
    <row r="65" spans="1:10" ht="12.75">
      <c r="A65" s="23"/>
      <c r="B65" s="23"/>
      <c r="C65" s="23"/>
      <c r="D65" s="23"/>
      <c r="E65" s="23"/>
      <c r="F65" s="41"/>
      <c r="G65" s="23"/>
      <c r="H65" s="23"/>
      <c r="I65" s="43"/>
      <c r="J65" s="6"/>
    </row>
    <row r="66" spans="1:10" ht="12.75">
      <c r="A66" s="23" t="s">
        <v>69</v>
      </c>
      <c r="B66" s="27" t="s">
        <v>80</v>
      </c>
      <c r="C66" s="20" t="s">
        <v>76</v>
      </c>
      <c r="D66" s="23">
        <v>18.86</v>
      </c>
      <c r="E66" s="23" t="s">
        <v>23</v>
      </c>
      <c r="F66" s="41">
        <v>8.763</v>
      </c>
      <c r="G66" s="32">
        <f>D66*F66*2*1.15</f>
        <v>380.1214139999999</v>
      </c>
      <c r="H66" s="32">
        <f>G66*3.349</f>
        <v>1273.0266154859999</v>
      </c>
      <c r="I66" s="44">
        <f>H66*1.25</f>
        <v>1591.2832693574999</v>
      </c>
      <c r="J66" s="33">
        <f>H66*1.1*1.2</f>
        <v>1680.39513244152</v>
      </c>
    </row>
    <row r="67" spans="1:10" ht="12.75">
      <c r="A67" s="24"/>
      <c r="B67" s="23" t="s">
        <v>13</v>
      </c>
      <c r="C67" s="6"/>
      <c r="D67" s="6"/>
      <c r="E67" s="6"/>
      <c r="F67" s="40"/>
      <c r="G67" s="23"/>
      <c r="H67" s="23"/>
      <c r="I67" s="43"/>
      <c r="J67" s="6"/>
    </row>
    <row r="68" spans="1:10" ht="12.75">
      <c r="A68" s="15"/>
      <c r="B68" s="15"/>
      <c r="C68" s="6"/>
      <c r="D68" s="6"/>
      <c r="E68" s="6"/>
      <c r="F68" s="40"/>
      <c r="G68" s="23"/>
      <c r="H68" s="23"/>
      <c r="I68" s="43"/>
      <c r="J68" s="6"/>
    </row>
    <row r="69" spans="1:10" ht="12.75">
      <c r="A69" s="23" t="s">
        <v>70</v>
      </c>
      <c r="B69" s="23" t="s">
        <v>75</v>
      </c>
      <c r="C69" s="20" t="s">
        <v>76</v>
      </c>
      <c r="D69" s="23">
        <v>36.72</v>
      </c>
      <c r="E69" s="23" t="s">
        <v>23</v>
      </c>
      <c r="F69" s="41">
        <v>8.763</v>
      </c>
      <c r="G69" s="32">
        <f>D69*F69*2*1.15</f>
        <v>740.0879279999999</v>
      </c>
      <c r="H69" s="32">
        <f>G69*3.349</f>
        <v>2478.554470872</v>
      </c>
      <c r="I69" s="44">
        <f>H69*1.25</f>
        <v>3098.19308859</v>
      </c>
      <c r="J69" s="33">
        <f>H69*1.1*1.2</f>
        <v>3271.69190155104</v>
      </c>
    </row>
    <row r="70" spans="1:10" ht="12.75">
      <c r="A70" s="15"/>
      <c r="B70" s="15"/>
      <c r="C70" s="6"/>
      <c r="D70" s="6"/>
      <c r="E70" s="6"/>
      <c r="F70" s="40"/>
      <c r="G70" s="23"/>
      <c r="H70" s="23"/>
      <c r="I70" s="43"/>
      <c r="J70" s="6"/>
    </row>
    <row r="71" spans="1:10" ht="12.75">
      <c r="A71" s="23" t="s">
        <v>71</v>
      </c>
      <c r="B71" s="27" t="s">
        <v>78</v>
      </c>
      <c r="C71" s="20" t="s">
        <v>76</v>
      </c>
      <c r="D71" s="23">
        <v>4.32</v>
      </c>
      <c r="E71" s="23" t="s">
        <v>23</v>
      </c>
      <c r="F71" s="41">
        <v>8.763</v>
      </c>
      <c r="G71" s="32">
        <f>D71*F71*2*1.15</f>
        <v>87.069168</v>
      </c>
      <c r="H71" s="32">
        <f>G71*3.349</f>
        <v>291.59464363200004</v>
      </c>
      <c r="I71" s="44">
        <f>H71*1.25</f>
        <v>364.49330454000005</v>
      </c>
      <c r="J71" s="33">
        <f>H71*1.1*1.2</f>
        <v>384.90492959424006</v>
      </c>
    </row>
    <row r="72" spans="1:10" ht="12.75">
      <c r="A72" s="24"/>
      <c r="B72" s="23" t="s">
        <v>13</v>
      </c>
      <c r="C72" s="6"/>
      <c r="D72" s="6"/>
      <c r="E72" s="6"/>
      <c r="F72" s="40"/>
      <c r="G72" s="23"/>
      <c r="H72" s="23"/>
      <c r="I72" s="43"/>
      <c r="J72" s="6"/>
    </row>
    <row r="73" spans="1:10" ht="12.75">
      <c r="A73" s="15"/>
      <c r="B73" s="15"/>
      <c r="C73" s="6"/>
      <c r="D73" s="6"/>
      <c r="E73" s="6"/>
      <c r="F73" s="40"/>
      <c r="G73" s="23"/>
      <c r="H73" s="23"/>
      <c r="I73" s="43"/>
      <c r="J73" s="6"/>
    </row>
    <row r="74" spans="1:10" ht="12.75">
      <c r="A74" s="23" t="s">
        <v>77</v>
      </c>
      <c r="B74" s="23" t="s">
        <v>75</v>
      </c>
      <c r="C74" s="20" t="s">
        <v>76</v>
      </c>
      <c r="D74" s="23">
        <v>8.4</v>
      </c>
      <c r="E74" s="23" t="s">
        <v>23</v>
      </c>
      <c r="F74" s="41">
        <v>8.763</v>
      </c>
      <c r="G74" s="32">
        <f>D74*F74*2*1.15</f>
        <v>169.30115999999998</v>
      </c>
      <c r="H74" s="32">
        <f>G74*3.349</f>
        <v>566.98958484</v>
      </c>
      <c r="I74" s="44">
        <f>H74*1.25</f>
        <v>708.73698105</v>
      </c>
      <c r="J74" s="33">
        <f>H74*1.1*1.2</f>
        <v>748.4262519888001</v>
      </c>
    </row>
    <row r="75" spans="1:10" ht="12.75">
      <c r="A75" s="15"/>
      <c r="B75" s="15"/>
      <c r="C75" s="6"/>
      <c r="D75" s="6"/>
      <c r="E75" s="6"/>
      <c r="F75" s="40"/>
      <c r="G75" s="23"/>
      <c r="H75" s="23"/>
      <c r="I75" s="43"/>
      <c r="J75" s="6"/>
    </row>
    <row r="76" spans="1:10" ht="12.75">
      <c r="A76" s="23" t="s">
        <v>81</v>
      </c>
      <c r="B76" s="27" t="s">
        <v>79</v>
      </c>
      <c r="C76" s="20" t="s">
        <v>76</v>
      </c>
      <c r="D76" s="23">
        <v>16.7</v>
      </c>
      <c r="E76" s="23" t="s">
        <v>23</v>
      </c>
      <c r="F76" s="41">
        <v>8.763</v>
      </c>
      <c r="G76" s="32">
        <f>D76*F76*2*1.15</f>
        <v>336.58682999999996</v>
      </c>
      <c r="H76" s="32">
        <f>G76*3.349</f>
        <v>1127.2292936699998</v>
      </c>
      <c r="I76" s="44">
        <f>H76*1.25</f>
        <v>1409.0366170874997</v>
      </c>
      <c r="J76" s="33">
        <f>H76*1.1*1.2</f>
        <v>1487.9426676443998</v>
      </c>
    </row>
    <row r="77" spans="1:10" ht="12.75">
      <c r="A77" s="24"/>
      <c r="B77" s="23" t="s">
        <v>13</v>
      </c>
      <c r="C77" s="6"/>
      <c r="D77" s="6"/>
      <c r="E77" s="6"/>
      <c r="F77" s="41"/>
      <c r="G77" s="23"/>
      <c r="H77" s="23"/>
      <c r="I77" s="43"/>
      <c r="J77" s="6"/>
    </row>
    <row r="78" spans="1:10" ht="12.75">
      <c r="A78" s="15"/>
      <c r="B78" s="15"/>
      <c r="C78" s="6"/>
      <c r="D78" s="6"/>
      <c r="E78" s="6"/>
      <c r="F78" s="40"/>
      <c r="G78" s="23"/>
      <c r="H78" s="23"/>
      <c r="I78" s="43"/>
      <c r="J78" s="6"/>
    </row>
    <row r="79" spans="1:10" ht="12.75">
      <c r="A79" s="23" t="s">
        <v>82</v>
      </c>
      <c r="B79" s="23" t="s">
        <v>75</v>
      </c>
      <c r="C79" s="20" t="s">
        <v>76</v>
      </c>
      <c r="D79" s="23">
        <v>24.5</v>
      </c>
      <c r="E79" s="23" t="s">
        <v>23</v>
      </c>
      <c r="F79" s="41">
        <v>8.763</v>
      </c>
      <c r="G79" s="32">
        <f>D79*F79*2*1.15</f>
        <v>493.79504999999995</v>
      </c>
      <c r="H79" s="32">
        <f>G79*2.657</f>
        <v>1312.01344785</v>
      </c>
      <c r="I79" s="44">
        <f>H79*1.25</f>
        <v>1640.0168098125</v>
      </c>
      <c r="J79" s="33">
        <f>H79*1.1*1.2</f>
        <v>1731.857751162</v>
      </c>
    </row>
    <row r="80" spans="1:10" ht="12.75">
      <c r="A80" s="15"/>
      <c r="B80" s="15"/>
      <c r="C80" s="6"/>
      <c r="D80" s="6"/>
      <c r="E80" s="6"/>
      <c r="F80" s="40"/>
      <c r="G80" s="23"/>
      <c r="H80" s="23"/>
      <c r="I80" s="43"/>
      <c r="J80" s="6"/>
    </row>
    <row r="81" spans="1:10" ht="12.75">
      <c r="A81" s="23" t="s">
        <v>83</v>
      </c>
      <c r="B81" s="27" t="s">
        <v>86</v>
      </c>
      <c r="C81" s="20" t="s">
        <v>76</v>
      </c>
      <c r="D81" s="23">
        <v>0.96</v>
      </c>
      <c r="E81" s="23">
        <v>4</v>
      </c>
      <c r="F81" s="41">
        <v>8.295</v>
      </c>
      <c r="G81" s="32">
        <f>D81*F81*2*1.15</f>
        <v>18.31536</v>
      </c>
      <c r="H81" s="32">
        <f>G81*3.349</f>
        <v>61.33814064</v>
      </c>
      <c r="I81" s="44">
        <f>H81*1.25</f>
        <v>76.6726758</v>
      </c>
      <c r="J81" s="33">
        <f>H81*1.1*1.2</f>
        <v>80.9663456448</v>
      </c>
    </row>
    <row r="82" spans="1:10" ht="12.75">
      <c r="A82" s="15"/>
      <c r="B82" s="15"/>
      <c r="C82" s="6"/>
      <c r="D82" s="6"/>
      <c r="E82" s="6"/>
      <c r="F82" s="40"/>
      <c r="G82" s="23"/>
      <c r="H82" s="23"/>
      <c r="I82" s="43"/>
      <c r="J82" s="6"/>
    </row>
    <row r="83" spans="1:10" ht="12.75">
      <c r="A83" s="23" t="s">
        <v>84</v>
      </c>
      <c r="B83" s="23" t="s">
        <v>25</v>
      </c>
      <c r="C83" s="20" t="s">
        <v>76</v>
      </c>
      <c r="D83" s="23">
        <v>0.24</v>
      </c>
      <c r="E83" s="23">
        <v>4</v>
      </c>
      <c r="F83" s="41">
        <v>8.295</v>
      </c>
      <c r="G83" s="32">
        <f>D83*F83*2*1.15</f>
        <v>4.57884</v>
      </c>
      <c r="H83" s="32">
        <f>G83*3.349</f>
        <v>15.33453516</v>
      </c>
      <c r="I83" s="44">
        <f>H83*1.25</f>
        <v>19.16816895</v>
      </c>
      <c r="J83" s="33">
        <f>H83*1.1*1.2</f>
        <v>20.2415864112</v>
      </c>
    </row>
    <row r="84" spans="1:10" ht="12.75">
      <c r="A84" s="6"/>
      <c r="B84" s="6"/>
      <c r="C84" s="6"/>
      <c r="D84" s="6"/>
      <c r="E84" s="6"/>
      <c r="F84" s="40"/>
      <c r="G84" s="23"/>
      <c r="H84" s="23"/>
      <c r="I84" s="43"/>
      <c r="J84" s="6"/>
    </row>
    <row r="85" spans="1:10" ht="12.75">
      <c r="A85" s="23" t="s">
        <v>85</v>
      </c>
      <c r="B85" s="23" t="s">
        <v>26</v>
      </c>
      <c r="C85" s="20" t="s">
        <v>76</v>
      </c>
      <c r="D85" s="23">
        <v>1.9</v>
      </c>
      <c r="E85" s="23">
        <v>4</v>
      </c>
      <c r="F85" s="41">
        <v>8.295</v>
      </c>
      <c r="G85" s="32">
        <f>D85*F85*2*1.15</f>
        <v>36.24914999999999</v>
      </c>
      <c r="H85" s="32">
        <f>G85*3.349</f>
        <v>121.39840334999998</v>
      </c>
      <c r="I85" s="44">
        <f>H85*1.25</f>
        <v>151.7480041875</v>
      </c>
      <c r="J85" s="33">
        <f>H85*1.1*1.2</f>
        <v>160.245892422</v>
      </c>
    </row>
    <row r="86" spans="1:10" ht="12.75">
      <c r="A86" s="15"/>
      <c r="B86" s="15"/>
      <c r="C86" s="6"/>
      <c r="D86" s="6"/>
      <c r="E86" s="6"/>
      <c r="F86" s="40"/>
      <c r="G86" s="23"/>
      <c r="H86" s="23"/>
      <c r="I86" s="43"/>
      <c r="J86" s="6"/>
    </row>
    <row r="87" spans="1:10" ht="12.75">
      <c r="A87" s="23" t="s">
        <v>27</v>
      </c>
      <c r="B87" s="23" t="s">
        <v>28</v>
      </c>
      <c r="C87" s="20" t="s">
        <v>76</v>
      </c>
      <c r="D87" s="23">
        <v>2.16</v>
      </c>
      <c r="E87" s="23">
        <v>4</v>
      </c>
      <c r="F87" s="41">
        <v>8.295</v>
      </c>
      <c r="G87" s="32">
        <f>D87*F87*2*1.15</f>
        <v>41.209559999999996</v>
      </c>
      <c r="H87" s="32">
        <f>G87*3.349</f>
        <v>138.01081643999999</v>
      </c>
      <c r="I87" s="44">
        <f>H87*1.25</f>
        <v>172.51352054999998</v>
      </c>
      <c r="J87" s="33">
        <f>H87*1.1*1.2</f>
        <v>182.1742777008</v>
      </c>
    </row>
    <row r="88" spans="1:10" ht="12.75">
      <c r="A88" s="6"/>
      <c r="B88" s="6"/>
      <c r="C88" s="6"/>
      <c r="D88" s="6"/>
      <c r="E88" s="6"/>
      <c r="F88" s="40"/>
      <c r="G88" s="23"/>
      <c r="H88" s="23"/>
      <c r="I88" s="43"/>
      <c r="J88" s="6"/>
    </row>
    <row r="89" spans="1:10" ht="12.75">
      <c r="A89" s="23" t="s">
        <v>29</v>
      </c>
      <c r="B89" s="23" t="s">
        <v>30</v>
      </c>
      <c r="C89" s="20" t="s">
        <v>76</v>
      </c>
      <c r="D89" s="23">
        <v>1.96</v>
      </c>
      <c r="E89" s="23">
        <v>4</v>
      </c>
      <c r="F89" s="41">
        <v>8.295</v>
      </c>
      <c r="G89" s="32">
        <f>D89*F89*2*1.15</f>
        <v>37.39386</v>
      </c>
      <c r="H89" s="32">
        <f>G89*3.349</f>
        <v>125.23203714</v>
      </c>
      <c r="I89" s="44">
        <f>H89*1.25</f>
        <v>156.540046425</v>
      </c>
      <c r="J89" s="33">
        <f>H89*1.1*1.2</f>
        <v>165.3062890248</v>
      </c>
    </row>
    <row r="90" spans="1:10" ht="12.75">
      <c r="A90" s="6"/>
      <c r="B90" s="6"/>
      <c r="C90" s="6"/>
      <c r="D90" s="6"/>
      <c r="E90" s="6"/>
      <c r="F90" s="40"/>
      <c r="G90" s="23"/>
      <c r="H90" s="23"/>
      <c r="I90" s="43"/>
      <c r="J90" s="6"/>
    </row>
    <row r="91" spans="1:10" ht="13.5" thickBot="1">
      <c r="A91" s="25" t="s">
        <v>31</v>
      </c>
      <c r="B91" s="25" t="s">
        <v>32</v>
      </c>
      <c r="C91" s="28" t="s">
        <v>76</v>
      </c>
      <c r="D91" s="25">
        <v>1.96</v>
      </c>
      <c r="E91" s="25">
        <v>4</v>
      </c>
      <c r="F91" s="45">
        <v>8.295</v>
      </c>
      <c r="G91" s="34">
        <f>D91*F91*2*1.15</f>
        <v>37.39386</v>
      </c>
      <c r="H91" s="34">
        <f>G91*3.349</f>
        <v>125.23203714</v>
      </c>
      <c r="I91" s="46">
        <f>H91*1.25</f>
        <v>156.540046425</v>
      </c>
      <c r="J91" s="35">
        <f>H91*1.1*1.2</f>
        <v>165.3062890248</v>
      </c>
    </row>
    <row r="92" spans="7:9" ht="12.75">
      <c r="G92" s="5"/>
      <c r="H92" s="5"/>
      <c r="I92" s="5"/>
    </row>
    <row r="93" spans="7:9" ht="12.75">
      <c r="G93" s="5"/>
      <c r="H93" s="5"/>
      <c r="I93" s="5"/>
    </row>
    <row r="94" spans="7:9" ht="12.75">
      <c r="G94" s="5"/>
      <c r="H94" s="5"/>
      <c r="I94" s="5"/>
    </row>
    <row r="95" spans="7:9" ht="12.75">
      <c r="G95" s="5"/>
      <c r="H95" s="5"/>
      <c r="I95" s="5"/>
    </row>
    <row r="96" spans="7:9" ht="12.75">
      <c r="G96" s="5"/>
      <c r="H96" s="5"/>
      <c r="I96" s="5"/>
    </row>
    <row r="97" spans="7:9" ht="12.75">
      <c r="G97" s="5"/>
      <c r="H97" s="5"/>
      <c r="I97" s="5"/>
    </row>
    <row r="98" spans="7:9" ht="12.75">
      <c r="G98" s="5"/>
      <c r="H98" s="5"/>
      <c r="I98" s="5"/>
    </row>
    <row r="99" spans="7:9" ht="12.75">
      <c r="G99" s="5"/>
      <c r="H99" s="5"/>
      <c r="I99" s="5"/>
    </row>
    <row r="100" spans="7:9" ht="12.75">
      <c r="G100" s="5"/>
      <c r="H100" s="5"/>
      <c r="I100" s="5"/>
    </row>
    <row r="101" spans="7:9" ht="12.75">
      <c r="G101" s="5"/>
      <c r="H101" s="5"/>
      <c r="I101" s="5"/>
    </row>
    <row r="102" spans="7:9" ht="12.75">
      <c r="G102" s="5"/>
      <c r="H102" s="5"/>
      <c r="I102" s="5"/>
    </row>
    <row r="103" spans="7:9" ht="12.75">
      <c r="G103" s="5"/>
      <c r="H103" s="5"/>
      <c r="I103" s="5"/>
    </row>
    <row r="104" spans="7:9" ht="12.75">
      <c r="G104" s="5"/>
      <c r="H104" s="5"/>
      <c r="I104" s="5"/>
    </row>
    <row r="105" spans="7:9" ht="12.75">
      <c r="G105" s="5"/>
      <c r="H105" s="5"/>
      <c r="I105" s="5"/>
    </row>
    <row r="106" ht="12.75"/>
    <row r="107" spans="1:4" ht="13.5">
      <c r="A107" s="2" t="s">
        <v>72</v>
      </c>
      <c r="B107" s="3"/>
      <c r="C107" s="3"/>
      <c r="D107" s="3"/>
    </row>
    <row r="108" ht="13.5" thickBot="1"/>
    <row r="109" spans="1:10" ht="90.75" thickBo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22</v>
      </c>
      <c r="F109" s="11" t="s">
        <v>7</v>
      </c>
      <c r="G109" s="11" t="s">
        <v>8</v>
      </c>
      <c r="H109" s="11" t="s">
        <v>9</v>
      </c>
      <c r="I109" s="11" t="s">
        <v>73</v>
      </c>
      <c r="J109" s="11" t="s">
        <v>88</v>
      </c>
    </row>
    <row r="110" spans="1:10" ht="13.5" thickBot="1">
      <c r="A110" s="11">
        <v>1</v>
      </c>
      <c r="B110" s="11">
        <v>2</v>
      </c>
      <c r="C110" s="11">
        <v>3</v>
      </c>
      <c r="D110" s="11">
        <v>4</v>
      </c>
      <c r="E110" s="11">
        <v>5</v>
      </c>
      <c r="F110" s="11">
        <v>6</v>
      </c>
      <c r="G110" s="14">
        <v>7</v>
      </c>
      <c r="H110" s="14">
        <v>8</v>
      </c>
      <c r="I110" s="11">
        <v>9</v>
      </c>
      <c r="J110" s="11">
        <v>10</v>
      </c>
    </row>
    <row r="111" spans="1:10" ht="33.75">
      <c r="A111" s="8" t="s">
        <v>33</v>
      </c>
      <c r="B111" s="14" t="s">
        <v>34</v>
      </c>
      <c r="C111" s="8" t="s">
        <v>35</v>
      </c>
      <c r="D111" s="8">
        <v>7</v>
      </c>
      <c r="E111" s="8">
        <v>4</v>
      </c>
      <c r="F111" s="47">
        <v>8.295</v>
      </c>
      <c r="G111" s="37">
        <f aca="true" t="shared" si="0" ref="G111:G124">D111*F111*2*1.15</f>
        <v>133.5495</v>
      </c>
      <c r="H111" s="37">
        <f>G111*3.349</f>
        <v>447.2572755</v>
      </c>
      <c r="I111" s="50">
        <f>H111*1.25</f>
        <v>559.071594375</v>
      </c>
      <c r="J111" s="30">
        <f>H111*1.1*1.2</f>
        <v>590.37960366</v>
      </c>
    </row>
    <row r="112" spans="1:10" ht="33.75">
      <c r="A112" s="9" t="s">
        <v>36</v>
      </c>
      <c r="B112" s="36" t="s">
        <v>37</v>
      </c>
      <c r="C112" s="9" t="s">
        <v>35</v>
      </c>
      <c r="D112" s="9">
        <v>9.8</v>
      </c>
      <c r="E112" s="9">
        <v>4</v>
      </c>
      <c r="F112" s="48">
        <v>8.295</v>
      </c>
      <c r="G112" s="32">
        <f t="shared" si="0"/>
        <v>186.9693</v>
      </c>
      <c r="H112" s="12">
        <f>G112*3.349</f>
        <v>626.1601857</v>
      </c>
      <c r="I112" s="51">
        <f>H112*1.25</f>
        <v>782.7002321250001</v>
      </c>
      <c r="J112" s="33">
        <f>H112*1.1*1.2</f>
        <v>826.5314451240001</v>
      </c>
    </row>
    <row r="113" spans="1:10" ht="33.75">
      <c r="A113" s="9" t="s">
        <v>38</v>
      </c>
      <c r="B113" s="36" t="s">
        <v>39</v>
      </c>
      <c r="C113" s="9" t="s">
        <v>35</v>
      </c>
      <c r="D113" s="9">
        <v>10.4</v>
      </c>
      <c r="E113" s="9">
        <v>4</v>
      </c>
      <c r="F113" s="48">
        <v>8.295</v>
      </c>
      <c r="G113" s="32">
        <f t="shared" si="0"/>
        <v>198.41639999999998</v>
      </c>
      <c r="H113" s="12">
        <f>G113*3.349</f>
        <v>664.4965235999999</v>
      </c>
      <c r="I113" s="51">
        <f aca="true" t="shared" si="1" ref="I113:I124">H113*1.25</f>
        <v>830.6206544999999</v>
      </c>
      <c r="J113" s="33">
        <f aca="true" t="shared" si="2" ref="J113:J124">H113*1.1*1.2</f>
        <v>877.135411152</v>
      </c>
    </row>
    <row r="114" spans="1:10" ht="33.75">
      <c r="A114" s="9" t="s">
        <v>40</v>
      </c>
      <c r="B114" s="36" t="s">
        <v>41</v>
      </c>
      <c r="C114" s="9" t="s">
        <v>35</v>
      </c>
      <c r="D114" s="9">
        <v>8.7</v>
      </c>
      <c r="E114" s="9">
        <v>4</v>
      </c>
      <c r="F114" s="48">
        <v>8.295</v>
      </c>
      <c r="G114" s="32">
        <f t="shared" si="0"/>
        <v>165.98295</v>
      </c>
      <c r="H114" s="12">
        <f aca="true" t="shared" si="3" ref="H114:H123">G114*3.349</f>
        <v>555.87689955</v>
      </c>
      <c r="I114" s="51">
        <f t="shared" si="1"/>
        <v>694.8461244375</v>
      </c>
      <c r="J114" s="33">
        <f t="shared" si="2"/>
        <v>733.7575074060001</v>
      </c>
    </row>
    <row r="115" spans="1:10" ht="33.75">
      <c r="A115" s="9" t="s">
        <v>42</v>
      </c>
      <c r="B115" s="36" t="s">
        <v>43</v>
      </c>
      <c r="C115" s="9" t="s">
        <v>35</v>
      </c>
      <c r="D115" s="9">
        <v>10.2</v>
      </c>
      <c r="E115" s="9">
        <v>4</v>
      </c>
      <c r="F115" s="48">
        <v>8.295</v>
      </c>
      <c r="G115" s="32">
        <f t="shared" si="0"/>
        <v>194.60069999999996</v>
      </c>
      <c r="H115" s="12">
        <f>G115*3.349</f>
        <v>651.7177442999999</v>
      </c>
      <c r="I115" s="51">
        <f t="shared" si="1"/>
        <v>814.647180375</v>
      </c>
      <c r="J115" s="33">
        <f t="shared" si="2"/>
        <v>860.267422476</v>
      </c>
    </row>
    <row r="116" spans="1:10" ht="33.75">
      <c r="A116" s="9" t="s">
        <v>44</v>
      </c>
      <c r="B116" s="36" t="s">
        <v>45</v>
      </c>
      <c r="C116" s="9" t="s">
        <v>35</v>
      </c>
      <c r="D116" s="9">
        <v>12.5</v>
      </c>
      <c r="E116" s="9">
        <v>4</v>
      </c>
      <c r="F116" s="48">
        <v>8.295</v>
      </c>
      <c r="G116" s="32">
        <f t="shared" si="0"/>
        <v>238.48125</v>
      </c>
      <c r="H116" s="12">
        <f t="shared" si="3"/>
        <v>798.67370625</v>
      </c>
      <c r="I116" s="51">
        <f t="shared" si="1"/>
        <v>998.3421328125</v>
      </c>
      <c r="J116" s="33">
        <f t="shared" si="2"/>
        <v>1054.24929225</v>
      </c>
    </row>
    <row r="117" spans="1:10" ht="33.75">
      <c r="A117" s="9" t="s">
        <v>46</v>
      </c>
      <c r="B117" s="36" t="s">
        <v>47</v>
      </c>
      <c r="C117" s="9" t="s">
        <v>35</v>
      </c>
      <c r="D117" s="9">
        <v>8.6</v>
      </c>
      <c r="E117" s="9">
        <v>4</v>
      </c>
      <c r="F117" s="48">
        <v>8.295</v>
      </c>
      <c r="G117" s="32">
        <f t="shared" si="0"/>
        <v>164.0751</v>
      </c>
      <c r="H117" s="12">
        <f t="shared" si="3"/>
        <v>549.4875099</v>
      </c>
      <c r="I117" s="51">
        <f t="shared" si="1"/>
        <v>686.859387375</v>
      </c>
      <c r="J117" s="33">
        <f t="shared" si="2"/>
        <v>725.3235130679999</v>
      </c>
    </row>
    <row r="118" spans="1:10" ht="33.75">
      <c r="A118" s="9" t="s">
        <v>48</v>
      </c>
      <c r="B118" s="36" t="s">
        <v>49</v>
      </c>
      <c r="C118" s="9" t="s">
        <v>35</v>
      </c>
      <c r="D118" s="9">
        <v>10.8</v>
      </c>
      <c r="E118" s="9">
        <v>4</v>
      </c>
      <c r="F118" s="48">
        <v>8.295</v>
      </c>
      <c r="G118" s="32">
        <f t="shared" si="0"/>
        <v>206.04779999999997</v>
      </c>
      <c r="H118" s="12">
        <f t="shared" si="3"/>
        <v>690.0540821999999</v>
      </c>
      <c r="I118" s="51">
        <f t="shared" si="1"/>
        <v>862.5676027499999</v>
      </c>
      <c r="J118" s="33">
        <f t="shared" si="2"/>
        <v>910.8713885039999</v>
      </c>
    </row>
    <row r="119" spans="1:10" ht="22.5">
      <c r="A119" s="9" t="s">
        <v>50</v>
      </c>
      <c r="B119" s="36" t="s">
        <v>51</v>
      </c>
      <c r="C119" s="9" t="s">
        <v>52</v>
      </c>
      <c r="D119" s="9">
        <v>4.7</v>
      </c>
      <c r="E119" s="9">
        <v>4</v>
      </c>
      <c r="F119" s="48">
        <v>8.295</v>
      </c>
      <c r="G119" s="32">
        <f t="shared" si="0"/>
        <v>89.66895</v>
      </c>
      <c r="H119" s="12">
        <f t="shared" si="3"/>
        <v>300.30131355</v>
      </c>
      <c r="I119" s="51">
        <f t="shared" si="1"/>
        <v>375.3766419375</v>
      </c>
      <c r="J119" s="33">
        <f t="shared" si="2"/>
        <v>396.397733886</v>
      </c>
    </row>
    <row r="120" spans="1:10" ht="33.75">
      <c r="A120" s="9" t="s">
        <v>53</v>
      </c>
      <c r="B120" s="36" t="s">
        <v>54</v>
      </c>
      <c r="C120" s="9" t="s">
        <v>55</v>
      </c>
      <c r="D120" s="9">
        <v>9.6</v>
      </c>
      <c r="E120" s="9">
        <v>4</v>
      </c>
      <c r="F120" s="48">
        <v>8.295</v>
      </c>
      <c r="G120" s="32">
        <f t="shared" si="0"/>
        <v>183.15359999999995</v>
      </c>
      <c r="H120" s="12">
        <f t="shared" si="3"/>
        <v>613.3814063999998</v>
      </c>
      <c r="I120" s="51">
        <f t="shared" si="1"/>
        <v>766.7267579999998</v>
      </c>
      <c r="J120" s="33">
        <f t="shared" si="2"/>
        <v>809.6634564479998</v>
      </c>
    </row>
    <row r="121" spans="1:10" ht="33.75">
      <c r="A121" s="9" t="s">
        <v>56</v>
      </c>
      <c r="B121" s="36" t="s">
        <v>57</v>
      </c>
      <c r="C121" s="9" t="s">
        <v>55</v>
      </c>
      <c r="D121" s="9">
        <v>4.1</v>
      </c>
      <c r="E121" s="9">
        <v>4</v>
      </c>
      <c r="F121" s="48">
        <v>8.295</v>
      </c>
      <c r="G121" s="32">
        <f t="shared" si="0"/>
        <v>78.22184999999999</v>
      </c>
      <c r="H121" s="12">
        <f t="shared" si="3"/>
        <v>261.96497565</v>
      </c>
      <c r="I121" s="51">
        <f t="shared" si="1"/>
        <v>327.4562195625</v>
      </c>
      <c r="J121" s="33">
        <f t="shared" si="2"/>
        <v>345.79376785799997</v>
      </c>
    </row>
    <row r="122" spans="1:10" ht="12.75">
      <c r="A122" s="9" t="s">
        <v>58</v>
      </c>
      <c r="B122" s="9" t="s">
        <v>59</v>
      </c>
      <c r="C122" s="9" t="s">
        <v>60</v>
      </c>
      <c r="D122" s="9">
        <v>5.4</v>
      </c>
      <c r="E122" s="9">
        <v>4</v>
      </c>
      <c r="F122" s="48">
        <v>8.295</v>
      </c>
      <c r="G122" s="32">
        <f t="shared" si="0"/>
        <v>103.02389999999998</v>
      </c>
      <c r="H122" s="12">
        <f t="shared" si="3"/>
        <v>345.02704109999996</v>
      </c>
      <c r="I122" s="51">
        <f t="shared" si="1"/>
        <v>431.28380137499994</v>
      </c>
      <c r="J122" s="33">
        <f t="shared" si="2"/>
        <v>455.43569425199996</v>
      </c>
    </row>
    <row r="123" spans="1:10" ht="33.75">
      <c r="A123" s="9" t="s">
        <v>61</v>
      </c>
      <c r="B123" s="36" t="s">
        <v>62</v>
      </c>
      <c r="C123" s="9" t="s">
        <v>12</v>
      </c>
      <c r="D123" s="9">
        <v>2.9</v>
      </c>
      <c r="E123" s="9">
        <v>4</v>
      </c>
      <c r="F123" s="48">
        <v>8.295</v>
      </c>
      <c r="G123" s="32">
        <f t="shared" si="0"/>
        <v>55.32764999999999</v>
      </c>
      <c r="H123" s="12">
        <f t="shared" si="3"/>
        <v>185.29229984999998</v>
      </c>
      <c r="I123" s="51">
        <f t="shared" si="1"/>
        <v>231.61537481249997</v>
      </c>
      <c r="J123" s="33">
        <f t="shared" si="2"/>
        <v>244.58583580199996</v>
      </c>
    </row>
    <row r="124" spans="1:10" ht="13.5" thickBot="1">
      <c r="A124" s="10" t="s">
        <v>63</v>
      </c>
      <c r="B124" s="10" t="s">
        <v>64</v>
      </c>
      <c r="C124" s="10" t="s">
        <v>12</v>
      </c>
      <c r="D124" s="10">
        <v>3.6</v>
      </c>
      <c r="E124" s="10">
        <v>4</v>
      </c>
      <c r="F124" s="49">
        <v>8.295</v>
      </c>
      <c r="G124" s="34">
        <f t="shared" si="0"/>
        <v>68.6826</v>
      </c>
      <c r="H124" s="38">
        <f>G124*3.349</f>
        <v>230.0180274</v>
      </c>
      <c r="I124" s="52">
        <f t="shared" si="1"/>
        <v>287.52253425</v>
      </c>
      <c r="J124" s="35">
        <f t="shared" si="2"/>
        <v>303.623796168</v>
      </c>
    </row>
    <row r="1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9"/>
  <sheetViews>
    <sheetView tabSelected="1" view="pageBreakPreview" zoomScale="90" zoomScaleSheetLayoutView="90" workbookViewId="0" topLeftCell="A1">
      <selection activeCell="E10" sqref="E10"/>
    </sheetView>
  </sheetViews>
  <sheetFormatPr defaultColWidth="9.140625" defaultRowHeight="12.75"/>
  <cols>
    <col min="1" max="1" width="6.00390625" style="55" customWidth="1"/>
    <col min="2" max="2" width="54.140625" style="55" customWidth="1"/>
    <col min="3" max="3" width="9.421875" style="55" customWidth="1"/>
    <col min="4" max="4" width="10.421875" style="55" customWidth="1"/>
    <col min="5" max="5" width="8.57421875" style="55" customWidth="1"/>
    <col min="6" max="6" width="10.57421875" style="55" customWidth="1"/>
    <col min="7" max="7" width="1.57421875" style="55" customWidth="1"/>
    <col min="8" max="16384" width="9.140625" style="55" customWidth="1"/>
  </cols>
  <sheetData>
    <row r="1" spans="1:6" ht="12">
      <c r="A1" s="53" t="s">
        <v>135</v>
      </c>
      <c r="B1" s="53"/>
      <c r="C1" s="54"/>
      <c r="D1" s="54"/>
      <c r="E1" s="54"/>
      <c r="F1" s="54"/>
    </row>
    <row r="2" spans="1:6" ht="24.75" customHeight="1">
      <c r="A2" s="53" t="s">
        <v>93</v>
      </c>
      <c r="B2" s="53" t="s">
        <v>94</v>
      </c>
      <c r="C2" s="54"/>
      <c r="D2" s="77"/>
      <c r="E2" s="77"/>
      <c r="F2" s="77"/>
    </row>
    <row r="3" spans="1:6" ht="25.5" customHeight="1">
      <c r="A3" s="54" t="s">
        <v>1</v>
      </c>
      <c r="B3" s="54"/>
      <c r="C3" s="54"/>
      <c r="D3" s="77"/>
      <c r="E3" s="77"/>
      <c r="F3" s="77"/>
    </row>
    <row r="4" spans="1:7" ht="108" customHeight="1">
      <c r="A4" s="58" t="s">
        <v>2</v>
      </c>
      <c r="B4" s="58" t="s">
        <v>3</v>
      </c>
      <c r="C4" s="58" t="s">
        <v>95</v>
      </c>
      <c r="D4" s="76" t="s">
        <v>159</v>
      </c>
      <c r="E4" s="75" t="s">
        <v>157</v>
      </c>
      <c r="F4" s="76" t="s">
        <v>158</v>
      </c>
      <c r="G4" s="56"/>
    </row>
    <row r="5" spans="1:7" ht="21" customHeight="1">
      <c r="A5" s="59">
        <v>1</v>
      </c>
      <c r="B5" s="59">
        <v>2</v>
      </c>
      <c r="C5" s="59">
        <v>3</v>
      </c>
      <c r="D5" s="59">
        <v>5</v>
      </c>
      <c r="E5" s="59">
        <v>6</v>
      </c>
      <c r="F5" s="59">
        <v>7</v>
      </c>
      <c r="G5" s="56"/>
    </row>
    <row r="6" spans="1:7" ht="24">
      <c r="A6" s="62" t="s">
        <v>96</v>
      </c>
      <c r="B6" s="63" t="s">
        <v>97</v>
      </c>
      <c r="C6" s="59" t="s">
        <v>12</v>
      </c>
      <c r="D6" s="60">
        <v>625.8333333333334</v>
      </c>
      <c r="E6" s="60">
        <v>125.16666666666669</v>
      </c>
      <c r="F6" s="60">
        <v>751</v>
      </c>
      <c r="G6" s="56"/>
    </row>
    <row r="7" spans="1:7" ht="24">
      <c r="A7" s="62" t="s">
        <v>98</v>
      </c>
      <c r="B7" s="63" t="s">
        <v>99</v>
      </c>
      <c r="C7" s="59" t="s">
        <v>12</v>
      </c>
      <c r="D7" s="60">
        <v>1155</v>
      </c>
      <c r="E7" s="60">
        <v>231</v>
      </c>
      <c r="F7" s="60">
        <v>1386</v>
      </c>
      <c r="G7" s="56"/>
    </row>
    <row r="8" spans="1:7" ht="22.5" customHeight="1">
      <c r="A8" s="62" t="s">
        <v>100</v>
      </c>
      <c r="B8" s="63" t="s">
        <v>147</v>
      </c>
      <c r="C8" s="59" t="s">
        <v>12</v>
      </c>
      <c r="D8" s="60">
        <v>1503.3333333333335</v>
      </c>
      <c r="E8" s="60">
        <v>300.6666666666667</v>
      </c>
      <c r="F8" s="60">
        <v>1804</v>
      </c>
      <c r="G8" s="56"/>
    </row>
    <row r="9" spans="1:7" ht="18" customHeight="1">
      <c r="A9" s="62" t="s">
        <v>101</v>
      </c>
      <c r="B9" s="63" t="s">
        <v>102</v>
      </c>
      <c r="C9" s="59" t="s">
        <v>12</v>
      </c>
      <c r="D9" s="60">
        <v>372.5</v>
      </c>
      <c r="E9" s="60">
        <v>74.5</v>
      </c>
      <c r="F9" s="60">
        <v>447</v>
      </c>
      <c r="G9" s="56"/>
    </row>
    <row r="10" spans="1:7" ht="17.25" customHeight="1">
      <c r="A10" s="62" t="s">
        <v>103</v>
      </c>
      <c r="B10" s="63" t="s">
        <v>104</v>
      </c>
      <c r="C10" s="59" t="s">
        <v>12</v>
      </c>
      <c r="D10" s="60">
        <v>577.5</v>
      </c>
      <c r="E10" s="60">
        <v>115.5</v>
      </c>
      <c r="F10" s="60">
        <v>693</v>
      </c>
      <c r="G10" s="56"/>
    </row>
    <row r="11" spans="1:7" ht="17.25" customHeight="1">
      <c r="A11" s="62" t="s">
        <v>165</v>
      </c>
      <c r="B11" s="63" t="s">
        <v>166</v>
      </c>
      <c r="C11" s="59" t="s">
        <v>167</v>
      </c>
      <c r="D11" s="60">
        <v>95</v>
      </c>
      <c r="E11" s="60">
        <v>19</v>
      </c>
      <c r="F11" s="60">
        <v>114</v>
      </c>
      <c r="G11" s="56"/>
    </row>
    <row r="12" spans="1:7" ht="17.25" customHeight="1">
      <c r="A12" s="62" t="s">
        <v>168</v>
      </c>
      <c r="B12" s="63" t="s">
        <v>169</v>
      </c>
      <c r="C12" s="59" t="s">
        <v>12</v>
      </c>
      <c r="D12" s="60">
        <v>666.6666666666667</v>
      </c>
      <c r="E12" s="60">
        <v>133.33333333333334</v>
      </c>
      <c r="F12" s="60">
        <v>800</v>
      </c>
      <c r="G12" s="56"/>
    </row>
    <row r="13" spans="1:6" ht="19.5" customHeight="1">
      <c r="A13" s="64" t="s">
        <v>0</v>
      </c>
      <c r="B13" s="65"/>
      <c r="C13" s="64"/>
      <c r="D13" s="66"/>
      <c r="E13" s="66"/>
      <c r="F13" s="66"/>
    </row>
    <row r="14" spans="1:6" ht="32.25" customHeight="1">
      <c r="A14" s="67" t="s">
        <v>105</v>
      </c>
      <c r="B14" s="68"/>
      <c r="C14" s="67"/>
      <c r="D14" s="69"/>
      <c r="E14" s="69"/>
      <c r="F14" s="69"/>
    </row>
    <row r="15" spans="1:6" ht="3.75" customHeight="1">
      <c r="A15" s="64" t="s">
        <v>0</v>
      </c>
      <c r="B15" s="65"/>
      <c r="C15" s="64"/>
      <c r="D15" s="66"/>
      <c r="E15" s="66"/>
      <c r="F15" s="66"/>
    </row>
    <row r="16" spans="1:6" ht="89.25" customHeight="1">
      <c r="A16" s="58" t="s">
        <v>2</v>
      </c>
      <c r="B16" s="58" t="s">
        <v>3</v>
      </c>
      <c r="C16" s="58" t="s">
        <v>95</v>
      </c>
      <c r="D16" s="76" t="s">
        <v>159</v>
      </c>
      <c r="E16" s="75" t="s">
        <v>157</v>
      </c>
      <c r="F16" s="76" t="s">
        <v>158</v>
      </c>
    </row>
    <row r="17" spans="1:6" ht="12">
      <c r="A17" s="59">
        <v>1</v>
      </c>
      <c r="B17" s="59">
        <v>2</v>
      </c>
      <c r="C17" s="59">
        <v>3</v>
      </c>
      <c r="D17" s="59">
        <v>5</v>
      </c>
      <c r="E17" s="59">
        <v>6</v>
      </c>
      <c r="F17" s="59">
        <v>7</v>
      </c>
    </row>
    <row r="18" spans="1:7" ht="24" customHeight="1">
      <c r="A18" s="62" t="s">
        <v>106</v>
      </c>
      <c r="B18" s="70" t="s">
        <v>107</v>
      </c>
      <c r="C18" s="59" t="s">
        <v>12</v>
      </c>
      <c r="D18" s="60">
        <v>5641.666666666667</v>
      </c>
      <c r="E18" s="60">
        <v>1128.3333333333335</v>
      </c>
      <c r="F18" s="60">
        <v>6770</v>
      </c>
      <c r="G18" s="56"/>
    </row>
    <row r="19" spans="1:7" ht="21.75" customHeight="1">
      <c r="A19" s="62" t="s">
        <v>108</v>
      </c>
      <c r="B19" s="63" t="s">
        <v>149</v>
      </c>
      <c r="C19" s="59" t="s">
        <v>12</v>
      </c>
      <c r="D19" s="60">
        <v>10579.166666666668</v>
      </c>
      <c r="E19" s="60">
        <v>2115.8333333333335</v>
      </c>
      <c r="F19" s="60">
        <v>12695</v>
      </c>
      <c r="G19" s="56"/>
    </row>
    <row r="20" spans="1:7" ht="24" customHeight="1">
      <c r="A20" s="62" t="s">
        <v>109</v>
      </c>
      <c r="B20" s="63" t="s">
        <v>148</v>
      </c>
      <c r="C20" s="59" t="s">
        <v>12</v>
      </c>
      <c r="D20" s="60">
        <v>14680</v>
      </c>
      <c r="E20" s="60">
        <v>2936</v>
      </c>
      <c r="F20" s="60">
        <v>17616</v>
      </c>
      <c r="G20" s="56"/>
    </row>
    <row r="21" spans="1:7" ht="22.5" customHeight="1">
      <c r="A21" s="62" t="s">
        <v>110</v>
      </c>
      <c r="B21" s="70" t="s">
        <v>125</v>
      </c>
      <c r="C21" s="59" t="s">
        <v>12</v>
      </c>
      <c r="D21" s="60">
        <v>13300.833333333334</v>
      </c>
      <c r="E21" s="60">
        <v>2660.166666666667</v>
      </c>
      <c r="F21" s="60">
        <v>15961</v>
      </c>
      <c r="G21" s="56"/>
    </row>
    <row r="22" spans="1:7" ht="18.75" customHeight="1">
      <c r="A22" s="62" t="s">
        <v>111</v>
      </c>
      <c r="B22" s="63" t="s">
        <v>151</v>
      </c>
      <c r="C22" s="59" t="s">
        <v>12</v>
      </c>
      <c r="D22" s="60">
        <v>25896.666666666668</v>
      </c>
      <c r="E22" s="60">
        <v>5179.333333333334</v>
      </c>
      <c r="F22" s="60">
        <v>31076</v>
      </c>
      <c r="G22" s="56"/>
    </row>
    <row r="23" spans="1:7" ht="16.5" customHeight="1">
      <c r="A23" s="62" t="s">
        <v>112</v>
      </c>
      <c r="B23" s="63" t="s">
        <v>150</v>
      </c>
      <c r="C23" s="59" t="s">
        <v>12</v>
      </c>
      <c r="D23" s="60">
        <v>38485.833333333336</v>
      </c>
      <c r="E23" s="60">
        <v>7697.166666666668</v>
      </c>
      <c r="F23" s="60">
        <v>46183</v>
      </c>
      <c r="G23" s="56"/>
    </row>
    <row r="24" spans="1:7" ht="22.5" customHeight="1">
      <c r="A24" s="62" t="s">
        <v>113</v>
      </c>
      <c r="B24" s="70" t="s">
        <v>126</v>
      </c>
      <c r="C24" s="59" t="s">
        <v>12</v>
      </c>
      <c r="D24" s="60">
        <v>3046.666666666667</v>
      </c>
      <c r="E24" s="60">
        <v>609.3333333333334</v>
      </c>
      <c r="F24" s="60">
        <v>3656</v>
      </c>
      <c r="G24" s="56"/>
    </row>
    <row r="25" spans="1:7" ht="18" customHeight="1">
      <c r="A25" s="62" t="s">
        <v>114</v>
      </c>
      <c r="B25" s="63" t="s">
        <v>152</v>
      </c>
      <c r="C25" s="59" t="s">
        <v>12</v>
      </c>
      <c r="D25" s="60">
        <v>5924.166666666667</v>
      </c>
      <c r="E25" s="60">
        <v>1184.8333333333335</v>
      </c>
      <c r="F25" s="60">
        <v>7109</v>
      </c>
      <c r="G25" s="56"/>
    </row>
    <row r="26" spans="1:7" ht="24.75" customHeight="1">
      <c r="A26" s="62" t="s">
        <v>115</v>
      </c>
      <c r="B26" s="70" t="s">
        <v>153</v>
      </c>
      <c r="C26" s="59" t="s">
        <v>12</v>
      </c>
      <c r="D26" s="60">
        <v>13188.333333333334</v>
      </c>
      <c r="E26" s="60">
        <v>2637.666666666667</v>
      </c>
      <c r="F26" s="60">
        <v>15826</v>
      </c>
      <c r="G26" s="56"/>
    </row>
    <row r="27" spans="1:7" ht="17.25" customHeight="1">
      <c r="A27" s="62" t="s">
        <v>116</v>
      </c>
      <c r="B27" s="63" t="s">
        <v>154</v>
      </c>
      <c r="C27" s="59" t="s">
        <v>12</v>
      </c>
      <c r="D27" s="60">
        <v>17279.166666666668</v>
      </c>
      <c r="E27" s="60">
        <v>3455.833333333334</v>
      </c>
      <c r="F27" s="60">
        <v>20735</v>
      </c>
      <c r="G27" s="56"/>
    </row>
    <row r="28" spans="1:7" ht="16.5" customHeight="1">
      <c r="A28" s="62" t="s">
        <v>117</v>
      </c>
      <c r="B28" s="70" t="s">
        <v>143</v>
      </c>
      <c r="C28" s="59" t="s">
        <v>12</v>
      </c>
      <c r="D28" s="60">
        <v>642.5</v>
      </c>
      <c r="E28" s="60">
        <v>128.5</v>
      </c>
      <c r="F28" s="60">
        <v>771</v>
      </c>
      <c r="G28" s="56"/>
    </row>
    <row r="29" spans="1:7" ht="16.5" customHeight="1">
      <c r="A29" s="62" t="s">
        <v>118</v>
      </c>
      <c r="B29" s="70" t="s">
        <v>144</v>
      </c>
      <c r="C29" s="59" t="s">
        <v>12</v>
      </c>
      <c r="D29" s="60">
        <v>160.83333333333334</v>
      </c>
      <c r="E29" s="60">
        <v>32.16666666666667</v>
      </c>
      <c r="F29" s="60">
        <v>193</v>
      </c>
      <c r="G29" s="56"/>
    </row>
    <row r="30" spans="1:7" ht="17.25" customHeight="1">
      <c r="A30" s="62" t="s">
        <v>119</v>
      </c>
      <c r="B30" s="63" t="s">
        <v>145</v>
      </c>
      <c r="C30" s="59" t="s">
        <v>12</v>
      </c>
      <c r="D30" s="60">
        <v>1271.6666666666667</v>
      </c>
      <c r="E30" s="60">
        <v>254.33333333333337</v>
      </c>
      <c r="F30" s="60">
        <v>1526</v>
      </c>
      <c r="G30" s="56"/>
    </row>
    <row r="31" spans="1:7" ht="18" customHeight="1">
      <c r="A31" s="62" t="s">
        <v>120</v>
      </c>
      <c r="B31" s="63" t="s">
        <v>146</v>
      </c>
      <c r="C31" s="59" t="s">
        <v>12</v>
      </c>
      <c r="D31" s="60">
        <v>1445.8333333333335</v>
      </c>
      <c r="E31" s="60">
        <v>289.1666666666667</v>
      </c>
      <c r="F31" s="60">
        <v>1735</v>
      </c>
      <c r="G31" s="56"/>
    </row>
    <row r="32" spans="1:7" ht="21" customHeight="1">
      <c r="A32" s="62" t="s">
        <v>121</v>
      </c>
      <c r="B32" s="63" t="s">
        <v>141</v>
      </c>
      <c r="C32" s="59" t="s">
        <v>12</v>
      </c>
      <c r="D32" s="60">
        <v>1673.3333333333335</v>
      </c>
      <c r="E32" s="60">
        <v>334.66666666666674</v>
      </c>
      <c r="F32" s="60">
        <v>2008</v>
      </c>
      <c r="G32" s="56"/>
    </row>
    <row r="33" spans="1:7" ht="20.25" customHeight="1">
      <c r="A33" s="62" t="s">
        <v>122</v>
      </c>
      <c r="B33" s="63" t="s">
        <v>32</v>
      </c>
      <c r="C33" s="59" t="s">
        <v>12</v>
      </c>
      <c r="D33" s="60">
        <v>1606.6666666666667</v>
      </c>
      <c r="E33" s="60">
        <v>321.33333333333337</v>
      </c>
      <c r="F33" s="60">
        <v>1928</v>
      </c>
      <c r="G33" s="56"/>
    </row>
    <row r="34" spans="1:7" ht="26.25" customHeight="1">
      <c r="A34" s="71" t="s">
        <v>127</v>
      </c>
      <c r="B34" s="72" t="s">
        <v>123</v>
      </c>
      <c r="C34" s="61" t="s">
        <v>12</v>
      </c>
      <c r="D34" s="60">
        <v>33800</v>
      </c>
      <c r="E34" s="60">
        <v>6760</v>
      </c>
      <c r="F34" s="60">
        <v>40560</v>
      </c>
      <c r="G34" s="56"/>
    </row>
    <row r="35" spans="1:7" ht="28.5" customHeight="1">
      <c r="A35" s="71" t="s">
        <v>128</v>
      </c>
      <c r="B35" s="72" t="s">
        <v>124</v>
      </c>
      <c r="C35" s="61" t="s">
        <v>12</v>
      </c>
      <c r="D35" s="60">
        <v>70403.33333333334</v>
      </c>
      <c r="E35" s="60">
        <v>14080.66666666667</v>
      </c>
      <c r="F35" s="60">
        <v>84484</v>
      </c>
      <c r="G35" s="56"/>
    </row>
    <row r="36" spans="1:7" ht="21.75" customHeight="1">
      <c r="A36" s="62" t="s">
        <v>131</v>
      </c>
      <c r="B36" s="70" t="s">
        <v>129</v>
      </c>
      <c r="C36" s="61" t="s">
        <v>12</v>
      </c>
      <c r="D36" s="60">
        <v>3046.666666666667</v>
      </c>
      <c r="E36" s="60">
        <v>609.3333333333334</v>
      </c>
      <c r="F36" s="60">
        <v>3656</v>
      </c>
      <c r="G36" s="56"/>
    </row>
    <row r="37" spans="1:7" ht="18" customHeight="1">
      <c r="A37" s="62" t="s">
        <v>132</v>
      </c>
      <c r="B37" s="63" t="s">
        <v>155</v>
      </c>
      <c r="C37" s="61" t="s">
        <v>12</v>
      </c>
      <c r="D37" s="60">
        <v>5924.166666666667</v>
      </c>
      <c r="E37" s="60">
        <v>1184.8333333333335</v>
      </c>
      <c r="F37" s="60">
        <v>7109</v>
      </c>
      <c r="G37" s="56"/>
    </row>
    <row r="38" spans="1:7" ht="24" customHeight="1">
      <c r="A38" s="62" t="s">
        <v>133</v>
      </c>
      <c r="B38" s="70" t="s">
        <v>130</v>
      </c>
      <c r="C38" s="61" t="s">
        <v>12</v>
      </c>
      <c r="D38" s="60">
        <v>13188.333333333334</v>
      </c>
      <c r="E38" s="60">
        <v>2637.666666666667</v>
      </c>
      <c r="F38" s="60">
        <v>15826</v>
      </c>
      <c r="G38" s="56"/>
    </row>
    <row r="39" spans="1:7" ht="17.25" customHeight="1">
      <c r="A39" s="73" t="s">
        <v>134</v>
      </c>
      <c r="B39" s="63" t="s">
        <v>156</v>
      </c>
      <c r="C39" s="61" t="s">
        <v>12</v>
      </c>
      <c r="D39" s="60">
        <v>17279.166666666668</v>
      </c>
      <c r="E39" s="60">
        <v>3455.833333333334</v>
      </c>
      <c r="F39" s="60">
        <v>20735</v>
      </c>
      <c r="G39" s="56"/>
    </row>
    <row r="40" spans="1:7" ht="26.25" customHeight="1">
      <c r="A40" s="74" t="s">
        <v>139</v>
      </c>
      <c r="B40" s="63" t="s">
        <v>160</v>
      </c>
      <c r="C40" s="58" t="s">
        <v>136</v>
      </c>
      <c r="D40" s="60">
        <v>3740.8333333333335</v>
      </c>
      <c r="E40" s="60">
        <v>748.1666666666667</v>
      </c>
      <c r="F40" s="60">
        <v>4489</v>
      </c>
      <c r="G40" s="56"/>
    </row>
    <row r="41" spans="1:7" ht="37.5" customHeight="1">
      <c r="A41" s="74" t="s">
        <v>138</v>
      </c>
      <c r="B41" s="63" t="s">
        <v>137</v>
      </c>
      <c r="C41" s="59" t="s">
        <v>12</v>
      </c>
      <c r="D41" s="60">
        <v>6472.5</v>
      </c>
      <c r="E41" s="60">
        <v>1294.5</v>
      </c>
      <c r="F41" s="60">
        <v>7767</v>
      </c>
      <c r="G41" s="56"/>
    </row>
    <row r="42" spans="1:7" ht="38.25" customHeight="1">
      <c r="A42" s="74" t="s">
        <v>140</v>
      </c>
      <c r="B42" s="63" t="s">
        <v>142</v>
      </c>
      <c r="C42" s="59" t="s">
        <v>12</v>
      </c>
      <c r="D42" s="60">
        <v>10521.666666666668</v>
      </c>
      <c r="E42" s="60">
        <v>2104.3333333333335</v>
      </c>
      <c r="F42" s="60">
        <v>12626</v>
      </c>
      <c r="G42" s="56"/>
    </row>
    <row r="43" spans="1:7" ht="24.75" customHeight="1">
      <c r="A43" s="74" t="s">
        <v>161</v>
      </c>
      <c r="B43" s="63" t="s">
        <v>162</v>
      </c>
      <c r="C43" s="59" t="s">
        <v>12</v>
      </c>
      <c r="D43" s="60">
        <v>2374.166666666667</v>
      </c>
      <c r="E43" s="60">
        <v>474.8333333333334</v>
      </c>
      <c r="F43" s="60">
        <v>2849</v>
      </c>
      <c r="G43" s="56"/>
    </row>
    <row r="44" spans="1:6" ht="33.75" customHeight="1">
      <c r="A44" s="74" t="s">
        <v>163</v>
      </c>
      <c r="B44" s="63" t="s">
        <v>164</v>
      </c>
      <c r="C44" s="59" t="s">
        <v>12</v>
      </c>
      <c r="D44" s="60">
        <v>1284.1666666666667</v>
      </c>
      <c r="E44" s="60">
        <v>256.83333333333337</v>
      </c>
      <c r="F44" s="60">
        <v>1541</v>
      </c>
    </row>
    <row r="45" spans="1:6" ht="34.5" customHeight="1">
      <c r="A45" s="78"/>
      <c r="B45" s="78"/>
      <c r="C45" s="78"/>
      <c r="D45" s="78"/>
      <c r="E45" s="78"/>
      <c r="F45" s="78"/>
    </row>
    <row r="46" spans="1:6" ht="32.25" customHeight="1">
      <c r="A46" s="79"/>
      <c r="B46" s="79"/>
      <c r="C46" s="79"/>
      <c r="D46" s="79"/>
      <c r="E46" s="79"/>
      <c r="F46" s="79"/>
    </row>
    <row r="49" ht="12.75">
      <c r="G49" s="57"/>
    </row>
  </sheetData>
  <sheetProtection/>
  <mergeCells count="2">
    <mergeCell ref="A45:F45"/>
    <mergeCell ref="A46:F46"/>
  </mergeCells>
  <conditionalFormatting sqref="D4 F4 D16 F16">
    <cfRule type="cellIs" priority="59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2020-07-28T05:59:51Z</cp:lastPrinted>
  <dcterms:created xsi:type="dcterms:W3CDTF">1999-09-16T07:01:08Z</dcterms:created>
  <dcterms:modified xsi:type="dcterms:W3CDTF">2023-01-11T06:51:02Z</dcterms:modified>
  <cp:category/>
  <cp:version/>
  <cp:contentType/>
  <cp:contentStatus/>
</cp:coreProperties>
</file>